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5.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drawings/drawing11.xml" ContentType="application/vnd.openxmlformats-officedocument.drawing+xml"/>
  <Override PartName="/xl/tables/table8.xml" ContentType="application/vnd.openxmlformats-officedocument.spreadsheetml.table+xml"/>
  <Override PartName="/xl/comments5.xml" ContentType="application/vnd.openxmlformats-officedocument.spreadsheetml.comments+xml"/>
  <Override PartName="/xl/drawings/drawing12.xml" ContentType="application/vnd.openxmlformats-officedocument.drawing+xml"/>
  <Override PartName="/xl/tables/table9.xml" ContentType="application/vnd.openxmlformats-officedocument.spreadsheetml.table+xml"/>
  <Override PartName="/xl/comments6.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7.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drawings/drawing15.xml" ContentType="application/vnd.openxmlformats-officedocument.drawing+xml"/>
  <Override PartName="/xl/tables/table12.xml" ContentType="application/vnd.openxmlformats-officedocument.spreadsheetml.table+xml"/>
  <Override PartName="/xl/drawings/drawing16.xml" ContentType="application/vnd.openxmlformats-officedocument.drawing+xml"/>
  <Override PartName="/xl/tables/table13.xml" ContentType="application/vnd.openxmlformats-officedocument.spreadsheetml.table+xml"/>
  <Override PartName="/xl/drawings/drawing17.xml" ContentType="application/vnd.openxmlformats-officedocument.drawing+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bookViews>
    <workbookView xWindow="-15" yWindow="7605" windowWidth="9840" windowHeight="1500" tabRatio="872"/>
  </bookViews>
  <sheets>
    <sheet name="VERSION INFO" sheetId="58" r:id="rId1"/>
    <sheet name="Key" sheetId="44" r:id="rId2"/>
    <sheet name="Product Model Diag(CN)" sheetId="70" r:id="rId3"/>
    <sheet name="Product Model Sheet(CN)" sheetId="71" r:id="rId4"/>
    <sheet name="Task Flow Diag-Prov1 (CCD)" sheetId="69" r:id="rId5"/>
    <sheet name="Task Flow Sheet-Prov1(CCD)" sheetId="84" r:id="rId6"/>
    <sheet name="Task Data Mapping-Prov1(CCD)" sheetId="97" r:id="rId7"/>
    <sheet name="Task Flow Diag-Modify1 (CCD)" sheetId="107" r:id="rId8"/>
    <sheet name="Task Flow Sheet-Modify1(CCD)" sheetId="108" r:id="rId9"/>
    <sheet name="Task Data Mapping-Modify1(CCD)" sheetId="111" r:id="rId10"/>
    <sheet name="Task Flow Diag-Cease1 (CCD)" sheetId="109" r:id="rId11"/>
    <sheet name="Task Flow Sheet-Cease1(CCD)" sheetId="110" r:id="rId12"/>
    <sheet name="Task Data Mapping-Cease1(CCD)" sheetId="112" r:id="rId13"/>
    <sheet name="Task Flow Diag-Prov2(CFS)" sheetId="98" r:id="rId14"/>
    <sheet name="Task Flow Sheet-Prov2(CFS)" sheetId="99" r:id="rId15"/>
    <sheet name="Task Data Mapping-Prov2(CFS)" sheetId="100" r:id="rId16"/>
    <sheet name="Task Flow Diag-Mod2(CFS)" sheetId="139" r:id="rId17"/>
    <sheet name="Task Flow Sheet-Mod2(CFS)" sheetId="140" r:id="rId18"/>
    <sheet name="Task Data Mapping-Mod2(CFS)" sheetId="141" r:id="rId19"/>
    <sheet name="Task Flow Diag-Cease2(CFS)" sheetId="124" r:id="rId20"/>
    <sheet name="Task Flow Sheet-Cease2(CFS)" sheetId="125" r:id="rId21"/>
    <sheet name="Task Data Mapping-Cease2(CFS)" sheetId="128" r:id="rId22"/>
    <sheet name="Task Flow Diag-Prov3(IG)" sheetId="101" r:id="rId23"/>
    <sheet name="Task Flow Sheet-Prov3(IG)" sheetId="102" r:id="rId24"/>
    <sheet name="Task Data Mapping-Prov3(IG)" sheetId="103" r:id="rId25"/>
    <sheet name="Task Flow Diag-Modify3(IG)" sheetId="117" r:id="rId26"/>
    <sheet name="Task Flow Sheet-Modify3(IG)" sheetId="118" r:id="rId27"/>
    <sheet name="Task Data Mapping-Modify3(IG)" sheetId="119" r:id="rId28"/>
    <sheet name="Task Flow Diag-Cease3(IG)" sheetId="121" r:id="rId29"/>
    <sheet name="Task Flow Sheet-Cease3(IG)" sheetId="122" r:id="rId30"/>
    <sheet name="Task Data Mapping-Cease(IG)" sheetId="123" r:id="rId31"/>
    <sheet name="Task Flow Diag-Prov4 (CD)" sheetId="104" r:id="rId32"/>
    <sheet name="Task Flow Sheet-Prov4(CD)" sheetId="105" r:id="rId33"/>
    <sheet name="Task Data Mapping-Prov4(CD)" sheetId="106" r:id="rId34"/>
    <sheet name="Task Flow Diag-Prov5(CAS)" sheetId="130" r:id="rId35"/>
    <sheet name="Task Flow Sheet-Prov5(CAS)" sheetId="129" r:id="rId36"/>
    <sheet name="Task Data Mapping-Prov5(CAS)" sheetId="132" r:id="rId37"/>
    <sheet name="Task Flow Diag-Mod5(CAS)" sheetId="133" r:id="rId38"/>
    <sheet name="Task Flow Sheet-Mod5(CAS)" sheetId="134" r:id="rId39"/>
    <sheet name="Task Data Mapping-Modify5(CAS)" sheetId="135" r:id="rId40"/>
    <sheet name="Task Flow Diag-Cease5(CAS)" sheetId="138" r:id="rId41"/>
    <sheet name="Task Flow Sheet-Cease5(CAS)" sheetId="136" r:id="rId42"/>
    <sheet name="Task Data Mapping-Cease5(CAS)" sheetId="137" r:id="rId43"/>
    <sheet name="Task Flow Diag-Prov6(VPN-Def)" sheetId="142" r:id="rId44"/>
    <sheet name="Task Flow Sheet-Prov6(VPN-Def)" sheetId="143" r:id="rId45"/>
    <sheet name="Task DataMapping-Prov6(VPN-Def)" sheetId="144" r:id="rId46"/>
    <sheet name="Consolidatd Tasks List" sheetId="120" r:id="rId47"/>
  </sheets>
  <functionGroups builtInGroupCount="17"/>
  <externalReferences>
    <externalReference r:id="rId48"/>
    <externalReference r:id="rId49"/>
    <externalReference r:id="rId50"/>
    <externalReference r:id="rId51"/>
    <externalReference r:id="rId52"/>
    <externalReference r:id="rId53"/>
  </externalReferences>
  <definedNames>
    <definedName name="_xlnm._FilterDatabase" localSheetId="30" hidden="1">'Task Data Mapping-Cease(IG)'!$A$6:$Y$220</definedName>
    <definedName name="_xlnm._FilterDatabase" localSheetId="12" hidden="1">'Task Data Mapping-Cease1(CCD)'!$A$6:$N$314</definedName>
    <definedName name="_xlnm._FilterDatabase" localSheetId="21" hidden="1">'Task Data Mapping-Cease2(CFS)'!$A$6:$X$28</definedName>
    <definedName name="_xlnm._FilterDatabase" localSheetId="42" hidden="1">'Task Data Mapping-Cease5(CAS)'!$A$6:$X$74</definedName>
    <definedName name="_xlnm._FilterDatabase" localSheetId="18" hidden="1">'Task Data Mapping-Mod2(CFS)'!$A$6:$U$27</definedName>
    <definedName name="_xlnm._FilterDatabase" localSheetId="9" hidden="1">'Task Data Mapping-Modify1(CCD)'!$A$6:$X$305</definedName>
    <definedName name="_xlnm._FilterDatabase" localSheetId="27" hidden="1">'Task Data Mapping-Modify3(IG)'!$A$6:$PM$191</definedName>
    <definedName name="_xlnm._FilterDatabase" localSheetId="39" hidden="1">'Task Data Mapping-Modify5(CAS)'!$A$6:$Z$81</definedName>
    <definedName name="_xlnm._FilterDatabase" localSheetId="6" hidden="1">'Task Data Mapping-Prov1(CCD)'!$A$6:$PM$350</definedName>
    <definedName name="_xlnm._FilterDatabase" localSheetId="15" hidden="1">'Task Data Mapping-Prov2(CFS)'!$A$6:$AA$27</definedName>
    <definedName name="_xlnm._FilterDatabase" localSheetId="24" hidden="1">'Task Data Mapping-Prov3(IG)'!$A$6:$AF$274</definedName>
    <definedName name="_xlnm._FilterDatabase" localSheetId="33" hidden="1">'Task Data Mapping-Prov4(CD)'!$A$6:$N$6</definedName>
    <definedName name="_xlnm._FilterDatabase" localSheetId="36" hidden="1">'Task Data Mapping-Prov5(CAS)'!$A$6:$Z$79</definedName>
    <definedName name="_xlnm._FilterDatabase" localSheetId="45" hidden="1">'Task DataMapping-Prov6(VPN-Def)'!$A$6:$M$6</definedName>
    <definedName name="_xlnm._FilterDatabase" localSheetId="11" hidden="1">'Task Flow Sheet-Cease1(CCD)'!$A$2:$N$8</definedName>
    <definedName name="_xlnm._FilterDatabase" localSheetId="20" hidden="1">'Task Flow Sheet-Cease2(CFS)'!$A$2:$N$8</definedName>
    <definedName name="_xlnm._FilterDatabase" localSheetId="29" hidden="1">'Task Flow Sheet-Cease3(IG)'!$A$2:$N$8</definedName>
    <definedName name="_xlnm._FilterDatabase" localSheetId="41" hidden="1">'Task Flow Sheet-Cease5(CAS)'!$A$2:$N$8</definedName>
    <definedName name="_xlnm._FilterDatabase" localSheetId="17" hidden="1">'Task Flow Sheet-Mod2(CFS)'!$A$2:$N$8</definedName>
    <definedName name="_xlnm._FilterDatabase" localSheetId="38" hidden="1">'Task Flow Sheet-Mod5(CAS)'!$A$2:$N$8</definedName>
    <definedName name="_xlnm._FilterDatabase" localSheetId="8" hidden="1">'Task Flow Sheet-Modify1(CCD)'!$A$3:$N$9</definedName>
    <definedName name="_xlnm._FilterDatabase" localSheetId="26" hidden="1">'Task Flow Sheet-Modify3(IG)'!$A$2:$N$8</definedName>
    <definedName name="_xlnm._FilterDatabase" localSheetId="5" hidden="1">'Task Flow Sheet-Prov1(CCD)'!$A$3:$N$9</definedName>
    <definedName name="_xlnm._FilterDatabase" localSheetId="14" hidden="1">'Task Flow Sheet-Prov2(CFS)'!$A$2:$N$8</definedName>
    <definedName name="_xlnm._FilterDatabase" localSheetId="23" hidden="1">'Task Flow Sheet-Prov3(IG)'!$A$2:$N$8</definedName>
    <definedName name="_xlnm._FilterDatabase" localSheetId="32" hidden="1">'Task Flow Sheet-Prov4(CD)'!$A$2:$N$8</definedName>
    <definedName name="_xlnm._FilterDatabase" localSheetId="35" hidden="1">'Task Flow Sheet-Prov5(CAS)'!$A$2:$N$8</definedName>
    <definedName name="_xlnm._FilterDatabase" localSheetId="44" hidden="1">'Task Flow Sheet-Prov6(VPN-Def)'!$A$2:$N$8</definedName>
    <definedName name="Curr_Day">[1]DataSource1!$O$10</definedName>
    <definedName name="Editable" localSheetId="2">#REF!</definedName>
    <definedName name="Editable" localSheetId="3">#REF!</definedName>
    <definedName name="Editable" localSheetId="30">#REF!</definedName>
    <definedName name="Editable" localSheetId="12">#REF!</definedName>
    <definedName name="Editable" localSheetId="21">#REF!</definedName>
    <definedName name="Editable" localSheetId="42">#REF!</definedName>
    <definedName name="Editable" localSheetId="18">#REF!</definedName>
    <definedName name="Editable" localSheetId="9">#REF!</definedName>
    <definedName name="Editable" localSheetId="27">#REF!</definedName>
    <definedName name="Editable" localSheetId="39">#REF!</definedName>
    <definedName name="Editable" localSheetId="6">#REF!</definedName>
    <definedName name="Editable" localSheetId="15">#REF!</definedName>
    <definedName name="Editable" localSheetId="24">#REF!</definedName>
    <definedName name="Editable" localSheetId="33">#REF!</definedName>
    <definedName name="Editable" localSheetId="36">#REF!</definedName>
    <definedName name="Editable" localSheetId="45">#REF!</definedName>
    <definedName name="Editable" localSheetId="10">#REF!</definedName>
    <definedName name="Editable" localSheetId="19">#REF!</definedName>
    <definedName name="Editable" localSheetId="28">#REF!</definedName>
    <definedName name="Editable" localSheetId="40">#REF!</definedName>
    <definedName name="Editable" localSheetId="16">#REF!</definedName>
    <definedName name="Editable" localSheetId="37">#REF!</definedName>
    <definedName name="Editable" localSheetId="7">#REF!</definedName>
    <definedName name="Editable" localSheetId="25">#REF!</definedName>
    <definedName name="Editable" localSheetId="4">#REF!</definedName>
    <definedName name="Editable" localSheetId="13">#REF!</definedName>
    <definedName name="Editable" localSheetId="22">#REF!</definedName>
    <definedName name="Editable" localSheetId="31">#REF!</definedName>
    <definedName name="Editable" localSheetId="34">#REF!</definedName>
    <definedName name="Editable" localSheetId="43">#REF!</definedName>
    <definedName name="Editable" localSheetId="11">#REF!</definedName>
    <definedName name="Editable" localSheetId="20">#REF!</definedName>
    <definedName name="Editable" localSheetId="29">#REF!</definedName>
    <definedName name="Editable" localSheetId="41">#REF!</definedName>
    <definedName name="Editable" localSheetId="17">#REF!</definedName>
    <definedName name="Editable" localSheetId="38">#REF!</definedName>
    <definedName name="Editable" localSheetId="8">#REF!</definedName>
    <definedName name="Editable" localSheetId="26">#REF!</definedName>
    <definedName name="Editable" localSheetId="5">#REF!</definedName>
    <definedName name="Editable" localSheetId="14">#REF!</definedName>
    <definedName name="Editable" localSheetId="23">#REF!</definedName>
    <definedName name="Editable" localSheetId="32">#REF!</definedName>
    <definedName name="Editable" localSheetId="35">#REF!</definedName>
    <definedName name="Editable" localSheetId="44">#REF!</definedName>
    <definedName name="Editable" localSheetId="0">#REF!</definedName>
    <definedName name="Editable">#REF!</definedName>
    <definedName name="owssvr" localSheetId="46" hidden="1">'Consolidatd Tasks List'!$A$2:$AH$352</definedName>
    <definedName name="ProductDefinitionName">[2]prod_def_dependency!$B$5:$B$51</definedName>
    <definedName name="SelectedProduct">'[3]Product Selection'!$Q$21</definedName>
    <definedName name="solver_eng" localSheetId="11" hidden="1">1</definedName>
    <definedName name="solver_eng" localSheetId="20" hidden="1">1</definedName>
    <definedName name="solver_eng" localSheetId="29" hidden="1">1</definedName>
    <definedName name="solver_eng" localSheetId="41" hidden="1">1</definedName>
    <definedName name="solver_eng" localSheetId="17" hidden="1">1</definedName>
    <definedName name="solver_eng" localSheetId="38" hidden="1">1</definedName>
    <definedName name="solver_eng" localSheetId="8" hidden="1">1</definedName>
    <definedName name="solver_eng" localSheetId="26" hidden="1">1</definedName>
    <definedName name="solver_eng" localSheetId="5" hidden="1">1</definedName>
    <definedName name="solver_eng" localSheetId="14" hidden="1">1</definedName>
    <definedName name="solver_eng" localSheetId="23" hidden="1">1</definedName>
    <definedName name="solver_eng" localSheetId="32" hidden="1">1</definedName>
    <definedName name="solver_eng" localSheetId="35" hidden="1">1</definedName>
    <definedName name="solver_eng" localSheetId="44" hidden="1">1</definedName>
    <definedName name="solver_neg" localSheetId="11" hidden="1">1</definedName>
    <definedName name="solver_neg" localSheetId="20" hidden="1">1</definedName>
    <definedName name="solver_neg" localSheetId="29" hidden="1">1</definedName>
    <definedName name="solver_neg" localSheetId="41" hidden="1">1</definedName>
    <definedName name="solver_neg" localSheetId="17" hidden="1">1</definedName>
    <definedName name="solver_neg" localSheetId="38" hidden="1">1</definedName>
    <definedName name="solver_neg" localSheetId="8" hidden="1">1</definedName>
    <definedName name="solver_neg" localSheetId="26" hidden="1">1</definedName>
    <definedName name="solver_neg" localSheetId="5" hidden="1">1</definedName>
    <definedName name="solver_neg" localSheetId="14" hidden="1">1</definedName>
    <definedName name="solver_neg" localSheetId="23" hidden="1">1</definedName>
    <definedName name="solver_neg" localSheetId="32" hidden="1">1</definedName>
    <definedName name="solver_neg" localSheetId="35" hidden="1">1</definedName>
    <definedName name="solver_neg" localSheetId="44" hidden="1">1</definedName>
    <definedName name="solver_num" localSheetId="11" hidden="1">0</definedName>
    <definedName name="solver_num" localSheetId="20" hidden="1">0</definedName>
    <definedName name="solver_num" localSheetId="29" hidden="1">0</definedName>
    <definedName name="solver_num" localSheetId="41" hidden="1">0</definedName>
    <definedName name="solver_num" localSheetId="17" hidden="1">0</definedName>
    <definedName name="solver_num" localSheetId="38" hidden="1">0</definedName>
    <definedName name="solver_num" localSheetId="8" hidden="1">0</definedName>
    <definedName name="solver_num" localSheetId="26" hidden="1">0</definedName>
    <definedName name="solver_num" localSheetId="5" hidden="1">0</definedName>
    <definedName name="solver_num" localSheetId="14" hidden="1">0</definedName>
    <definedName name="solver_num" localSheetId="23" hidden="1">0</definedName>
    <definedName name="solver_num" localSheetId="32" hidden="1">0</definedName>
    <definedName name="solver_num" localSheetId="35" hidden="1">0</definedName>
    <definedName name="solver_num" localSheetId="44" hidden="1">0</definedName>
    <definedName name="solver_opt" localSheetId="11" hidden="1">'Task Flow Sheet-Cease1(CCD)'!#REF!</definedName>
    <definedName name="solver_opt" localSheetId="20" hidden="1">'Task Flow Sheet-Cease2(CFS)'!#REF!</definedName>
    <definedName name="solver_opt" localSheetId="29" hidden="1">'Task Flow Sheet-Cease3(IG)'!#REF!</definedName>
    <definedName name="solver_opt" localSheetId="41" hidden="1">'Task Flow Sheet-Cease5(CAS)'!#REF!</definedName>
    <definedName name="solver_opt" localSheetId="17" hidden="1">'Task Flow Sheet-Mod2(CFS)'!#REF!</definedName>
    <definedName name="solver_opt" localSheetId="38" hidden="1">'Task Flow Sheet-Mod5(CAS)'!#REF!</definedName>
    <definedName name="solver_opt" localSheetId="8" hidden="1">'Task Flow Sheet-Modify1(CCD)'!#REF!</definedName>
    <definedName name="solver_opt" localSheetId="26" hidden="1">'Task Flow Sheet-Modify3(IG)'!#REF!</definedName>
    <definedName name="solver_opt" localSheetId="5" hidden="1">'Task Flow Sheet-Prov1(CCD)'!#REF!</definedName>
    <definedName name="solver_opt" localSheetId="14" hidden="1">'Task Flow Sheet-Prov2(CFS)'!#REF!</definedName>
    <definedName name="solver_opt" localSheetId="23" hidden="1">'Task Flow Sheet-Prov3(IG)'!#REF!</definedName>
    <definedName name="solver_opt" localSheetId="32" hidden="1">'Task Flow Sheet-Prov4(CD)'!#REF!</definedName>
    <definedName name="solver_opt" localSheetId="35" hidden="1">'Task Flow Sheet-Prov5(CAS)'!#REF!</definedName>
    <definedName name="solver_opt" localSheetId="44" hidden="1">'Task Flow Sheet-Prov6(VPN-Def)'!#REF!</definedName>
    <definedName name="solver_typ" localSheetId="11" hidden="1">1</definedName>
    <definedName name="solver_typ" localSheetId="20" hidden="1">1</definedName>
    <definedName name="solver_typ" localSheetId="29" hidden="1">1</definedName>
    <definedName name="solver_typ" localSheetId="41" hidden="1">1</definedName>
    <definedName name="solver_typ" localSheetId="17" hidden="1">1</definedName>
    <definedName name="solver_typ" localSheetId="38" hidden="1">1</definedName>
    <definedName name="solver_typ" localSheetId="8" hidden="1">1</definedName>
    <definedName name="solver_typ" localSheetId="26" hidden="1">1</definedName>
    <definedName name="solver_typ" localSheetId="5" hidden="1">1</definedName>
    <definedName name="solver_typ" localSheetId="14" hidden="1">1</definedName>
    <definedName name="solver_typ" localSheetId="23" hidden="1">1</definedName>
    <definedName name="solver_typ" localSheetId="32" hidden="1">1</definedName>
    <definedName name="solver_typ" localSheetId="35" hidden="1">1</definedName>
    <definedName name="solver_typ" localSheetId="44" hidden="1">1</definedName>
    <definedName name="solver_val" localSheetId="11" hidden="1">0</definedName>
    <definedName name="solver_val" localSheetId="20" hidden="1">0</definedName>
    <definedName name="solver_val" localSheetId="29" hidden="1">0</definedName>
    <definedName name="solver_val" localSheetId="41" hidden="1">0</definedName>
    <definedName name="solver_val" localSheetId="17" hidden="1">0</definedName>
    <definedName name="solver_val" localSheetId="38" hidden="1">0</definedName>
    <definedName name="solver_val" localSheetId="8" hidden="1">0</definedName>
    <definedName name="solver_val" localSheetId="26" hidden="1">0</definedName>
    <definedName name="solver_val" localSheetId="5" hidden="1">0</definedName>
    <definedName name="solver_val" localSheetId="14" hidden="1">0</definedName>
    <definedName name="solver_val" localSheetId="23" hidden="1">0</definedName>
    <definedName name="solver_val" localSheetId="32" hidden="1">0</definedName>
    <definedName name="solver_val" localSheetId="35" hidden="1">0</definedName>
    <definedName name="solver_val" localSheetId="44" hidden="1">0</definedName>
    <definedName name="solver_ver" localSheetId="11" hidden="1">3</definedName>
    <definedName name="solver_ver" localSheetId="20" hidden="1">3</definedName>
    <definedName name="solver_ver" localSheetId="29" hidden="1">3</definedName>
    <definedName name="solver_ver" localSheetId="41" hidden="1">3</definedName>
    <definedName name="solver_ver" localSheetId="17" hidden="1">3</definedName>
    <definedName name="solver_ver" localSheetId="38" hidden="1">3</definedName>
    <definedName name="solver_ver" localSheetId="8" hidden="1">3</definedName>
    <definedName name="solver_ver" localSheetId="26" hidden="1">3</definedName>
    <definedName name="solver_ver" localSheetId="5" hidden="1">3</definedName>
    <definedName name="solver_ver" localSheetId="14" hidden="1">3</definedName>
    <definedName name="solver_ver" localSheetId="23" hidden="1">3</definedName>
    <definedName name="solver_ver" localSheetId="32" hidden="1">3</definedName>
    <definedName name="solver_ver" localSheetId="35" hidden="1">3</definedName>
    <definedName name="solver_ver" localSheetId="44" hidden="1">3</definedName>
    <definedName name="Task_Ref_Id" localSheetId="11">'Task Flow Sheet-Cease1(CCD)'!$C$3:$C$8</definedName>
    <definedName name="Task_Ref_Id" localSheetId="20">'Task Flow Sheet-Cease2(CFS)'!$C$3:$C$8</definedName>
    <definedName name="Task_Ref_Id" localSheetId="29">'Task Flow Sheet-Cease3(IG)'!$C$3:$C$8</definedName>
    <definedName name="Task_Ref_Id" localSheetId="41">'Task Flow Sheet-Cease5(CAS)'!$C$3:$C$8</definedName>
    <definedName name="Task_Ref_Id" localSheetId="17">'Task Flow Sheet-Mod2(CFS)'!$C$3:$C$8</definedName>
    <definedName name="Task_Ref_Id" localSheetId="38">'Task Flow Sheet-Mod5(CAS)'!$C$3:$C$8</definedName>
    <definedName name="Task_Ref_Id" localSheetId="8">'Task Flow Sheet-Modify1(CCD)'!$C$4:$C$9</definedName>
    <definedName name="Task_Ref_Id" localSheetId="26">'Task Flow Sheet-Modify3(IG)'!$C$3:$C$8</definedName>
    <definedName name="Task_Ref_Id" localSheetId="14">'Task Flow Sheet-Prov2(CFS)'!$C$3:$C$8</definedName>
    <definedName name="Task_Ref_Id" localSheetId="23">'Task Flow Sheet-Prov3(IG)'!$C$3:$C$8</definedName>
    <definedName name="Task_Ref_Id" localSheetId="32">'Task Flow Sheet-Prov4(CD)'!$C$3:$C$8</definedName>
    <definedName name="Task_Ref_Id" localSheetId="35">'Task Flow Sheet-Prov5(CAS)'!$C$3:$C$8</definedName>
    <definedName name="Task_Ref_Id" localSheetId="44">'Task Flow Sheet-Prov6(VPN-Def)'!$C$3:$C$8</definedName>
    <definedName name="Task_Ref_Id">'Task Flow Sheet-Prov1(CCD)'!$C$4:$C$9</definedName>
    <definedName name="Task_Sheet" localSheetId="11">'Task Flow Sheet-Cease1(CCD)'!$C$3:$E$8</definedName>
    <definedName name="Task_Sheet" localSheetId="20">'Task Flow Sheet-Cease2(CFS)'!$C$3:$E$8</definedName>
    <definedName name="Task_Sheet" localSheetId="29">'Task Flow Sheet-Cease3(IG)'!$C$3:$E$8</definedName>
    <definedName name="Task_Sheet" localSheetId="41">'Task Flow Sheet-Cease5(CAS)'!$C$3:$E$8</definedName>
    <definedName name="Task_Sheet" localSheetId="17">'Task Flow Sheet-Mod2(CFS)'!$C$3:$E$8</definedName>
    <definedName name="Task_Sheet" localSheetId="38">'Task Flow Sheet-Mod5(CAS)'!$C$3:$E$8</definedName>
    <definedName name="Task_Sheet" localSheetId="8">'Task Flow Sheet-Modify1(CCD)'!$C$4:$E$9</definedName>
    <definedName name="Task_Sheet" localSheetId="26">'Task Flow Sheet-Modify3(IG)'!$C$3:$E$8</definedName>
    <definedName name="Task_Sheet" localSheetId="14">'Task Flow Sheet-Prov2(CFS)'!$C$3:$E$8</definedName>
    <definedName name="Task_Sheet" localSheetId="23">'Task Flow Sheet-Prov3(IG)'!$C$3:$E$8</definedName>
    <definedName name="Task_Sheet" localSheetId="32">'Task Flow Sheet-Prov4(CD)'!$C$3:$E$8</definedName>
    <definedName name="Task_Sheet" localSheetId="35">'Task Flow Sheet-Prov5(CAS)'!$C$3:$E$8</definedName>
    <definedName name="Task_Sheet" localSheetId="44">'Task Flow Sheet-Prov6(VPN-Def)'!$C$3:$E$8</definedName>
    <definedName name="Task_Sheet">'Task Flow Sheet-Prov1(CCD)'!$C$4:$E$9</definedName>
    <definedName name="tasks_again" localSheetId="2">#REF!</definedName>
    <definedName name="tasks_again" localSheetId="3">#REF!</definedName>
    <definedName name="tasks_again" localSheetId="30">#REF!</definedName>
    <definedName name="tasks_again" localSheetId="12">#REF!</definedName>
    <definedName name="tasks_again" localSheetId="21">#REF!</definedName>
    <definedName name="tasks_again" localSheetId="42">#REF!</definedName>
    <definedName name="tasks_again" localSheetId="18">#REF!</definedName>
    <definedName name="tasks_again" localSheetId="9">#REF!</definedName>
    <definedName name="tasks_again" localSheetId="27">#REF!</definedName>
    <definedName name="tasks_again" localSheetId="39">#REF!</definedName>
    <definedName name="tasks_again" localSheetId="6">#REF!</definedName>
    <definedName name="tasks_again" localSheetId="15">#REF!</definedName>
    <definedName name="tasks_again" localSheetId="24">#REF!</definedName>
    <definedName name="tasks_again" localSheetId="33">#REF!</definedName>
    <definedName name="tasks_again" localSheetId="36">#REF!</definedName>
    <definedName name="tasks_again" localSheetId="45">#REF!</definedName>
    <definedName name="tasks_again" localSheetId="10">#REF!</definedName>
    <definedName name="tasks_again" localSheetId="19">#REF!</definedName>
    <definedName name="tasks_again" localSheetId="28">#REF!</definedName>
    <definedName name="tasks_again" localSheetId="40">#REF!</definedName>
    <definedName name="tasks_again" localSheetId="16">#REF!</definedName>
    <definedName name="tasks_again" localSheetId="37">#REF!</definedName>
    <definedName name="tasks_again" localSheetId="7">#REF!</definedName>
    <definedName name="tasks_again" localSheetId="25">#REF!</definedName>
    <definedName name="tasks_again" localSheetId="4">#REF!</definedName>
    <definedName name="tasks_again" localSheetId="13">#REF!</definedName>
    <definedName name="tasks_again" localSheetId="22">#REF!</definedName>
    <definedName name="tasks_again" localSheetId="31">#REF!</definedName>
    <definedName name="tasks_again" localSheetId="34">#REF!</definedName>
    <definedName name="tasks_again" localSheetId="43">#REF!</definedName>
    <definedName name="tasks_again" localSheetId="11">#REF!</definedName>
    <definedName name="tasks_again" localSheetId="20">#REF!</definedName>
    <definedName name="tasks_again" localSheetId="29">#REF!</definedName>
    <definedName name="tasks_again" localSheetId="41">#REF!</definedName>
    <definedName name="tasks_again" localSheetId="17">#REF!</definedName>
    <definedName name="tasks_again" localSheetId="38">#REF!</definedName>
    <definedName name="tasks_again" localSheetId="8">#REF!</definedName>
    <definedName name="tasks_again" localSheetId="26">#REF!</definedName>
    <definedName name="tasks_again" localSheetId="5">#REF!</definedName>
    <definedName name="tasks_again" localSheetId="14">#REF!</definedName>
    <definedName name="tasks_again" localSheetId="23">#REF!</definedName>
    <definedName name="tasks_again" localSheetId="32">#REF!</definedName>
    <definedName name="tasks_again" localSheetId="35">#REF!</definedName>
    <definedName name="tasks_again" localSheetId="44">#REF!</definedName>
    <definedName name="tasks_again" localSheetId="0">#REF!</definedName>
    <definedName name="tasks_again">#REF!</definedName>
    <definedName name="Tasks_with_Roles" localSheetId="2">#REF!</definedName>
    <definedName name="Tasks_with_Roles" localSheetId="3">#REF!</definedName>
    <definedName name="Tasks_with_Roles" localSheetId="30">#REF!</definedName>
    <definedName name="Tasks_with_Roles" localSheetId="12">#REF!</definedName>
    <definedName name="Tasks_with_Roles" localSheetId="21">#REF!</definedName>
    <definedName name="Tasks_with_Roles" localSheetId="42">#REF!</definedName>
    <definedName name="Tasks_with_Roles" localSheetId="18">#REF!</definedName>
    <definedName name="Tasks_with_Roles" localSheetId="9">#REF!</definedName>
    <definedName name="Tasks_with_Roles" localSheetId="27">#REF!</definedName>
    <definedName name="Tasks_with_Roles" localSheetId="39">#REF!</definedName>
    <definedName name="Tasks_with_Roles" localSheetId="6">#REF!</definedName>
    <definedName name="Tasks_with_Roles" localSheetId="15">#REF!</definedName>
    <definedName name="Tasks_with_Roles" localSheetId="24">#REF!</definedName>
    <definedName name="Tasks_with_Roles" localSheetId="33">#REF!</definedName>
    <definedName name="Tasks_with_Roles" localSheetId="36">#REF!</definedName>
    <definedName name="Tasks_with_Roles" localSheetId="45">#REF!</definedName>
    <definedName name="Tasks_with_Roles" localSheetId="10">#REF!</definedName>
    <definedName name="Tasks_with_Roles" localSheetId="19">#REF!</definedName>
    <definedName name="Tasks_with_Roles" localSheetId="28">#REF!</definedName>
    <definedName name="Tasks_with_Roles" localSheetId="40">#REF!</definedName>
    <definedName name="Tasks_with_Roles" localSheetId="16">#REF!</definedName>
    <definedName name="Tasks_with_Roles" localSheetId="37">#REF!</definedName>
    <definedName name="Tasks_with_Roles" localSheetId="7">#REF!</definedName>
    <definedName name="Tasks_with_Roles" localSheetId="25">#REF!</definedName>
    <definedName name="Tasks_with_Roles" localSheetId="4">#REF!</definedName>
    <definedName name="Tasks_with_Roles" localSheetId="13">#REF!</definedName>
    <definedName name="Tasks_with_Roles" localSheetId="22">#REF!</definedName>
    <definedName name="Tasks_with_Roles" localSheetId="31">#REF!</definedName>
    <definedName name="Tasks_with_Roles" localSheetId="34">#REF!</definedName>
    <definedName name="Tasks_with_Roles" localSheetId="43">#REF!</definedName>
    <definedName name="Tasks_with_Roles" localSheetId="11">#REF!</definedName>
    <definedName name="Tasks_with_Roles" localSheetId="20">#REF!</definedName>
    <definedName name="Tasks_with_Roles" localSheetId="29">#REF!</definedName>
    <definedName name="Tasks_with_Roles" localSheetId="41">#REF!</definedName>
    <definedName name="Tasks_with_Roles" localSheetId="17">#REF!</definedName>
    <definedName name="Tasks_with_Roles" localSheetId="38">#REF!</definedName>
    <definedName name="Tasks_with_Roles" localSheetId="8">#REF!</definedName>
    <definedName name="Tasks_with_Roles" localSheetId="26">#REF!</definedName>
    <definedName name="Tasks_with_Roles" localSheetId="5">#REF!</definedName>
    <definedName name="Tasks_with_Roles" localSheetId="14">#REF!</definedName>
    <definedName name="Tasks_with_Roles" localSheetId="23">#REF!</definedName>
    <definedName name="Tasks_with_Roles" localSheetId="32">#REF!</definedName>
    <definedName name="Tasks_with_Roles" localSheetId="35">#REF!</definedName>
    <definedName name="Tasks_with_Roles" localSheetId="44">#REF!</definedName>
    <definedName name="Tasks_with_Roles" localSheetId="0">#REF!</definedName>
    <definedName name="Tasks_with_Roles">#REF!</definedName>
    <definedName name="Tasks_without_roles" localSheetId="2">#REF!</definedName>
    <definedName name="Tasks_without_roles" localSheetId="3">#REF!</definedName>
    <definedName name="Tasks_without_roles" localSheetId="30">#REF!</definedName>
    <definedName name="Tasks_without_roles" localSheetId="12">#REF!</definedName>
    <definedName name="Tasks_without_roles" localSheetId="21">#REF!</definedName>
    <definedName name="Tasks_without_roles" localSheetId="42">#REF!</definedName>
    <definedName name="Tasks_without_roles" localSheetId="18">#REF!</definedName>
    <definedName name="Tasks_without_roles" localSheetId="9">#REF!</definedName>
    <definedName name="Tasks_without_roles" localSheetId="27">#REF!</definedName>
    <definedName name="Tasks_without_roles" localSheetId="39">#REF!</definedName>
    <definedName name="Tasks_without_roles" localSheetId="6">#REF!</definedName>
    <definedName name="Tasks_without_roles" localSheetId="15">#REF!</definedName>
    <definedName name="Tasks_without_roles" localSheetId="24">#REF!</definedName>
    <definedName name="Tasks_without_roles" localSheetId="33">#REF!</definedName>
    <definedName name="Tasks_without_roles" localSheetId="36">#REF!</definedName>
    <definedName name="Tasks_without_roles" localSheetId="45">#REF!</definedName>
    <definedName name="Tasks_without_roles" localSheetId="10">#REF!</definedName>
    <definedName name="Tasks_without_roles" localSheetId="19">#REF!</definedName>
    <definedName name="Tasks_without_roles" localSheetId="28">#REF!</definedName>
    <definedName name="Tasks_without_roles" localSheetId="40">#REF!</definedName>
    <definedName name="Tasks_without_roles" localSheetId="16">#REF!</definedName>
    <definedName name="Tasks_without_roles" localSheetId="37">#REF!</definedName>
    <definedName name="Tasks_without_roles" localSheetId="7">#REF!</definedName>
    <definedName name="Tasks_without_roles" localSheetId="25">#REF!</definedName>
    <definedName name="Tasks_without_roles" localSheetId="4">#REF!</definedName>
    <definedName name="Tasks_without_roles" localSheetId="13">#REF!</definedName>
    <definedName name="Tasks_without_roles" localSheetId="22">#REF!</definedName>
    <definedName name="Tasks_without_roles" localSheetId="31">#REF!</definedName>
    <definedName name="Tasks_without_roles" localSheetId="34">#REF!</definedName>
    <definedName name="Tasks_without_roles" localSheetId="43">#REF!</definedName>
    <definedName name="Tasks_without_roles" localSheetId="11">#REF!</definedName>
    <definedName name="Tasks_without_roles" localSheetId="20">#REF!</definedName>
    <definedName name="Tasks_without_roles" localSheetId="29">#REF!</definedName>
    <definedName name="Tasks_without_roles" localSheetId="41">#REF!</definedName>
    <definedName name="Tasks_without_roles" localSheetId="17">#REF!</definedName>
    <definedName name="Tasks_without_roles" localSheetId="38">#REF!</definedName>
    <definedName name="Tasks_without_roles" localSheetId="8">#REF!</definedName>
    <definedName name="Tasks_without_roles" localSheetId="26">#REF!</definedName>
    <definedName name="Tasks_without_roles" localSheetId="5">#REF!</definedName>
    <definedName name="Tasks_without_roles" localSheetId="14">#REF!</definedName>
    <definedName name="Tasks_without_roles" localSheetId="23">#REF!</definedName>
    <definedName name="Tasks_without_roles" localSheetId="32">#REF!</definedName>
    <definedName name="Tasks_without_roles" localSheetId="35">#REF!</definedName>
    <definedName name="Tasks_without_roles" localSheetId="44">#REF!</definedName>
    <definedName name="Tasks_without_roles" localSheetId="0">#REF!</definedName>
    <definedName name="Tasks_without_roles">#REF!</definedName>
    <definedName name="xxx" localSheetId="2">#REF!</definedName>
    <definedName name="xxx" localSheetId="3">#REF!</definedName>
    <definedName name="xxx" localSheetId="30">#REF!</definedName>
    <definedName name="xxx" localSheetId="12">#REF!</definedName>
    <definedName name="xxx" localSheetId="21">#REF!</definedName>
    <definedName name="xxx" localSheetId="42">#REF!</definedName>
    <definedName name="xxx" localSheetId="18">#REF!</definedName>
    <definedName name="xxx" localSheetId="9">#REF!</definedName>
    <definedName name="xxx" localSheetId="27">#REF!</definedName>
    <definedName name="xxx" localSheetId="39">#REF!</definedName>
    <definedName name="xxx" localSheetId="6">#REF!</definedName>
    <definedName name="xxx" localSheetId="15">#REF!</definedName>
    <definedName name="xxx" localSheetId="24">#REF!</definedName>
    <definedName name="xxx" localSheetId="33">#REF!</definedName>
    <definedName name="xxx" localSheetId="36">#REF!</definedName>
    <definedName name="xxx" localSheetId="45">#REF!</definedName>
    <definedName name="xxx" localSheetId="10">#REF!</definedName>
    <definedName name="xxx" localSheetId="19">#REF!</definedName>
    <definedName name="xxx" localSheetId="28">#REF!</definedName>
    <definedName name="xxx" localSheetId="40">#REF!</definedName>
    <definedName name="xxx" localSheetId="16">#REF!</definedName>
    <definedName name="xxx" localSheetId="37">#REF!</definedName>
    <definedName name="xxx" localSheetId="7">#REF!</definedName>
    <definedName name="xxx" localSheetId="25">#REF!</definedName>
    <definedName name="xxx" localSheetId="4">#REF!</definedName>
    <definedName name="xxx" localSheetId="13">#REF!</definedName>
    <definedName name="xxx" localSheetId="22">#REF!</definedName>
    <definedName name="xxx" localSheetId="31">#REF!</definedName>
    <definedName name="xxx" localSheetId="34">#REF!</definedName>
    <definedName name="xxx" localSheetId="43">#REF!</definedName>
    <definedName name="xxx" localSheetId="11">#REF!</definedName>
    <definedName name="xxx" localSheetId="20">#REF!</definedName>
    <definedName name="xxx" localSheetId="29">#REF!</definedName>
    <definedName name="xxx" localSheetId="41">#REF!</definedName>
    <definedName name="xxx" localSheetId="17">#REF!</definedName>
    <definedName name="xxx" localSheetId="38">#REF!</definedName>
    <definedName name="xxx" localSheetId="8">#REF!</definedName>
    <definedName name="xxx" localSheetId="26">#REF!</definedName>
    <definedName name="xxx" localSheetId="5">#REF!</definedName>
    <definedName name="xxx" localSheetId="14">#REF!</definedName>
    <definedName name="xxx" localSheetId="23">#REF!</definedName>
    <definedName name="xxx" localSheetId="32">#REF!</definedName>
    <definedName name="xxx" localSheetId="35">#REF!</definedName>
    <definedName name="xxx" localSheetId="44">#REF!</definedName>
    <definedName name="xxx" localSheetId="0">#REF!</definedName>
    <definedName name="xxx">#REF!</definedName>
  </definedNames>
  <calcPr calcId="145621"/>
</workbook>
</file>

<file path=xl/calcChain.xml><?xml version="1.0" encoding="utf-8"?>
<calcChain xmlns="http://schemas.openxmlformats.org/spreadsheetml/2006/main">
  <c r="D11" i="143" l="1"/>
  <c r="E11" i="143"/>
  <c r="I11" i="143" s="1"/>
  <c r="F11" i="143"/>
  <c r="J11" i="143"/>
  <c r="F3" i="144"/>
  <c r="D41" i="108" l="1"/>
  <c r="D42" i="108"/>
  <c r="D43" i="108"/>
  <c r="D44" i="108"/>
  <c r="D45" i="108"/>
  <c r="D46" i="108"/>
  <c r="D47" i="108"/>
  <c r="D48" i="108"/>
  <c r="D49" i="108"/>
  <c r="D50" i="108"/>
  <c r="D51" i="108"/>
  <c r="D52" i="108"/>
  <c r="J10" i="143" l="1"/>
  <c r="F10" i="143"/>
  <c r="E10" i="143"/>
  <c r="I10" i="143" s="1"/>
  <c r="D10" i="143"/>
  <c r="E3" i="144" l="1"/>
  <c r="E9" i="143"/>
  <c r="J4" i="84" l="1"/>
  <c r="J5" i="84"/>
  <c r="J6" i="84"/>
  <c r="J7" i="84"/>
  <c r="J8" i="84"/>
  <c r="J9" i="84"/>
  <c r="J10" i="84"/>
  <c r="J11" i="84"/>
  <c r="J12" i="84"/>
  <c r="J13" i="84"/>
  <c r="J14" i="84"/>
  <c r="J15" i="84"/>
  <c r="J16" i="84"/>
  <c r="J17" i="84"/>
  <c r="J18" i="84"/>
  <c r="J19" i="84"/>
  <c r="J20" i="84"/>
  <c r="J21" i="84"/>
  <c r="J22" i="84"/>
  <c r="J23" i="84"/>
  <c r="J24" i="84"/>
  <c r="J25" i="84"/>
  <c r="J26" i="84"/>
  <c r="J27" i="84"/>
  <c r="J28" i="84"/>
  <c r="J29" i="84"/>
  <c r="J30" i="84"/>
  <c r="J31" i="84"/>
  <c r="J32" i="84"/>
  <c r="J33" i="84"/>
  <c r="J34" i="84"/>
  <c r="J35" i="84"/>
  <c r="J36" i="84"/>
  <c r="J37" i="84"/>
  <c r="J38" i="84"/>
  <c r="J39" i="84"/>
  <c r="J40" i="84"/>
  <c r="J41" i="84"/>
  <c r="J42" i="84"/>
  <c r="J43" i="84"/>
  <c r="J44" i="84"/>
  <c r="J45" i="84"/>
  <c r="J46" i="84"/>
  <c r="J47" i="84"/>
  <c r="J48" i="84"/>
  <c r="J49" i="84"/>
  <c r="J50" i="84"/>
  <c r="J51" i="84"/>
  <c r="J52" i="84"/>
  <c r="J53" i="84"/>
  <c r="J54" i="84"/>
  <c r="J55" i="84"/>
  <c r="J56" i="84"/>
  <c r="J57" i="84"/>
  <c r="J58" i="84"/>
  <c r="J59" i="84"/>
  <c r="J60" i="84"/>
  <c r="J61" i="84"/>
  <c r="J62" i="84"/>
  <c r="J63" i="84"/>
  <c r="J64" i="84"/>
  <c r="J65" i="84"/>
  <c r="J66" i="84"/>
  <c r="J67" i="84"/>
  <c r="J68" i="84"/>
  <c r="J69" i="84"/>
  <c r="J70" i="84"/>
  <c r="J71" i="84"/>
  <c r="J72" i="84"/>
  <c r="J73" i="84"/>
  <c r="J74" i="84"/>
  <c r="J75" i="84"/>
  <c r="J76" i="84"/>
  <c r="J77" i="84"/>
  <c r="J78" i="84"/>
  <c r="J79" i="84"/>
  <c r="J80" i="84"/>
  <c r="J81" i="84"/>
  <c r="J82" i="84"/>
  <c r="J83" i="84"/>
  <c r="J84" i="84"/>
  <c r="J85" i="84"/>
  <c r="J86" i="84"/>
  <c r="J87" i="84"/>
  <c r="J88" i="84"/>
  <c r="J89" i="84"/>
  <c r="J90" i="84"/>
  <c r="J91" i="84"/>
  <c r="J92" i="84"/>
  <c r="J93" i="84"/>
  <c r="J94" i="84"/>
  <c r="J95" i="84"/>
  <c r="J96" i="84"/>
  <c r="J97" i="84"/>
  <c r="J98" i="84"/>
  <c r="J99" i="84"/>
  <c r="J100" i="84"/>
  <c r="J101" i="84"/>
  <c r="J102" i="84"/>
  <c r="J103" i="84"/>
  <c r="J104" i="84"/>
  <c r="J105" i="84"/>
  <c r="J106" i="84"/>
  <c r="J107" i="84"/>
  <c r="J108" i="84"/>
  <c r="J109" i="84"/>
  <c r="J110" i="84"/>
  <c r="J111" i="84"/>
  <c r="J112" i="84"/>
  <c r="J113" i="84"/>
  <c r="J114" i="84"/>
  <c r="J115" i="84"/>
  <c r="J116" i="84"/>
  <c r="J117" i="84"/>
  <c r="J118" i="84"/>
  <c r="J119" i="84"/>
  <c r="J120" i="84"/>
  <c r="J121" i="84"/>
  <c r="J122" i="84"/>
  <c r="J123" i="84"/>
  <c r="J124" i="84"/>
  <c r="J125" i="84"/>
  <c r="J126" i="84"/>
  <c r="J127" i="84"/>
  <c r="J128" i="84"/>
  <c r="J129" i="84"/>
  <c r="J130" i="84"/>
  <c r="J131" i="84"/>
  <c r="J132" i="84"/>
  <c r="J133" i="84"/>
  <c r="J134" i="84"/>
  <c r="J135" i="84"/>
  <c r="J136" i="84"/>
  <c r="J137" i="84"/>
  <c r="J138" i="84"/>
  <c r="J139" i="84"/>
  <c r="J140" i="84"/>
  <c r="J141" i="84"/>
  <c r="J142" i="84"/>
  <c r="J143" i="84"/>
  <c r="J144" i="84"/>
  <c r="J145" i="84"/>
  <c r="J146" i="84"/>
  <c r="J147" i="84"/>
  <c r="J148" i="84"/>
  <c r="J149" i="84"/>
  <c r="J150" i="84"/>
  <c r="J151" i="84"/>
  <c r="J152" i="84"/>
  <c r="J153" i="84"/>
  <c r="J154" i="84"/>
  <c r="J155" i="84"/>
  <c r="J156" i="84"/>
  <c r="J157" i="84"/>
  <c r="J158" i="84"/>
  <c r="J159" i="84"/>
  <c r="J160" i="84"/>
  <c r="J161" i="84"/>
  <c r="J162" i="84"/>
  <c r="J163" i="84"/>
  <c r="J164" i="84"/>
  <c r="J165" i="84"/>
  <c r="J166" i="84"/>
  <c r="J167" i="84"/>
  <c r="J168" i="84"/>
  <c r="J169" i="84"/>
  <c r="J170" i="84"/>
  <c r="J171" i="84"/>
  <c r="J172" i="84"/>
  <c r="J173" i="84"/>
  <c r="J174" i="84"/>
  <c r="J175" i="84"/>
  <c r="J176" i="84"/>
  <c r="J177" i="84"/>
  <c r="J178" i="84"/>
  <c r="J179" i="84"/>
  <c r="J180" i="84"/>
  <c r="J181" i="84"/>
  <c r="J182" i="84"/>
  <c r="J183" i="84"/>
  <c r="J184" i="84"/>
  <c r="J185" i="84"/>
  <c r="J186" i="84"/>
  <c r="J187" i="84"/>
  <c r="J188" i="84"/>
  <c r="J189" i="84"/>
  <c r="J190" i="84"/>
  <c r="J191" i="84"/>
  <c r="J192" i="84"/>
  <c r="J193" i="84"/>
  <c r="J194" i="84"/>
  <c r="J195" i="84"/>
  <c r="J196" i="84"/>
  <c r="J197" i="84"/>
  <c r="J198" i="84"/>
  <c r="J199" i="84"/>
  <c r="J200" i="84"/>
  <c r="J201" i="84"/>
  <c r="J202" i="84"/>
  <c r="J203" i="84"/>
  <c r="J204" i="84"/>
  <c r="J205" i="84"/>
  <c r="J206" i="84"/>
  <c r="J207" i="84"/>
  <c r="J208" i="84"/>
  <c r="J209" i="84"/>
  <c r="J210" i="84"/>
  <c r="J211" i="84"/>
  <c r="J212" i="84"/>
  <c r="J213" i="84"/>
  <c r="J214" i="84"/>
  <c r="J215" i="84"/>
  <c r="J216" i="84"/>
  <c r="J217" i="84"/>
  <c r="J218" i="84"/>
  <c r="J219" i="84"/>
  <c r="J220" i="84"/>
  <c r="J221" i="84"/>
  <c r="J222" i="84"/>
  <c r="J223" i="84"/>
  <c r="J224" i="84"/>
  <c r="J225" i="84"/>
  <c r="J226" i="84"/>
  <c r="J227" i="84"/>
  <c r="J228" i="84"/>
  <c r="J229" i="84"/>
  <c r="J230" i="84"/>
  <c r="J231" i="84"/>
  <c r="J232" i="84"/>
  <c r="J233" i="84"/>
  <c r="J234" i="84"/>
  <c r="J235" i="84"/>
  <c r="J236" i="84"/>
  <c r="J237" i="84"/>
  <c r="J238" i="84"/>
  <c r="I4" i="84"/>
  <c r="I5" i="84"/>
  <c r="I6" i="84"/>
  <c r="I7" i="84"/>
  <c r="I8" i="84"/>
  <c r="I9" i="84"/>
  <c r="I10" i="84"/>
  <c r="I11" i="84"/>
  <c r="I12" i="84"/>
  <c r="I13" i="84"/>
  <c r="I14" i="84"/>
  <c r="I15" i="84"/>
  <c r="I16" i="84"/>
  <c r="I17" i="84"/>
  <c r="I18" i="84"/>
  <c r="I19" i="84"/>
  <c r="I20" i="84"/>
  <c r="I21" i="84"/>
  <c r="I22" i="84"/>
  <c r="I23" i="84"/>
  <c r="I24" i="84"/>
  <c r="I25" i="84"/>
  <c r="I26" i="84"/>
  <c r="I27" i="84"/>
  <c r="I28" i="84"/>
  <c r="I29" i="84"/>
  <c r="I30" i="84"/>
  <c r="I31" i="84"/>
  <c r="I32" i="84"/>
  <c r="I33" i="84"/>
  <c r="I34" i="84"/>
  <c r="I35" i="84"/>
  <c r="I36" i="84"/>
  <c r="I37" i="84"/>
  <c r="I38" i="84"/>
  <c r="I39" i="84"/>
  <c r="I40" i="84"/>
  <c r="I41" i="84"/>
  <c r="I42" i="84"/>
  <c r="I43" i="84"/>
  <c r="I44" i="84"/>
  <c r="I45" i="84"/>
  <c r="I46" i="84"/>
  <c r="I47" i="84"/>
  <c r="I48" i="84"/>
  <c r="I49" i="84"/>
  <c r="I50" i="84"/>
  <c r="I51" i="84"/>
  <c r="I52" i="84"/>
  <c r="I53" i="84"/>
  <c r="I54" i="84"/>
  <c r="I55" i="84"/>
  <c r="I56" i="84"/>
  <c r="I57" i="84"/>
  <c r="I58" i="84"/>
  <c r="I59" i="84"/>
  <c r="I60" i="84"/>
  <c r="I61" i="84"/>
  <c r="I62" i="84"/>
  <c r="I63" i="84"/>
  <c r="I64" i="84"/>
  <c r="I65" i="84"/>
  <c r="I66" i="84"/>
  <c r="I67" i="84"/>
  <c r="I68" i="84"/>
  <c r="I69" i="84"/>
  <c r="I70" i="84"/>
  <c r="I71" i="84"/>
  <c r="I72" i="84"/>
  <c r="I73" i="84"/>
  <c r="I74" i="84"/>
  <c r="I75" i="84"/>
  <c r="I76" i="84"/>
  <c r="I77" i="84"/>
  <c r="I78" i="84"/>
  <c r="I79" i="84"/>
  <c r="I80" i="84"/>
  <c r="I81" i="84"/>
  <c r="I82" i="84"/>
  <c r="I83" i="84"/>
  <c r="I84" i="84"/>
  <c r="I85" i="84"/>
  <c r="I86" i="84"/>
  <c r="I87" i="84"/>
  <c r="I88" i="84"/>
  <c r="I89" i="84"/>
  <c r="I90" i="84"/>
  <c r="I91" i="84"/>
  <c r="I92" i="84"/>
  <c r="I93" i="84"/>
  <c r="I94" i="84"/>
  <c r="I95" i="84"/>
  <c r="I96" i="84"/>
  <c r="I97" i="84"/>
  <c r="I98" i="84"/>
  <c r="I99" i="84"/>
  <c r="I100" i="84"/>
  <c r="I101" i="84"/>
  <c r="I102" i="84"/>
  <c r="I103" i="84"/>
  <c r="I104" i="84"/>
  <c r="I105" i="84"/>
  <c r="I106" i="84"/>
  <c r="I107" i="84"/>
  <c r="I108" i="84"/>
  <c r="I109" i="84"/>
  <c r="I110" i="84"/>
  <c r="I111" i="84"/>
  <c r="I112" i="84"/>
  <c r="I113" i="84"/>
  <c r="I114" i="84"/>
  <c r="I115" i="84"/>
  <c r="I116" i="84"/>
  <c r="I117" i="84"/>
  <c r="I118" i="84"/>
  <c r="I119" i="84"/>
  <c r="I120" i="84"/>
  <c r="I121" i="84"/>
  <c r="I122" i="84"/>
  <c r="I123" i="84"/>
  <c r="I124" i="84"/>
  <c r="I125" i="84"/>
  <c r="I126" i="84"/>
  <c r="I127" i="84"/>
  <c r="I128" i="84"/>
  <c r="I129" i="84"/>
  <c r="I130" i="84"/>
  <c r="I131" i="84"/>
  <c r="I132" i="84"/>
  <c r="I133" i="84"/>
  <c r="I134" i="84"/>
  <c r="I135" i="84"/>
  <c r="I136" i="84"/>
  <c r="I137" i="84"/>
  <c r="I138" i="84"/>
  <c r="I139" i="84"/>
  <c r="I140" i="84"/>
  <c r="I141" i="84"/>
  <c r="I142" i="84"/>
  <c r="I143" i="84"/>
  <c r="I144" i="84"/>
  <c r="I145" i="84"/>
  <c r="I146" i="84"/>
  <c r="I147" i="84"/>
  <c r="I148" i="84"/>
  <c r="I149" i="84"/>
  <c r="I150" i="84"/>
  <c r="I151" i="84"/>
  <c r="I152" i="84"/>
  <c r="I153" i="84"/>
  <c r="I154" i="84"/>
  <c r="I155" i="84"/>
  <c r="I156" i="84"/>
  <c r="I157" i="84"/>
  <c r="I158" i="84"/>
  <c r="I159" i="84"/>
  <c r="I160" i="84"/>
  <c r="I161" i="84"/>
  <c r="I162" i="84"/>
  <c r="I163" i="84"/>
  <c r="I164" i="84"/>
  <c r="I165" i="84"/>
  <c r="I166" i="84"/>
  <c r="I167" i="84"/>
  <c r="I168" i="84"/>
  <c r="I169" i="84"/>
  <c r="I170" i="84"/>
  <c r="I171" i="84"/>
  <c r="I172" i="84"/>
  <c r="I173" i="84"/>
  <c r="I174" i="84"/>
  <c r="I175" i="84"/>
  <c r="I176" i="84"/>
  <c r="I177" i="84"/>
  <c r="I178" i="84"/>
  <c r="I179" i="84"/>
  <c r="I180" i="84"/>
  <c r="I181" i="84"/>
  <c r="I182" i="84"/>
  <c r="I183" i="84"/>
  <c r="I184" i="84"/>
  <c r="I185" i="84"/>
  <c r="I186" i="84"/>
  <c r="I187" i="84"/>
  <c r="I188" i="84"/>
  <c r="I189" i="84"/>
  <c r="I190" i="84"/>
  <c r="I191" i="84"/>
  <c r="I192" i="84"/>
  <c r="I193" i="84"/>
  <c r="I194" i="84"/>
  <c r="I195" i="84"/>
  <c r="I196" i="84"/>
  <c r="I197" i="84"/>
  <c r="I198" i="84"/>
  <c r="I199" i="84"/>
  <c r="I200" i="84"/>
  <c r="I201" i="84"/>
  <c r="I202" i="84"/>
  <c r="I203" i="84"/>
  <c r="I204" i="84"/>
  <c r="I205" i="84"/>
  <c r="I206" i="84"/>
  <c r="I207" i="84"/>
  <c r="I208" i="84"/>
  <c r="I209" i="84"/>
  <c r="I210" i="84"/>
  <c r="I211" i="84"/>
  <c r="I212" i="84"/>
  <c r="I213" i="84"/>
  <c r="I214" i="84"/>
  <c r="I215" i="84"/>
  <c r="I216" i="84"/>
  <c r="I217" i="84"/>
  <c r="I218" i="84"/>
  <c r="I219" i="84"/>
  <c r="I220" i="84"/>
  <c r="I221" i="84"/>
  <c r="I222" i="84"/>
  <c r="I223" i="84"/>
  <c r="I224" i="84"/>
  <c r="I225" i="84"/>
  <c r="I226" i="84"/>
  <c r="I227" i="84"/>
  <c r="I228" i="84"/>
  <c r="I229" i="84"/>
  <c r="I230" i="84"/>
  <c r="I231" i="84"/>
  <c r="I232" i="84"/>
  <c r="I233" i="84"/>
  <c r="I234" i="84"/>
  <c r="I235" i="84"/>
  <c r="I236" i="84"/>
  <c r="I237" i="84"/>
  <c r="I238" i="84"/>
  <c r="F4" i="84"/>
  <c r="F5" i="84"/>
  <c r="F6" i="84"/>
  <c r="F7" i="84"/>
  <c r="F8" i="84"/>
  <c r="F9" i="84"/>
  <c r="F10" i="84"/>
  <c r="F11" i="84"/>
  <c r="F12" i="84"/>
  <c r="F13" i="84"/>
  <c r="F14" i="84"/>
  <c r="F15" i="84"/>
  <c r="F16" i="84"/>
  <c r="F17" i="84"/>
  <c r="F18" i="84"/>
  <c r="F19" i="84"/>
  <c r="F20" i="84"/>
  <c r="F21" i="84"/>
  <c r="F22" i="84"/>
  <c r="F23" i="84"/>
  <c r="F24" i="84"/>
  <c r="F25" i="84"/>
  <c r="F26" i="84"/>
  <c r="F27" i="84"/>
  <c r="F28" i="84"/>
  <c r="F29" i="84"/>
  <c r="F30" i="84"/>
  <c r="F31" i="84"/>
  <c r="F32" i="84"/>
  <c r="F33" i="84"/>
  <c r="F34" i="84"/>
  <c r="F35" i="84"/>
  <c r="F36" i="84"/>
  <c r="F37" i="84"/>
  <c r="F38" i="84"/>
  <c r="F39" i="84"/>
  <c r="F40" i="84"/>
  <c r="F41" i="84"/>
  <c r="F42" i="84"/>
  <c r="F43" i="84"/>
  <c r="F44" i="84"/>
  <c r="F45" i="84"/>
  <c r="F46" i="84"/>
  <c r="F47" i="84"/>
  <c r="F48" i="84"/>
  <c r="F49" i="84"/>
  <c r="F50" i="84"/>
  <c r="F51" i="84"/>
  <c r="F52" i="84"/>
  <c r="F53" i="84"/>
  <c r="F54" i="84"/>
  <c r="F55" i="84"/>
  <c r="F56" i="84"/>
  <c r="F57" i="84"/>
  <c r="F58" i="84"/>
  <c r="F59" i="84"/>
  <c r="F60" i="84"/>
  <c r="F61" i="84"/>
  <c r="F62" i="84"/>
  <c r="F63" i="84"/>
  <c r="F64" i="84"/>
  <c r="F65" i="84"/>
  <c r="F66" i="84"/>
  <c r="F67" i="84"/>
  <c r="F68" i="84"/>
  <c r="F69" i="84"/>
  <c r="F70" i="84"/>
  <c r="F71" i="84"/>
  <c r="F72" i="84"/>
  <c r="F73" i="84"/>
  <c r="F74" i="84"/>
  <c r="F75" i="84"/>
  <c r="F76" i="84"/>
  <c r="F77" i="84"/>
  <c r="F78" i="84"/>
  <c r="F79" i="84"/>
  <c r="F80" i="84"/>
  <c r="F81" i="84"/>
  <c r="F82" i="84"/>
  <c r="F83" i="84"/>
  <c r="F84" i="84"/>
  <c r="F85" i="84"/>
  <c r="F86" i="84"/>
  <c r="F87" i="84"/>
  <c r="F88" i="84"/>
  <c r="F89" i="84"/>
  <c r="F90" i="84"/>
  <c r="F91" i="84"/>
  <c r="F92" i="84"/>
  <c r="F93" i="84"/>
  <c r="F94" i="84"/>
  <c r="F95" i="84"/>
  <c r="F96" i="84"/>
  <c r="F97" i="84"/>
  <c r="F98" i="84"/>
  <c r="F99" i="84"/>
  <c r="F100" i="84"/>
  <c r="F101" i="84"/>
  <c r="F102" i="84"/>
  <c r="F103" i="84"/>
  <c r="F104" i="84"/>
  <c r="F105" i="84"/>
  <c r="F106" i="84"/>
  <c r="F107" i="84"/>
  <c r="F108" i="84"/>
  <c r="F109" i="84"/>
  <c r="F110" i="84"/>
  <c r="F111" i="84"/>
  <c r="F112" i="84"/>
  <c r="F113" i="84"/>
  <c r="F114" i="84"/>
  <c r="F115" i="84"/>
  <c r="F116" i="84"/>
  <c r="F117" i="84"/>
  <c r="F118" i="84"/>
  <c r="F119" i="84"/>
  <c r="F120" i="84"/>
  <c r="F121" i="84"/>
  <c r="F122" i="84"/>
  <c r="F123" i="84"/>
  <c r="F124" i="84"/>
  <c r="F125" i="84"/>
  <c r="F126" i="84"/>
  <c r="F127" i="84"/>
  <c r="F128" i="84"/>
  <c r="F129" i="84"/>
  <c r="F130" i="84"/>
  <c r="F131" i="84"/>
  <c r="F132" i="84"/>
  <c r="F133" i="84"/>
  <c r="F134" i="84"/>
  <c r="F135" i="84"/>
  <c r="F136" i="84"/>
  <c r="F137" i="84"/>
  <c r="F138" i="84"/>
  <c r="F139" i="84"/>
  <c r="F140" i="84"/>
  <c r="F141" i="84"/>
  <c r="F142" i="84"/>
  <c r="F143" i="84"/>
  <c r="F144" i="84"/>
  <c r="F145" i="84"/>
  <c r="F146" i="84"/>
  <c r="F147" i="84"/>
  <c r="F148" i="84"/>
  <c r="F149" i="84"/>
  <c r="F150" i="84"/>
  <c r="F151" i="84"/>
  <c r="F152" i="84"/>
  <c r="F153" i="84"/>
  <c r="F154" i="84"/>
  <c r="F155" i="84"/>
  <c r="F156" i="84"/>
  <c r="F157" i="84"/>
  <c r="F158" i="84"/>
  <c r="F159" i="84"/>
  <c r="F160" i="84"/>
  <c r="F161" i="84"/>
  <c r="F162" i="84"/>
  <c r="F163" i="84"/>
  <c r="F164" i="84"/>
  <c r="F165" i="84"/>
  <c r="F166" i="84"/>
  <c r="F167" i="84"/>
  <c r="F168" i="84"/>
  <c r="F169" i="84"/>
  <c r="F170" i="84"/>
  <c r="F171" i="84"/>
  <c r="F172" i="84"/>
  <c r="F173" i="84"/>
  <c r="F174" i="84"/>
  <c r="F175" i="84"/>
  <c r="F176" i="84"/>
  <c r="F177" i="84"/>
  <c r="F178" i="84"/>
  <c r="F179" i="84"/>
  <c r="F180" i="84"/>
  <c r="F181" i="84"/>
  <c r="F182" i="84"/>
  <c r="F183" i="84"/>
  <c r="F184" i="84"/>
  <c r="F185" i="84"/>
  <c r="F186" i="84"/>
  <c r="F187" i="84"/>
  <c r="F188" i="84"/>
  <c r="F189" i="84"/>
  <c r="F190" i="84"/>
  <c r="F191" i="84"/>
  <c r="F192" i="84"/>
  <c r="F193" i="84"/>
  <c r="F194" i="84"/>
  <c r="F195" i="84"/>
  <c r="F196" i="84"/>
  <c r="F197" i="84"/>
  <c r="F198" i="84"/>
  <c r="F199" i="84"/>
  <c r="F200" i="84"/>
  <c r="F201" i="84"/>
  <c r="F202" i="84"/>
  <c r="F203" i="84"/>
  <c r="F204" i="84"/>
  <c r="F205" i="84"/>
  <c r="F206" i="84"/>
  <c r="F207" i="84"/>
  <c r="F208" i="84"/>
  <c r="F209" i="84"/>
  <c r="F210" i="84"/>
  <c r="F211" i="84"/>
  <c r="F212" i="84"/>
  <c r="F213" i="84"/>
  <c r="F214" i="84"/>
  <c r="F215" i="84"/>
  <c r="F216" i="84"/>
  <c r="F217" i="84"/>
  <c r="F218" i="84"/>
  <c r="F219" i="84"/>
  <c r="F220" i="84"/>
  <c r="F221" i="84"/>
  <c r="F222" i="84"/>
  <c r="F223" i="84"/>
  <c r="F224" i="84"/>
  <c r="F225" i="84"/>
  <c r="F226" i="84"/>
  <c r="F227" i="84"/>
  <c r="F228" i="84"/>
  <c r="F229" i="84"/>
  <c r="F230" i="84"/>
  <c r="F231" i="84"/>
  <c r="F232" i="84"/>
  <c r="F233" i="84"/>
  <c r="F234" i="84"/>
  <c r="F235" i="84"/>
  <c r="F236" i="84"/>
  <c r="F237" i="84"/>
  <c r="F238" i="84"/>
  <c r="E4" i="84"/>
  <c r="E5" i="84"/>
  <c r="E6" i="84"/>
  <c r="E7" i="84"/>
  <c r="E8" i="84"/>
  <c r="E9" i="84"/>
  <c r="E10" i="84"/>
  <c r="E11" i="84"/>
  <c r="E12" i="84"/>
  <c r="E13" i="84"/>
  <c r="E14" i="84"/>
  <c r="E15" i="84"/>
  <c r="E16" i="84"/>
  <c r="E17" i="84"/>
  <c r="E18" i="84"/>
  <c r="E19" i="84"/>
  <c r="E20" i="84"/>
  <c r="E21" i="84"/>
  <c r="E22" i="84"/>
  <c r="E23" i="84"/>
  <c r="E24" i="84"/>
  <c r="E25" i="84"/>
  <c r="E26" i="84"/>
  <c r="E27" i="84"/>
  <c r="E28" i="84"/>
  <c r="E29" i="84"/>
  <c r="E30" i="84"/>
  <c r="E31" i="84"/>
  <c r="E32" i="84"/>
  <c r="E33" i="84"/>
  <c r="E34" i="84"/>
  <c r="E35" i="84"/>
  <c r="E36" i="84"/>
  <c r="E37" i="84"/>
  <c r="E38" i="84"/>
  <c r="E39" i="84"/>
  <c r="E40" i="84"/>
  <c r="E41" i="84"/>
  <c r="E42" i="84"/>
  <c r="E43" i="84"/>
  <c r="E44" i="84"/>
  <c r="E45" i="84"/>
  <c r="E46" i="84"/>
  <c r="E47" i="84"/>
  <c r="E48" i="84"/>
  <c r="E49" i="84"/>
  <c r="E50" i="84"/>
  <c r="E51" i="84"/>
  <c r="E52" i="84"/>
  <c r="E53" i="84"/>
  <c r="E54" i="84"/>
  <c r="E55" i="84"/>
  <c r="E56" i="84"/>
  <c r="E57" i="84"/>
  <c r="E58" i="84"/>
  <c r="E59" i="84"/>
  <c r="E60" i="84"/>
  <c r="E61" i="84"/>
  <c r="E62" i="84"/>
  <c r="E63" i="84"/>
  <c r="E64" i="84"/>
  <c r="E65" i="84"/>
  <c r="E66" i="84"/>
  <c r="E67" i="84"/>
  <c r="E68" i="84"/>
  <c r="E69" i="84"/>
  <c r="E70" i="84"/>
  <c r="E71" i="84"/>
  <c r="E72" i="84"/>
  <c r="E73" i="84"/>
  <c r="E74" i="84"/>
  <c r="E75" i="84"/>
  <c r="E76" i="84"/>
  <c r="E77" i="84"/>
  <c r="E78" i="84"/>
  <c r="E79" i="84"/>
  <c r="E80" i="84"/>
  <c r="E81" i="84"/>
  <c r="E82" i="84"/>
  <c r="E83" i="84"/>
  <c r="E84" i="84"/>
  <c r="E85" i="84"/>
  <c r="E86" i="84"/>
  <c r="E87" i="84"/>
  <c r="E88" i="84"/>
  <c r="E89" i="84"/>
  <c r="E90" i="84"/>
  <c r="E91" i="84"/>
  <c r="E92" i="84"/>
  <c r="E93" i="84"/>
  <c r="E94" i="84"/>
  <c r="E95" i="84"/>
  <c r="E96" i="84"/>
  <c r="E97" i="84"/>
  <c r="E98" i="84"/>
  <c r="E99" i="84"/>
  <c r="E100" i="84"/>
  <c r="E101" i="84"/>
  <c r="E102" i="84"/>
  <c r="E103" i="84"/>
  <c r="E104" i="84"/>
  <c r="E105" i="84"/>
  <c r="E106" i="84"/>
  <c r="E107" i="84"/>
  <c r="E108" i="84"/>
  <c r="E109" i="84"/>
  <c r="E110" i="84"/>
  <c r="E111" i="84"/>
  <c r="E112" i="84"/>
  <c r="E113" i="84"/>
  <c r="E114" i="84"/>
  <c r="E115" i="84"/>
  <c r="E116" i="84"/>
  <c r="E117" i="84"/>
  <c r="E118" i="84"/>
  <c r="E119" i="84"/>
  <c r="E120" i="84"/>
  <c r="E121" i="84"/>
  <c r="E122" i="84"/>
  <c r="E123" i="84"/>
  <c r="E124" i="84"/>
  <c r="E125" i="84"/>
  <c r="E126" i="84"/>
  <c r="E127" i="84"/>
  <c r="E128" i="84"/>
  <c r="E129" i="84"/>
  <c r="E130" i="84"/>
  <c r="E131" i="84"/>
  <c r="E132" i="84"/>
  <c r="E133" i="84"/>
  <c r="E134" i="84"/>
  <c r="E135" i="84"/>
  <c r="E136" i="84"/>
  <c r="E137" i="84"/>
  <c r="E138" i="84"/>
  <c r="E139" i="84"/>
  <c r="E140" i="84"/>
  <c r="E141" i="84"/>
  <c r="E142" i="84"/>
  <c r="E143" i="84"/>
  <c r="E144" i="84"/>
  <c r="E145" i="84"/>
  <c r="E146" i="84"/>
  <c r="E147" i="84"/>
  <c r="E148" i="84"/>
  <c r="E149" i="84"/>
  <c r="E150" i="84"/>
  <c r="E151" i="84"/>
  <c r="E152" i="84"/>
  <c r="E153" i="84"/>
  <c r="E154" i="84"/>
  <c r="E155" i="84"/>
  <c r="E156" i="84"/>
  <c r="E157" i="84"/>
  <c r="E158" i="84"/>
  <c r="E159" i="84"/>
  <c r="E160" i="84"/>
  <c r="E161" i="84"/>
  <c r="E162" i="84"/>
  <c r="E163" i="84"/>
  <c r="E164" i="84"/>
  <c r="E165" i="84"/>
  <c r="E166" i="84"/>
  <c r="E167" i="84"/>
  <c r="E168" i="84"/>
  <c r="E169" i="84"/>
  <c r="E170" i="84"/>
  <c r="E171" i="84"/>
  <c r="E172" i="84"/>
  <c r="E173" i="84"/>
  <c r="E174" i="84"/>
  <c r="E175" i="84"/>
  <c r="E176" i="84"/>
  <c r="E177" i="84"/>
  <c r="E178" i="84"/>
  <c r="E179" i="84"/>
  <c r="E180" i="84"/>
  <c r="E181" i="84"/>
  <c r="E182" i="84"/>
  <c r="E183" i="84"/>
  <c r="E184" i="84"/>
  <c r="E185" i="84"/>
  <c r="E186" i="84"/>
  <c r="E187" i="84"/>
  <c r="E188" i="84"/>
  <c r="E189" i="84"/>
  <c r="E190" i="84"/>
  <c r="E191" i="84"/>
  <c r="E192" i="84"/>
  <c r="E193" i="84"/>
  <c r="E194" i="84"/>
  <c r="E195" i="84"/>
  <c r="E196" i="84"/>
  <c r="E197" i="84"/>
  <c r="E198" i="84"/>
  <c r="E199" i="84"/>
  <c r="E200" i="84"/>
  <c r="E201" i="84"/>
  <c r="E202" i="84"/>
  <c r="E203" i="84"/>
  <c r="E204" i="84"/>
  <c r="E205" i="84"/>
  <c r="E206" i="84"/>
  <c r="E207" i="84"/>
  <c r="E208" i="84"/>
  <c r="E209" i="84"/>
  <c r="E210" i="84"/>
  <c r="E211" i="84"/>
  <c r="E212" i="84"/>
  <c r="E213" i="84"/>
  <c r="E214" i="84"/>
  <c r="E215" i="84"/>
  <c r="E216" i="84"/>
  <c r="E217" i="84"/>
  <c r="E218" i="84"/>
  <c r="E219" i="84"/>
  <c r="E220" i="84"/>
  <c r="E221" i="84"/>
  <c r="E222" i="84"/>
  <c r="E223" i="84"/>
  <c r="E224" i="84"/>
  <c r="E225" i="84"/>
  <c r="E226" i="84"/>
  <c r="E227" i="84"/>
  <c r="E228" i="84"/>
  <c r="E229" i="84"/>
  <c r="E230" i="84"/>
  <c r="E231" i="84"/>
  <c r="E232" i="84"/>
  <c r="E233" i="84"/>
  <c r="E234" i="84"/>
  <c r="E235" i="84"/>
  <c r="E236" i="84"/>
  <c r="E237" i="84"/>
  <c r="E238" i="84"/>
  <c r="D4" i="84"/>
  <c r="D5" i="84"/>
  <c r="D6" i="84"/>
  <c r="D7" i="84"/>
  <c r="D8" i="84"/>
  <c r="D9" i="84"/>
  <c r="D10" i="84"/>
  <c r="D11" i="84"/>
  <c r="D12" i="84"/>
  <c r="D13" i="84"/>
  <c r="D14" i="84"/>
  <c r="D15" i="84"/>
  <c r="D16" i="84"/>
  <c r="D17" i="84"/>
  <c r="D18" i="84"/>
  <c r="D19" i="84"/>
  <c r="D20" i="84"/>
  <c r="D21" i="84"/>
  <c r="D22" i="84"/>
  <c r="D23" i="84"/>
  <c r="D24" i="84"/>
  <c r="D25" i="84"/>
  <c r="D26" i="84"/>
  <c r="D27" i="84"/>
  <c r="D28" i="84"/>
  <c r="D29" i="84"/>
  <c r="D30" i="84"/>
  <c r="D31" i="84"/>
  <c r="D32" i="84"/>
  <c r="D33" i="84"/>
  <c r="D34" i="84"/>
  <c r="D35" i="84"/>
  <c r="D36" i="84"/>
  <c r="D37" i="84"/>
  <c r="D38" i="84"/>
  <c r="D39" i="84"/>
  <c r="D40" i="84"/>
  <c r="D41" i="84"/>
  <c r="D42" i="84"/>
  <c r="D43" i="84"/>
  <c r="D44" i="84"/>
  <c r="D45" i="84"/>
  <c r="D46" i="84"/>
  <c r="D47" i="84"/>
  <c r="D48" i="84"/>
  <c r="D49" i="84"/>
  <c r="D50" i="84"/>
  <c r="D51" i="84"/>
  <c r="D52" i="84"/>
  <c r="D53" i="84"/>
  <c r="D54" i="84"/>
  <c r="D55" i="84"/>
  <c r="D56" i="84"/>
  <c r="D57" i="84"/>
  <c r="D58" i="84"/>
  <c r="D59" i="84"/>
  <c r="D60" i="84"/>
  <c r="D61" i="84"/>
  <c r="D62" i="84"/>
  <c r="D63" i="84"/>
  <c r="D64" i="84"/>
  <c r="D65" i="84"/>
  <c r="D66" i="84"/>
  <c r="D67" i="84"/>
  <c r="D68" i="84"/>
  <c r="D69" i="84"/>
  <c r="D70" i="84"/>
  <c r="D71" i="84"/>
  <c r="D72" i="84"/>
  <c r="D73" i="84"/>
  <c r="D74" i="84"/>
  <c r="D75" i="84"/>
  <c r="D76" i="84"/>
  <c r="D77" i="84"/>
  <c r="D78" i="84"/>
  <c r="D79" i="84"/>
  <c r="D80" i="84"/>
  <c r="D81" i="84"/>
  <c r="D82" i="84"/>
  <c r="D83" i="84"/>
  <c r="D84" i="84"/>
  <c r="D85" i="84"/>
  <c r="D86" i="84"/>
  <c r="D87" i="84"/>
  <c r="D88" i="84"/>
  <c r="D89" i="84"/>
  <c r="D90" i="84"/>
  <c r="D91" i="84"/>
  <c r="D92" i="84"/>
  <c r="D93" i="84"/>
  <c r="D94" i="84"/>
  <c r="D95" i="84"/>
  <c r="D96" i="84"/>
  <c r="D97" i="84"/>
  <c r="D98" i="84"/>
  <c r="D99" i="84"/>
  <c r="D100" i="84"/>
  <c r="D101" i="84"/>
  <c r="D102" i="84"/>
  <c r="D103" i="84"/>
  <c r="D104" i="84"/>
  <c r="D105" i="84"/>
  <c r="D106" i="84"/>
  <c r="D107" i="84"/>
  <c r="D108" i="84"/>
  <c r="D109" i="84"/>
  <c r="D110" i="84"/>
  <c r="D111" i="84"/>
  <c r="D112" i="84"/>
  <c r="D113" i="84"/>
  <c r="D114" i="84"/>
  <c r="D115" i="84"/>
  <c r="D116" i="84"/>
  <c r="D117" i="84"/>
  <c r="D118" i="84"/>
  <c r="D119" i="84"/>
  <c r="D120" i="84"/>
  <c r="D121" i="84"/>
  <c r="D122" i="84"/>
  <c r="D123" i="84"/>
  <c r="D124" i="84"/>
  <c r="D125" i="84"/>
  <c r="D126" i="84"/>
  <c r="D127" i="84"/>
  <c r="D128" i="84"/>
  <c r="D129" i="84"/>
  <c r="D130" i="84"/>
  <c r="D131" i="84"/>
  <c r="D132" i="84"/>
  <c r="D133" i="84"/>
  <c r="D134" i="84"/>
  <c r="D135" i="84"/>
  <c r="D136" i="84"/>
  <c r="D137" i="84"/>
  <c r="D138" i="84"/>
  <c r="D139" i="84"/>
  <c r="D140" i="84"/>
  <c r="D141" i="84"/>
  <c r="D142" i="84"/>
  <c r="D143" i="84"/>
  <c r="D144" i="84"/>
  <c r="D145" i="84"/>
  <c r="D146" i="84"/>
  <c r="D147" i="84"/>
  <c r="D148" i="84"/>
  <c r="D149" i="84"/>
  <c r="D150" i="84"/>
  <c r="D151" i="84"/>
  <c r="D152" i="84"/>
  <c r="D153" i="84"/>
  <c r="D154" i="84"/>
  <c r="D155" i="84"/>
  <c r="D156" i="84"/>
  <c r="D157" i="84"/>
  <c r="D158" i="84"/>
  <c r="D159" i="84"/>
  <c r="D160" i="84"/>
  <c r="D161" i="84"/>
  <c r="D162" i="84"/>
  <c r="D163" i="84"/>
  <c r="D164" i="84"/>
  <c r="D165" i="84"/>
  <c r="D166" i="84"/>
  <c r="D167" i="84"/>
  <c r="D168" i="84"/>
  <c r="D169" i="84"/>
  <c r="D170" i="84"/>
  <c r="D171" i="84"/>
  <c r="D172" i="84"/>
  <c r="D173" i="84"/>
  <c r="D174" i="84"/>
  <c r="D175" i="84"/>
  <c r="D176" i="84"/>
  <c r="D177" i="84"/>
  <c r="D178" i="84"/>
  <c r="D179" i="84"/>
  <c r="D180" i="84"/>
  <c r="D181" i="84"/>
  <c r="D182" i="84"/>
  <c r="D183" i="84"/>
  <c r="D184" i="84"/>
  <c r="D185" i="84"/>
  <c r="D186" i="84"/>
  <c r="D187" i="84"/>
  <c r="D188" i="84"/>
  <c r="D189" i="84"/>
  <c r="D190" i="84"/>
  <c r="D191" i="84"/>
  <c r="D192" i="84"/>
  <c r="D193" i="84"/>
  <c r="D194" i="84"/>
  <c r="D195" i="84"/>
  <c r="D196" i="84"/>
  <c r="D197" i="84"/>
  <c r="D198" i="84"/>
  <c r="D199" i="84"/>
  <c r="D200" i="84"/>
  <c r="D201" i="84"/>
  <c r="D202" i="84"/>
  <c r="D203" i="84"/>
  <c r="D204" i="84"/>
  <c r="D205" i="84"/>
  <c r="D206" i="84"/>
  <c r="D207" i="84"/>
  <c r="D208" i="84"/>
  <c r="D209" i="84"/>
  <c r="D210" i="84"/>
  <c r="D211" i="84"/>
  <c r="D212" i="84"/>
  <c r="D213" i="84"/>
  <c r="D214" i="84"/>
  <c r="D215" i="84"/>
  <c r="D216" i="84"/>
  <c r="D217" i="84"/>
  <c r="D218" i="84"/>
  <c r="D219" i="84"/>
  <c r="D220" i="84"/>
  <c r="D221" i="84"/>
  <c r="D222" i="84"/>
  <c r="D223" i="84"/>
  <c r="D224" i="84"/>
  <c r="D225" i="84"/>
  <c r="D226" i="84"/>
  <c r="D227" i="84"/>
  <c r="D228" i="84"/>
  <c r="D229" i="84"/>
  <c r="D230" i="84"/>
  <c r="D231" i="84"/>
  <c r="D232" i="84"/>
  <c r="D233" i="84"/>
  <c r="D234" i="84"/>
  <c r="D235" i="84"/>
  <c r="D236" i="84"/>
  <c r="D237" i="84"/>
  <c r="D238" i="84"/>
  <c r="J40" i="108"/>
  <c r="J39" i="108"/>
  <c r="J38" i="108"/>
  <c r="J37" i="108"/>
  <c r="J36" i="108"/>
  <c r="J35" i="108"/>
  <c r="J34" i="108"/>
  <c r="J33" i="108"/>
  <c r="J32" i="108"/>
  <c r="J31" i="108"/>
  <c r="J30" i="108"/>
  <c r="J29" i="108"/>
  <c r="J28" i="108"/>
  <c r="J27" i="108"/>
  <c r="J26" i="108"/>
  <c r="J25" i="108"/>
  <c r="J24" i="108"/>
  <c r="J23" i="108"/>
  <c r="J22" i="108"/>
  <c r="J21" i="108"/>
  <c r="J20" i="108"/>
  <c r="J19" i="108"/>
  <c r="J18" i="108"/>
  <c r="J17" i="108"/>
  <c r="J16" i="108"/>
  <c r="J15" i="108"/>
  <c r="J14" i="108"/>
  <c r="J13" i="108"/>
  <c r="J12" i="108"/>
  <c r="J11" i="108"/>
  <c r="J10" i="108"/>
  <c r="J9" i="108"/>
  <c r="J8" i="108"/>
  <c r="J7" i="108"/>
  <c r="J6" i="108"/>
  <c r="J5" i="108"/>
  <c r="J4" i="108"/>
  <c r="I39" i="108"/>
  <c r="I35" i="108"/>
  <c r="F40" i="108"/>
  <c r="F39" i="108"/>
  <c r="F38" i="108"/>
  <c r="F37" i="108"/>
  <c r="F36" i="108"/>
  <c r="F35" i="108"/>
  <c r="F34" i="108"/>
  <c r="F33" i="108"/>
  <c r="F32" i="108"/>
  <c r="F31" i="108"/>
  <c r="F30" i="108"/>
  <c r="F29" i="108"/>
  <c r="F28" i="108"/>
  <c r="F27" i="108"/>
  <c r="F26" i="108"/>
  <c r="F25" i="108"/>
  <c r="F24" i="108"/>
  <c r="F23" i="108"/>
  <c r="F22" i="108"/>
  <c r="F21" i="108"/>
  <c r="F20" i="108"/>
  <c r="F19" i="108"/>
  <c r="F18" i="108"/>
  <c r="F17" i="108"/>
  <c r="F16" i="108"/>
  <c r="F15" i="108"/>
  <c r="F14" i="108"/>
  <c r="F13" i="108"/>
  <c r="F12" i="108"/>
  <c r="F11" i="108"/>
  <c r="F10" i="108"/>
  <c r="F9" i="108"/>
  <c r="F8" i="108"/>
  <c r="F7" i="108"/>
  <c r="F6" i="108"/>
  <c r="F5" i="108"/>
  <c r="F4" i="108"/>
  <c r="E40" i="108"/>
  <c r="I40" i="108" s="1"/>
  <c r="E39" i="108"/>
  <c r="E38" i="108"/>
  <c r="I38" i="108" s="1"/>
  <c r="E37" i="108"/>
  <c r="I37" i="108" s="1"/>
  <c r="E36" i="108"/>
  <c r="I36" i="108" s="1"/>
  <c r="E35" i="108"/>
  <c r="E34" i="108"/>
  <c r="I34" i="108" s="1"/>
  <c r="E33" i="108"/>
  <c r="I33" i="108" s="1"/>
  <c r="E32" i="108"/>
  <c r="I32" i="108" s="1"/>
  <c r="E31" i="108"/>
  <c r="I31" i="108" s="1"/>
  <c r="E30" i="108"/>
  <c r="I30" i="108" s="1"/>
  <c r="E29" i="108"/>
  <c r="I29" i="108" s="1"/>
  <c r="E28" i="108"/>
  <c r="I28" i="108" s="1"/>
  <c r="E27" i="108"/>
  <c r="I27" i="108" s="1"/>
  <c r="E26" i="108"/>
  <c r="I26" i="108" s="1"/>
  <c r="E25" i="108"/>
  <c r="I25" i="108" s="1"/>
  <c r="E24" i="108"/>
  <c r="I24" i="108" s="1"/>
  <c r="E23" i="108"/>
  <c r="I23" i="108" s="1"/>
  <c r="E22" i="108"/>
  <c r="I22" i="108" s="1"/>
  <c r="E21" i="108"/>
  <c r="I21" i="108" s="1"/>
  <c r="E20" i="108"/>
  <c r="I20" i="108" s="1"/>
  <c r="E19" i="108"/>
  <c r="I19" i="108" s="1"/>
  <c r="E18" i="108"/>
  <c r="I18" i="108" s="1"/>
  <c r="E17" i="108"/>
  <c r="I17" i="108" s="1"/>
  <c r="E16" i="108"/>
  <c r="I16" i="108" s="1"/>
  <c r="E15" i="108"/>
  <c r="I15" i="108" s="1"/>
  <c r="E14" i="108"/>
  <c r="I14" i="108" s="1"/>
  <c r="E13" i="108"/>
  <c r="I13" i="108" s="1"/>
  <c r="E12" i="108"/>
  <c r="I12" i="108" s="1"/>
  <c r="E11" i="108"/>
  <c r="I11" i="108" s="1"/>
  <c r="E10" i="108"/>
  <c r="I10" i="108" s="1"/>
  <c r="E9" i="108"/>
  <c r="I9" i="108" s="1"/>
  <c r="E8" i="108"/>
  <c r="I8" i="108" s="1"/>
  <c r="E7" i="108"/>
  <c r="I7" i="108" s="1"/>
  <c r="E6" i="108"/>
  <c r="I6" i="108" s="1"/>
  <c r="E5" i="108"/>
  <c r="I5" i="108" s="1"/>
  <c r="E4" i="108"/>
  <c r="I4" i="108" s="1"/>
  <c r="D40" i="108"/>
  <c r="D39" i="108"/>
  <c r="D38" i="108"/>
  <c r="D37" i="108"/>
  <c r="D36" i="108"/>
  <c r="D35" i="108"/>
  <c r="D34" i="108"/>
  <c r="D33" i="108"/>
  <c r="D32" i="108"/>
  <c r="D31" i="108"/>
  <c r="D30" i="108"/>
  <c r="D29" i="108"/>
  <c r="D28" i="108"/>
  <c r="D27" i="108"/>
  <c r="D26" i="108"/>
  <c r="D25" i="108"/>
  <c r="D24" i="108"/>
  <c r="D23" i="108"/>
  <c r="D22" i="108"/>
  <c r="D21" i="108"/>
  <c r="D20" i="108"/>
  <c r="D19" i="108"/>
  <c r="D18" i="108"/>
  <c r="D17" i="108"/>
  <c r="D16" i="108"/>
  <c r="D15" i="108"/>
  <c r="D14" i="108"/>
  <c r="D13" i="108"/>
  <c r="D12" i="108"/>
  <c r="D11" i="108"/>
  <c r="D10" i="108"/>
  <c r="D9" i="108"/>
  <c r="D8" i="108"/>
  <c r="D7" i="108"/>
  <c r="D6" i="108"/>
  <c r="D5" i="108"/>
  <c r="D4" i="108"/>
  <c r="D53" i="108"/>
  <c r="D54" i="108"/>
  <c r="D55" i="108"/>
  <c r="D56" i="108"/>
  <c r="D57" i="108"/>
  <c r="D58" i="108"/>
  <c r="D59" i="108"/>
  <c r="D60" i="108"/>
  <c r="D61" i="108"/>
  <c r="D62" i="108"/>
  <c r="D63" i="108"/>
  <c r="D64" i="108"/>
  <c r="D65" i="108"/>
  <c r="D66" i="108"/>
  <c r="D67" i="108"/>
  <c r="D68" i="108"/>
  <c r="D69" i="108"/>
  <c r="D70" i="108"/>
  <c r="D71" i="108"/>
  <c r="D72" i="108"/>
  <c r="D73" i="108"/>
  <c r="D74" i="108"/>
  <c r="D75" i="108"/>
  <c r="D76" i="108"/>
  <c r="D77" i="108"/>
  <c r="D78" i="108"/>
  <c r="D79" i="108"/>
  <c r="D80" i="108"/>
  <c r="D81" i="108"/>
  <c r="D82" i="108"/>
  <c r="D83" i="108"/>
  <c r="D84" i="108"/>
  <c r="D85" i="108"/>
  <c r="D86" i="108"/>
  <c r="D87" i="108"/>
  <c r="D88" i="108"/>
  <c r="D89" i="108"/>
  <c r="D90" i="108"/>
  <c r="D91" i="108"/>
  <c r="D92" i="108"/>
  <c r="D93" i="108"/>
  <c r="D94" i="108"/>
  <c r="D95" i="108"/>
  <c r="D96" i="108"/>
  <c r="D97" i="108"/>
  <c r="D98" i="108"/>
  <c r="D99" i="108"/>
  <c r="D100" i="108"/>
  <c r="D101" i="108"/>
  <c r="D102" i="108"/>
  <c r="D103" i="108"/>
  <c r="D104" i="108"/>
  <c r="D105" i="108"/>
  <c r="D106" i="108"/>
  <c r="D107" i="108"/>
  <c r="D108" i="108"/>
  <c r="D109" i="108"/>
  <c r="D110" i="108"/>
  <c r="D111" i="108"/>
  <c r="D112" i="108"/>
  <c r="D113" i="108"/>
  <c r="D114" i="108"/>
  <c r="D115" i="108"/>
  <c r="D116" i="108"/>
  <c r="D117" i="108"/>
  <c r="D118" i="108"/>
  <c r="D119" i="108"/>
  <c r="D120" i="108"/>
  <c r="D121" i="108"/>
  <c r="D122" i="108"/>
  <c r="D123" i="108"/>
  <c r="D124" i="108"/>
  <c r="D125" i="108"/>
  <c r="D126" i="108"/>
  <c r="D127" i="108"/>
  <c r="D128" i="108"/>
  <c r="D129" i="108"/>
  <c r="D130" i="108"/>
  <c r="D131" i="108"/>
  <c r="D132" i="108"/>
  <c r="D133" i="108"/>
  <c r="D134" i="108"/>
  <c r="D135" i="108"/>
  <c r="D136" i="108"/>
  <c r="D137" i="108"/>
  <c r="D138" i="108"/>
  <c r="D139" i="108"/>
  <c r="D140" i="108"/>
  <c r="D141" i="108"/>
  <c r="D142" i="108"/>
  <c r="D143" i="108"/>
  <c r="D144" i="108"/>
  <c r="D145" i="108"/>
  <c r="D146" i="108"/>
  <c r="D147" i="108"/>
  <c r="D148" i="108"/>
  <c r="D149" i="108"/>
  <c r="D150" i="108"/>
  <c r="D151" i="108"/>
  <c r="D152" i="108"/>
  <c r="D153" i="108"/>
  <c r="D154" i="108"/>
  <c r="D155" i="108"/>
  <c r="D156" i="108"/>
  <c r="D157" i="108"/>
  <c r="D158" i="108"/>
  <c r="D159" i="108"/>
  <c r="D160" i="108"/>
  <c r="D161" i="108"/>
  <c r="D162" i="108"/>
  <c r="D163" i="108"/>
  <c r="D164" i="108"/>
  <c r="D165" i="108"/>
  <c r="D166" i="108"/>
  <c r="D167" i="108"/>
  <c r="D168" i="108"/>
  <c r="D169" i="108"/>
  <c r="D170" i="108"/>
  <c r="D171" i="108"/>
  <c r="D172" i="108"/>
  <c r="D173" i="108"/>
  <c r="D174" i="108"/>
  <c r="D175" i="108"/>
  <c r="D176" i="108"/>
  <c r="D177" i="108"/>
  <c r="D178" i="108"/>
  <c r="D179" i="108"/>
  <c r="D180" i="108"/>
  <c r="D181" i="108"/>
  <c r="D182" i="108"/>
  <c r="D183" i="108"/>
  <c r="D184" i="108"/>
  <c r="D185" i="108"/>
  <c r="D186" i="108"/>
  <c r="D187" i="108"/>
  <c r="D188" i="108"/>
  <c r="D189" i="108"/>
  <c r="D190" i="108"/>
  <c r="D191" i="108"/>
  <c r="D192" i="108"/>
  <c r="D193" i="108"/>
  <c r="D194" i="108"/>
  <c r="D195" i="108"/>
  <c r="D196" i="108"/>
  <c r="D197" i="108"/>
  <c r="D198" i="108"/>
  <c r="D199" i="108"/>
  <c r="D200" i="108"/>
  <c r="D201" i="108"/>
  <c r="D202" i="108"/>
  <c r="D203" i="108"/>
  <c r="D204" i="108"/>
  <c r="D205" i="108"/>
  <c r="D206" i="108"/>
  <c r="D207" i="108"/>
  <c r="D208" i="108"/>
  <c r="D209" i="108"/>
  <c r="D210" i="108"/>
  <c r="D211" i="108"/>
  <c r="D212" i="108"/>
  <c r="D213" i="108"/>
  <c r="D214" i="108"/>
  <c r="D215" i="108"/>
  <c r="D216" i="108"/>
  <c r="D217" i="108"/>
  <c r="D218" i="108"/>
  <c r="D219" i="108"/>
  <c r="D220" i="108"/>
  <c r="D221" i="108"/>
  <c r="D222" i="108"/>
  <c r="D223" i="108"/>
  <c r="D224" i="108"/>
  <c r="D225" i="108"/>
  <c r="D226" i="108"/>
  <c r="D227" i="108"/>
  <c r="D228" i="108"/>
  <c r="D229" i="108"/>
  <c r="D230" i="108"/>
  <c r="D231" i="108"/>
  <c r="D232" i="108"/>
  <c r="D233" i="108"/>
  <c r="D234" i="108"/>
  <c r="D235" i="108"/>
  <c r="D236" i="108"/>
  <c r="D237" i="108"/>
  <c r="D3" i="144" l="1"/>
  <c r="J216" i="143" l="1"/>
  <c r="I216" i="143"/>
  <c r="F216" i="143"/>
  <c r="E216" i="143"/>
  <c r="D216" i="143"/>
  <c r="J215" i="143"/>
  <c r="I215" i="143"/>
  <c r="F215" i="143"/>
  <c r="E215" i="143"/>
  <c r="D215" i="143"/>
  <c r="J214" i="143"/>
  <c r="I214" i="143"/>
  <c r="F214" i="143"/>
  <c r="E214" i="143"/>
  <c r="D214" i="143"/>
  <c r="J213" i="143"/>
  <c r="I213" i="143"/>
  <c r="F213" i="143"/>
  <c r="E213" i="143"/>
  <c r="D213" i="143"/>
  <c r="J212" i="143"/>
  <c r="I212" i="143"/>
  <c r="F212" i="143"/>
  <c r="E212" i="143"/>
  <c r="D212" i="143"/>
  <c r="J211" i="143"/>
  <c r="I211" i="143"/>
  <c r="F211" i="143"/>
  <c r="E211" i="143"/>
  <c r="D211" i="143"/>
  <c r="J210" i="143"/>
  <c r="I210" i="143"/>
  <c r="F210" i="143"/>
  <c r="E210" i="143"/>
  <c r="D210" i="143"/>
  <c r="J209" i="143"/>
  <c r="I209" i="143"/>
  <c r="F209" i="143"/>
  <c r="E209" i="143"/>
  <c r="D209" i="143"/>
  <c r="J208" i="143"/>
  <c r="I208" i="143"/>
  <c r="F208" i="143"/>
  <c r="E208" i="143"/>
  <c r="D208" i="143"/>
  <c r="J207" i="143"/>
  <c r="I207" i="143"/>
  <c r="F207" i="143"/>
  <c r="E207" i="143"/>
  <c r="D207" i="143"/>
  <c r="J206" i="143"/>
  <c r="I206" i="143"/>
  <c r="F206" i="143"/>
  <c r="E206" i="143"/>
  <c r="D206" i="143"/>
  <c r="J205" i="143"/>
  <c r="I205" i="143"/>
  <c r="F205" i="143"/>
  <c r="E205" i="143"/>
  <c r="D205" i="143"/>
  <c r="J204" i="143"/>
  <c r="I204" i="143"/>
  <c r="F204" i="143"/>
  <c r="E204" i="143"/>
  <c r="D204" i="143"/>
  <c r="J203" i="143"/>
  <c r="I203" i="143"/>
  <c r="F203" i="143"/>
  <c r="E203" i="143"/>
  <c r="D203" i="143"/>
  <c r="J202" i="143"/>
  <c r="I202" i="143"/>
  <c r="F202" i="143"/>
  <c r="E202" i="143"/>
  <c r="D202" i="143"/>
  <c r="J201" i="143"/>
  <c r="I201" i="143"/>
  <c r="F201" i="143"/>
  <c r="E201" i="143"/>
  <c r="D201" i="143"/>
  <c r="J200" i="143"/>
  <c r="I200" i="143"/>
  <c r="F200" i="143"/>
  <c r="E200" i="143"/>
  <c r="D200" i="143"/>
  <c r="J199" i="143"/>
  <c r="I199" i="143"/>
  <c r="F199" i="143"/>
  <c r="E199" i="143"/>
  <c r="D199" i="143"/>
  <c r="J198" i="143"/>
  <c r="I198" i="143"/>
  <c r="F198" i="143"/>
  <c r="E198" i="143"/>
  <c r="D198" i="143"/>
  <c r="J197" i="143"/>
  <c r="I197" i="143"/>
  <c r="F197" i="143"/>
  <c r="E197" i="143"/>
  <c r="D197" i="143"/>
  <c r="J196" i="143"/>
  <c r="I196" i="143"/>
  <c r="F196" i="143"/>
  <c r="E196" i="143"/>
  <c r="D196" i="143"/>
  <c r="J195" i="143"/>
  <c r="I195" i="143"/>
  <c r="F195" i="143"/>
  <c r="E195" i="143"/>
  <c r="D195" i="143"/>
  <c r="J194" i="143"/>
  <c r="I194" i="143"/>
  <c r="F194" i="143"/>
  <c r="E194" i="143"/>
  <c r="D194" i="143"/>
  <c r="J193" i="143"/>
  <c r="I193" i="143"/>
  <c r="F193" i="143"/>
  <c r="E193" i="143"/>
  <c r="D193" i="143"/>
  <c r="J192" i="143"/>
  <c r="I192" i="143"/>
  <c r="F192" i="143"/>
  <c r="E192" i="143"/>
  <c r="D192" i="143"/>
  <c r="J191" i="143"/>
  <c r="I191" i="143"/>
  <c r="F191" i="143"/>
  <c r="E191" i="143"/>
  <c r="D191" i="143"/>
  <c r="J190" i="143"/>
  <c r="I190" i="143"/>
  <c r="F190" i="143"/>
  <c r="E190" i="143"/>
  <c r="D190" i="143"/>
  <c r="J189" i="143"/>
  <c r="I189" i="143"/>
  <c r="F189" i="143"/>
  <c r="E189" i="143"/>
  <c r="D189" i="143"/>
  <c r="J188" i="143"/>
  <c r="I188" i="143"/>
  <c r="F188" i="143"/>
  <c r="E188" i="143"/>
  <c r="D188" i="143"/>
  <c r="J187" i="143"/>
  <c r="I187" i="143"/>
  <c r="F187" i="143"/>
  <c r="E187" i="143"/>
  <c r="D187" i="143"/>
  <c r="J186" i="143"/>
  <c r="I186" i="143"/>
  <c r="F186" i="143"/>
  <c r="E186" i="143"/>
  <c r="D186" i="143"/>
  <c r="J185" i="143"/>
  <c r="I185" i="143"/>
  <c r="F185" i="143"/>
  <c r="E185" i="143"/>
  <c r="D185" i="143"/>
  <c r="J184" i="143"/>
  <c r="I184" i="143"/>
  <c r="F184" i="143"/>
  <c r="E184" i="143"/>
  <c r="D184" i="143"/>
  <c r="J183" i="143"/>
  <c r="I183" i="143"/>
  <c r="F183" i="143"/>
  <c r="E183" i="143"/>
  <c r="D183" i="143"/>
  <c r="J182" i="143"/>
  <c r="I182" i="143"/>
  <c r="F182" i="143"/>
  <c r="E182" i="143"/>
  <c r="D182" i="143"/>
  <c r="J181" i="143"/>
  <c r="I181" i="143"/>
  <c r="F181" i="143"/>
  <c r="E181" i="143"/>
  <c r="D181" i="143"/>
  <c r="J180" i="143"/>
  <c r="I180" i="143"/>
  <c r="F180" i="143"/>
  <c r="E180" i="143"/>
  <c r="D180" i="143"/>
  <c r="J179" i="143"/>
  <c r="I179" i="143"/>
  <c r="F179" i="143"/>
  <c r="E179" i="143"/>
  <c r="D179" i="143"/>
  <c r="J178" i="143"/>
  <c r="I178" i="143"/>
  <c r="F178" i="143"/>
  <c r="E178" i="143"/>
  <c r="D178" i="143"/>
  <c r="J177" i="143"/>
  <c r="I177" i="143"/>
  <c r="F177" i="143"/>
  <c r="E177" i="143"/>
  <c r="D177" i="143"/>
  <c r="J176" i="143"/>
  <c r="I176" i="143"/>
  <c r="F176" i="143"/>
  <c r="E176" i="143"/>
  <c r="D176" i="143"/>
  <c r="J175" i="143"/>
  <c r="I175" i="143"/>
  <c r="F175" i="143"/>
  <c r="E175" i="143"/>
  <c r="D175" i="143"/>
  <c r="J174" i="143"/>
  <c r="I174" i="143"/>
  <c r="F174" i="143"/>
  <c r="E174" i="143"/>
  <c r="D174" i="143"/>
  <c r="J173" i="143"/>
  <c r="I173" i="143"/>
  <c r="F173" i="143"/>
  <c r="E173" i="143"/>
  <c r="D173" i="143"/>
  <c r="J172" i="143"/>
  <c r="I172" i="143"/>
  <c r="F172" i="143"/>
  <c r="E172" i="143"/>
  <c r="D172" i="143"/>
  <c r="J171" i="143"/>
  <c r="I171" i="143"/>
  <c r="F171" i="143"/>
  <c r="E171" i="143"/>
  <c r="D171" i="143"/>
  <c r="J170" i="143"/>
  <c r="I170" i="143"/>
  <c r="F170" i="143"/>
  <c r="E170" i="143"/>
  <c r="D170" i="143"/>
  <c r="J169" i="143"/>
  <c r="I169" i="143"/>
  <c r="F169" i="143"/>
  <c r="E169" i="143"/>
  <c r="D169" i="143"/>
  <c r="J168" i="143"/>
  <c r="I168" i="143"/>
  <c r="F168" i="143"/>
  <c r="E168" i="143"/>
  <c r="D168" i="143"/>
  <c r="J167" i="143"/>
  <c r="I167" i="143"/>
  <c r="F167" i="143"/>
  <c r="E167" i="143"/>
  <c r="D167" i="143"/>
  <c r="J166" i="143"/>
  <c r="I166" i="143"/>
  <c r="F166" i="143"/>
  <c r="E166" i="143"/>
  <c r="D166" i="143"/>
  <c r="J165" i="143"/>
  <c r="I165" i="143"/>
  <c r="F165" i="143"/>
  <c r="E165" i="143"/>
  <c r="D165" i="143"/>
  <c r="J164" i="143"/>
  <c r="I164" i="143"/>
  <c r="F164" i="143"/>
  <c r="E164" i="143"/>
  <c r="D164" i="143"/>
  <c r="J163" i="143"/>
  <c r="I163" i="143"/>
  <c r="F163" i="143"/>
  <c r="E163" i="143"/>
  <c r="D163" i="143"/>
  <c r="J162" i="143"/>
  <c r="I162" i="143"/>
  <c r="F162" i="143"/>
  <c r="E162" i="143"/>
  <c r="D162" i="143"/>
  <c r="J161" i="143"/>
  <c r="I161" i="143"/>
  <c r="F161" i="143"/>
  <c r="E161" i="143"/>
  <c r="D161" i="143"/>
  <c r="J160" i="143"/>
  <c r="I160" i="143"/>
  <c r="F160" i="143"/>
  <c r="E160" i="143"/>
  <c r="D160" i="143"/>
  <c r="J159" i="143"/>
  <c r="I159" i="143"/>
  <c r="F159" i="143"/>
  <c r="E159" i="143"/>
  <c r="D159" i="143"/>
  <c r="J158" i="143"/>
  <c r="I158" i="143"/>
  <c r="F158" i="143"/>
  <c r="E158" i="143"/>
  <c r="D158" i="143"/>
  <c r="J157" i="143"/>
  <c r="I157" i="143"/>
  <c r="F157" i="143"/>
  <c r="E157" i="143"/>
  <c r="D157" i="143"/>
  <c r="J156" i="143"/>
  <c r="I156" i="143"/>
  <c r="F156" i="143"/>
  <c r="E156" i="143"/>
  <c r="D156" i="143"/>
  <c r="J155" i="143"/>
  <c r="I155" i="143"/>
  <c r="F155" i="143"/>
  <c r="E155" i="143"/>
  <c r="D155" i="143"/>
  <c r="J154" i="143"/>
  <c r="I154" i="143"/>
  <c r="F154" i="143"/>
  <c r="E154" i="143"/>
  <c r="D154" i="143"/>
  <c r="J153" i="143"/>
  <c r="I153" i="143"/>
  <c r="F153" i="143"/>
  <c r="E153" i="143"/>
  <c r="D153" i="143"/>
  <c r="J152" i="143"/>
  <c r="I152" i="143"/>
  <c r="F152" i="143"/>
  <c r="E152" i="143"/>
  <c r="D152" i="143"/>
  <c r="J151" i="143"/>
  <c r="I151" i="143"/>
  <c r="F151" i="143"/>
  <c r="E151" i="143"/>
  <c r="D151" i="143"/>
  <c r="J150" i="143"/>
  <c r="I150" i="143"/>
  <c r="F150" i="143"/>
  <c r="E150" i="143"/>
  <c r="D150" i="143"/>
  <c r="J149" i="143"/>
  <c r="I149" i="143"/>
  <c r="F149" i="143"/>
  <c r="E149" i="143"/>
  <c r="D149" i="143"/>
  <c r="J148" i="143"/>
  <c r="I148" i="143"/>
  <c r="F148" i="143"/>
  <c r="E148" i="143"/>
  <c r="D148" i="143"/>
  <c r="J147" i="143"/>
  <c r="I147" i="143"/>
  <c r="F147" i="143"/>
  <c r="E147" i="143"/>
  <c r="D147" i="143"/>
  <c r="J146" i="143"/>
  <c r="I146" i="143"/>
  <c r="F146" i="143"/>
  <c r="E146" i="143"/>
  <c r="D146" i="143"/>
  <c r="J145" i="143"/>
  <c r="I145" i="143"/>
  <c r="F145" i="143"/>
  <c r="E145" i="143"/>
  <c r="D145" i="143"/>
  <c r="J144" i="143"/>
  <c r="I144" i="143"/>
  <c r="F144" i="143"/>
  <c r="E144" i="143"/>
  <c r="D144" i="143"/>
  <c r="J143" i="143"/>
  <c r="I143" i="143"/>
  <c r="F143" i="143"/>
  <c r="E143" i="143"/>
  <c r="D143" i="143"/>
  <c r="J142" i="143"/>
  <c r="I142" i="143"/>
  <c r="F142" i="143"/>
  <c r="E142" i="143"/>
  <c r="D142" i="143"/>
  <c r="J141" i="143"/>
  <c r="I141" i="143"/>
  <c r="F141" i="143"/>
  <c r="E141" i="143"/>
  <c r="D141" i="143"/>
  <c r="J140" i="143"/>
  <c r="I140" i="143"/>
  <c r="F140" i="143"/>
  <c r="E140" i="143"/>
  <c r="D140" i="143"/>
  <c r="J139" i="143"/>
  <c r="I139" i="143"/>
  <c r="F139" i="143"/>
  <c r="E139" i="143"/>
  <c r="D139" i="143"/>
  <c r="J138" i="143"/>
  <c r="I138" i="143"/>
  <c r="F138" i="143"/>
  <c r="E138" i="143"/>
  <c r="D138" i="143"/>
  <c r="J137" i="143"/>
  <c r="I137" i="143"/>
  <c r="F137" i="143"/>
  <c r="E137" i="143"/>
  <c r="D137" i="143"/>
  <c r="J136" i="143"/>
  <c r="I136" i="143"/>
  <c r="F136" i="143"/>
  <c r="E136" i="143"/>
  <c r="D136" i="143"/>
  <c r="J135" i="143"/>
  <c r="I135" i="143"/>
  <c r="F135" i="143"/>
  <c r="E135" i="143"/>
  <c r="D135" i="143"/>
  <c r="J134" i="143"/>
  <c r="I134" i="143"/>
  <c r="F134" i="143"/>
  <c r="E134" i="143"/>
  <c r="D134" i="143"/>
  <c r="J133" i="143"/>
  <c r="I133" i="143"/>
  <c r="F133" i="143"/>
  <c r="E133" i="143"/>
  <c r="D133" i="143"/>
  <c r="J132" i="143"/>
  <c r="I132" i="143"/>
  <c r="F132" i="143"/>
  <c r="E132" i="143"/>
  <c r="D132" i="143"/>
  <c r="J131" i="143"/>
  <c r="I131" i="143"/>
  <c r="F131" i="143"/>
  <c r="E131" i="143"/>
  <c r="D131" i="143"/>
  <c r="J130" i="143"/>
  <c r="I130" i="143"/>
  <c r="F130" i="143"/>
  <c r="E130" i="143"/>
  <c r="D130" i="143"/>
  <c r="J129" i="143"/>
  <c r="I129" i="143"/>
  <c r="F129" i="143"/>
  <c r="E129" i="143"/>
  <c r="D129" i="143"/>
  <c r="J128" i="143"/>
  <c r="I128" i="143"/>
  <c r="F128" i="143"/>
  <c r="E128" i="143"/>
  <c r="D128" i="143"/>
  <c r="J127" i="143"/>
  <c r="I127" i="143"/>
  <c r="F127" i="143"/>
  <c r="E127" i="143"/>
  <c r="D127" i="143"/>
  <c r="J126" i="143"/>
  <c r="I126" i="143"/>
  <c r="F126" i="143"/>
  <c r="E126" i="143"/>
  <c r="D126" i="143"/>
  <c r="J125" i="143"/>
  <c r="I125" i="143"/>
  <c r="F125" i="143"/>
  <c r="E125" i="143"/>
  <c r="D125" i="143"/>
  <c r="J124" i="143"/>
  <c r="I124" i="143"/>
  <c r="F124" i="143"/>
  <c r="E124" i="143"/>
  <c r="D124" i="143"/>
  <c r="J123" i="143"/>
  <c r="I123" i="143"/>
  <c r="F123" i="143"/>
  <c r="E123" i="143"/>
  <c r="D123" i="143"/>
  <c r="J122" i="143"/>
  <c r="I122" i="143"/>
  <c r="F122" i="143"/>
  <c r="E122" i="143"/>
  <c r="D122" i="143"/>
  <c r="J121" i="143"/>
  <c r="I121" i="143"/>
  <c r="F121" i="143"/>
  <c r="E121" i="143"/>
  <c r="D121" i="143"/>
  <c r="J120" i="143"/>
  <c r="I120" i="143"/>
  <c r="F120" i="143"/>
  <c r="E120" i="143"/>
  <c r="D120" i="143"/>
  <c r="J119" i="143"/>
  <c r="I119" i="143"/>
  <c r="F119" i="143"/>
  <c r="E119" i="143"/>
  <c r="D119" i="143"/>
  <c r="J118" i="143"/>
  <c r="I118" i="143"/>
  <c r="F118" i="143"/>
  <c r="E118" i="143"/>
  <c r="D118" i="143"/>
  <c r="J117" i="143"/>
  <c r="I117" i="143"/>
  <c r="F117" i="143"/>
  <c r="E117" i="143"/>
  <c r="D117" i="143"/>
  <c r="J116" i="143"/>
  <c r="I116" i="143"/>
  <c r="F116" i="143"/>
  <c r="E116" i="143"/>
  <c r="D116" i="143"/>
  <c r="J115" i="143"/>
  <c r="I115" i="143"/>
  <c r="F115" i="143"/>
  <c r="E115" i="143"/>
  <c r="D115" i="143"/>
  <c r="J114" i="143"/>
  <c r="I114" i="143"/>
  <c r="F114" i="143"/>
  <c r="E114" i="143"/>
  <c r="D114" i="143"/>
  <c r="J113" i="143"/>
  <c r="I113" i="143"/>
  <c r="F113" i="143"/>
  <c r="E113" i="143"/>
  <c r="D113" i="143"/>
  <c r="J112" i="143"/>
  <c r="I112" i="143"/>
  <c r="F112" i="143"/>
  <c r="E112" i="143"/>
  <c r="D112" i="143"/>
  <c r="J111" i="143"/>
  <c r="I111" i="143"/>
  <c r="F111" i="143"/>
  <c r="E111" i="143"/>
  <c r="D111" i="143"/>
  <c r="J110" i="143"/>
  <c r="I110" i="143"/>
  <c r="F110" i="143"/>
  <c r="E110" i="143"/>
  <c r="D110" i="143"/>
  <c r="J109" i="143"/>
  <c r="I109" i="143"/>
  <c r="F109" i="143"/>
  <c r="E109" i="143"/>
  <c r="D109" i="143"/>
  <c r="J108" i="143"/>
  <c r="I108" i="143"/>
  <c r="F108" i="143"/>
  <c r="E108" i="143"/>
  <c r="D108" i="143"/>
  <c r="J107" i="143"/>
  <c r="I107" i="143"/>
  <c r="F107" i="143"/>
  <c r="E107" i="143"/>
  <c r="D107" i="143"/>
  <c r="J106" i="143"/>
  <c r="I106" i="143"/>
  <c r="F106" i="143"/>
  <c r="E106" i="143"/>
  <c r="D106" i="143"/>
  <c r="J105" i="143"/>
  <c r="I105" i="143"/>
  <c r="F105" i="143"/>
  <c r="E105" i="143"/>
  <c r="D105" i="143"/>
  <c r="J104" i="143"/>
  <c r="I104" i="143"/>
  <c r="F104" i="143"/>
  <c r="E104" i="143"/>
  <c r="D104" i="143"/>
  <c r="J103" i="143"/>
  <c r="I103" i="143"/>
  <c r="F103" i="143"/>
  <c r="E103" i="143"/>
  <c r="D103" i="143"/>
  <c r="J102" i="143"/>
  <c r="I102" i="143"/>
  <c r="F102" i="143"/>
  <c r="E102" i="143"/>
  <c r="D102" i="143"/>
  <c r="J101" i="143"/>
  <c r="I101" i="143"/>
  <c r="F101" i="143"/>
  <c r="E101" i="143"/>
  <c r="D101" i="143"/>
  <c r="J100" i="143"/>
  <c r="I100" i="143"/>
  <c r="F100" i="143"/>
  <c r="E100" i="143"/>
  <c r="D100" i="143"/>
  <c r="J99" i="143"/>
  <c r="I99" i="143"/>
  <c r="F99" i="143"/>
  <c r="E99" i="143"/>
  <c r="D99" i="143"/>
  <c r="J98" i="143"/>
  <c r="I98" i="143"/>
  <c r="F98" i="143"/>
  <c r="E98" i="143"/>
  <c r="D98" i="143"/>
  <c r="J97" i="143"/>
  <c r="I97" i="143"/>
  <c r="F97" i="143"/>
  <c r="E97" i="143"/>
  <c r="D97" i="143"/>
  <c r="J96" i="143"/>
  <c r="I96" i="143"/>
  <c r="F96" i="143"/>
  <c r="E96" i="143"/>
  <c r="D96" i="143"/>
  <c r="J95" i="143"/>
  <c r="I95" i="143"/>
  <c r="F95" i="143"/>
  <c r="E95" i="143"/>
  <c r="D95" i="143"/>
  <c r="J94" i="143"/>
  <c r="I94" i="143"/>
  <c r="F94" i="143"/>
  <c r="E94" i="143"/>
  <c r="D94" i="143"/>
  <c r="J93" i="143"/>
  <c r="I93" i="143"/>
  <c r="F93" i="143"/>
  <c r="E93" i="143"/>
  <c r="D93" i="143"/>
  <c r="J92" i="143"/>
  <c r="I92" i="143"/>
  <c r="F92" i="143"/>
  <c r="E92" i="143"/>
  <c r="D92" i="143"/>
  <c r="J91" i="143"/>
  <c r="I91" i="143"/>
  <c r="F91" i="143"/>
  <c r="E91" i="143"/>
  <c r="D91" i="143"/>
  <c r="J90" i="143"/>
  <c r="I90" i="143"/>
  <c r="F90" i="143"/>
  <c r="E90" i="143"/>
  <c r="D90" i="143"/>
  <c r="J89" i="143"/>
  <c r="I89" i="143"/>
  <c r="F89" i="143"/>
  <c r="E89" i="143"/>
  <c r="D89" i="143"/>
  <c r="J88" i="143"/>
  <c r="I88" i="143"/>
  <c r="F88" i="143"/>
  <c r="E88" i="143"/>
  <c r="D88" i="143"/>
  <c r="J87" i="143"/>
  <c r="I87" i="143"/>
  <c r="F87" i="143"/>
  <c r="E87" i="143"/>
  <c r="D87" i="143"/>
  <c r="J86" i="143"/>
  <c r="I86" i="143"/>
  <c r="F86" i="143"/>
  <c r="E86" i="143"/>
  <c r="D86" i="143"/>
  <c r="J85" i="143"/>
  <c r="I85" i="143"/>
  <c r="F85" i="143"/>
  <c r="E85" i="143"/>
  <c r="D85" i="143"/>
  <c r="J84" i="143"/>
  <c r="I84" i="143"/>
  <c r="F84" i="143"/>
  <c r="E84" i="143"/>
  <c r="D84" i="143"/>
  <c r="J83" i="143"/>
  <c r="I83" i="143"/>
  <c r="F83" i="143"/>
  <c r="E83" i="143"/>
  <c r="D83" i="143"/>
  <c r="J82" i="143"/>
  <c r="I82" i="143"/>
  <c r="F82" i="143"/>
  <c r="E82" i="143"/>
  <c r="D82" i="143"/>
  <c r="J81" i="143"/>
  <c r="I81" i="143"/>
  <c r="F81" i="143"/>
  <c r="E81" i="143"/>
  <c r="D81" i="143"/>
  <c r="J80" i="143"/>
  <c r="I80" i="143"/>
  <c r="F80" i="143"/>
  <c r="E80" i="143"/>
  <c r="D80" i="143"/>
  <c r="J79" i="143"/>
  <c r="I79" i="143"/>
  <c r="F79" i="143"/>
  <c r="E79" i="143"/>
  <c r="D79" i="143"/>
  <c r="J78" i="143"/>
  <c r="I78" i="143"/>
  <c r="F78" i="143"/>
  <c r="E78" i="143"/>
  <c r="D78" i="143"/>
  <c r="J77" i="143"/>
  <c r="I77" i="143"/>
  <c r="F77" i="143"/>
  <c r="E77" i="143"/>
  <c r="D77" i="143"/>
  <c r="J76" i="143"/>
  <c r="I76" i="143"/>
  <c r="F76" i="143"/>
  <c r="E76" i="143"/>
  <c r="D76" i="143"/>
  <c r="J75" i="143"/>
  <c r="I75" i="143"/>
  <c r="F75" i="143"/>
  <c r="E75" i="143"/>
  <c r="D75" i="143"/>
  <c r="J74" i="143"/>
  <c r="I74" i="143"/>
  <c r="F74" i="143"/>
  <c r="E74" i="143"/>
  <c r="D74" i="143"/>
  <c r="J73" i="143"/>
  <c r="I73" i="143"/>
  <c r="F73" i="143"/>
  <c r="E73" i="143"/>
  <c r="D73" i="143"/>
  <c r="J72" i="143"/>
  <c r="I72" i="143"/>
  <c r="F72" i="143"/>
  <c r="E72" i="143"/>
  <c r="D72" i="143"/>
  <c r="J71" i="143"/>
  <c r="I71" i="143"/>
  <c r="F71" i="143"/>
  <c r="E71" i="143"/>
  <c r="D71" i="143"/>
  <c r="J70" i="143"/>
  <c r="I70" i="143"/>
  <c r="F70" i="143"/>
  <c r="E70" i="143"/>
  <c r="D70" i="143"/>
  <c r="J69" i="143"/>
  <c r="I69" i="143"/>
  <c r="F69" i="143"/>
  <c r="E69" i="143"/>
  <c r="D69" i="143"/>
  <c r="J68" i="143"/>
  <c r="I68" i="143"/>
  <c r="F68" i="143"/>
  <c r="E68" i="143"/>
  <c r="D68" i="143"/>
  <c r="J67" i="143"/>
  <c r="I67" i="143"/>
  <c r="F67" i="143"/>
  <c r="E67" i="143"/>
  <c r="D67" i="143"/>
  <c r="J66" i="143"/>
  <c r="I66" i="143"/>
  <c r="F66" i="143"/>
  <c r="E66" i="143"/>
  <c r="D66" i="143"/>
  <c r="J65" i="143"/>
  <c r="I65" i="143"/>
  <c r="F65" i="143"/>
  <c r="E65" i="143"/>
  <c r="D65" i="143"/>
  <c r="J64" i="143"/>
  <c r="I64" i="143"/>
  <c r="F64" i="143"/>
  <c r="E64" i="143"/>
  <c r="D64" i="143"/>
  <c r="J63" i="143"/>
  <c r="I63" i="143"/>
  <c r="F63" i="143"/>
  <c r="E63" i="143"/>
  <c r="D63" i="143"/>
  <c r="J62" i="143"/>
  <c r="I62" i="143"/>
  <c r="F62" i="143"/>
  <c r="E62" i="143"/>
  <c r="D62" i="143"/>
  <c r="J61" i="143"/>
  <c r="I61" i="143"/>
  <c r="F61" i="143"/>
  <c r="E61" i="143"/>
  <c r="D61" i="143"/>
  <c r="J60" i="143"/>
  <c r="I60" i="143"/>
  <c r="F60" i="143"/>
  <c r="E60" i="143"/>
  <c r="D60" i="143"/>
  <c r="J59" i="143"/>
  <c r="I59" i="143"/>
  <c r="F59" i="143"/>
  <c r="E59" i="143"/>
  <c r="D59" i="143"/>
  <c r="J58" i="143"/>
  <c r="I58" i="143"/>
  <c r="F58" i="143"/>
  <c r="E58" i="143"/>
  <c r="D58" i="143"/>
  <c r="J57" i="143"/>
  <c r="I57" i="143"/>
  <c r="F57" i="143"/>
  <c r="E57" i="143"/>
  <c r="D57" i="143"/>
  <c r="J56" i="143"/>
  <c r="I56" i="143"/>
  <c r="F56" i="143"/>
  <c r="E56" i="143"/>
  <c r="D56" i="143"/>
  <c r="J55" i="143"/>
  <c r="I55" i="143"/>
  <c r="F55" i="143"/>
  <c r="E55" i="143"/>
  <c r="D55" i="143"/>
  <c r="J54" i="143"/>
  <c r="I54" i="143"/>
  <c r="F54" i="143"/>
  <c r="E54" i="143"/>
  <c r="D54" i="143"/>
  <c r="J53" i="143"/>
  <c r="I53" i="143"/>
  <c r="F53" i="143"/>
  <c r="E53" i="143"/>
  <c r="D53" i="143"/>
  <c r="J52" i="143"/>
  <c r="I52" i="143"/>
  <c r="F52" i="143"/>
  <c r="E52" i="143"/>
  <c r="D52" i="143"/>
  <c r="J51" i="143"/>
  <c r="I51" i="143"/>
  <c r="F51" i="143"/>
  <c r="E51" i="143"/>
  <c r="D51" i="143"/>
  <c r="J50" i="143"/>
  <c r="I50" i="143"/>
  <c r="F50" i="143"/>
  <c r="E50" i="143"/>
  <c r="D50" i="143"/>
  <c r="J49" i="143"/>
  <c r="I49" i="143"/>
  <c r="F49" i="143"/>
  <c r="E49" i="143"/>
  <c r="D49" i="143"/>
  <c r="J48" i="143"/>
  <c r="I48" i="143"/>
  <c r="F48" i="143"/>
  <c r="E48" i="143"/>
  <c r="D48" i="143"/>
  <c r="J47" i="143"/>
  <c r="I47" i="143"/>
  <c r="F47" i="143"/>
  <c r="E47" i="143"/>
  <c r="D47" i="143"/>
  <c r="J46" i="143"/>
  <c r="I46" i="143"/>
  <c r="F46" i="143"/>
  <c r="E46" i="143"/>
  <c r="D46" i="143"/>
  <c r="J45" i="143"/>
  <c r="I45" i="143"/>
  <c r="F45" i="143"/>
  <c r="E45" i="143"/>
  <c r="D45" i="143"/>
  <c r="J44" i="143"/>
  <c r="I44" i="143"/>
  <c r="F44" i="143"/>
  <c r="E44" i="143"/>
  <c r="D44" i="143"/>
  <c r="J43" i="143"/>
  <c r="I43" i="143"/>
  <c r="F43" i="143"/>
  <c r="E43" i="143"/>
  <c r="D43" i="143"/>
  <c r="J42" i="143"/>
  <c r="I42" i="143"/>
  <c r="F42" i="143"/>
  <c r="E42" i="143"/>
  <c r="D42" i="143"/>
  <c r="J41" i="143"/>
  <c r="I41" i="143"/>
  <c r="F41" i="143"/>
  <c r="E41" i="143"/>
  <c r="D41" i="143"/>
  <c r="J40" i="143"/>
  <c r="I40" i="143"/>
  <c r="F40" i="143"/>
  <c r="E40" i="143"/>
  <c r="D40" i="143"/>
  <c r="J39" i="143"/>
  <c r="I39" i="143"/>
  <c r="F39" i="143"/>
  <c r="E39" i="143"/>
  <c r="D39" i="143"/>
  <c r="J38" i="143"/>
  <c r="I38" i="143"/>
  <c r="F38" i="143"/>
  <c r="E38" i="143"/>
  <c r="D38" i="143"/>
  <c r="J37" i="143"/>
  <c r="I37" i="143"/>
  <c r="F37" i="143"/>
  <c r="E37" i="143"/>
  <c r="D37" i="143"/>
  <c r="J36" i="143"/>
  <c r="I36" i="143"/>
  <c r="F36" i="143"/>
  <c r="E36" i="143"/>
  <c r="D36" i="143"/>
  <c r="J35" i="143"/>
  <c r="I35" i="143"/>
  <c r="F35" i="143"/>
  <c r="E35" i="143"/>
  <c r="D35" i="143"/>
  <c r="J34" i="143"/>
  <c r="I34" i="143"/>
  <c r="F34" i="143"/>
  <c r="E34" i="143"/>
  <c r="D34" i="143"/>
  <c r="J33" i="143"/>
  <c r="I33" i="143"/>
  <c r="F33" i="143"/>
  <c r="E33" i="143"/>
  <c r="D33" i="143"/>
  <c r="J32" i="143"/>
  <c r="I32" i="143"/>
  <c r="F32" i="143"/>
  <c r="E32" i="143"/>
  <c r="D32" i="143"/>
  <c r="J31" i="143"/>
  <c r="I31" i="143"/>
  <c r="F31" i="143"/>
  <c r="E31" i="143"/>
  <c r="D31" i="143"/>
  <c r="J30" i="143"/>
  <c r="I30" i="143"/>
  <c r="F30" i="143"/>
  <c r="E30" i="143"/>
  <c r="D30" i="143"/>
  <c r="J29" i="143"/>
  <c r="I29" i="143"/>
  <c r="F29" i="143"/>
  <c r="E29" i="143"/>
  <c r="D29" i="143"/>
  <c r="J28" i="143"/>
  <c r="I28" i="143"/>
  <c r="F28" i="143"/>
  <c r="E28" i="143"/>
  <c r="D28" i="143"/>
  <c r="J27" i="143"/>
  <c r="I27" i="143"/>
  <c r="F27" i="143"/>
  <c r="E27" i="143"/>
  <c r="D27" i="143"/>
  <c r="J26" i="143"/>
  <c r="I26" i="143"/>
  <c r="F26" i="143"/>
  <c r="E26" i="143"/>
  <c r="D26" i="143"/>
  <c r="J25" i="143"/>
  <c r="I25" i="143"/>
  <c r="F25" i="143"/>
  <c r="E25" i="143"/>
  <c r="D25" i="143"/>
  <c r="J24" i="143"/>
  <c r="I24" i="143"/>
  <c r="F24" i="143"/>
  <c r="E24" i="143"/>
  <c r="D24" i="143"/>
  <c r="J23" i="143"/>
  <c r="I23" i="143"/>
  <c r="F23" i="143"/>
  <c r="E23" i="143"/>
  <c r="D23" i="143"/>
  <c r="J22" i="143"/>
  <c r="I22" i="143"/>
  <c r="F22" i="143"/>
  <c r="E22" i="143"/>
  <c r="D22" i="143"/>
  <c r="J21" i="143"/>
  <c r="I21" i="143"/>
  <c r="F21" i="143"/>
  <c r="E21" i="143"/>
  <c r="D21" i="143"/>
  <c r="J20" i="143"/>
  <c r="I20" i="143"/>
  <c r="F20" i="143"/>
  <c r="E20" i="143"/>
  <c r="D20" i="143"/>
  <c r="J19" i="143"/>
  <c r="I19" i="143"/>
  <c r="F19" i="143"/>
  <c r="E19" i="143"/>
  <c r="D19" i="143"/>
  <c r="J18" i="143"/>
  <c r="I18" i="143"/>
  <c r="F18" i="143"/>
  <c r="E18" i="143"/>
  <c r="D18" i="143"/>
  <c r="J17" i="143"/>
  <c r="I17" i="143"/>
  <c r="F17" i="143"/>
  <c r="E17" i="143"/>
  <c r="D17" i="143"/>
  <c r="J16" i="143"/>
  <c r="I16" i="143"/>
  <c r="F16" i="143"/>
  <c r="E16" i="143"/>
  <c r="D16" i="143"/>
  <c r="J15" i="143"/>
  <c r="I15" i="143"/>
  <c r="F15" i="143"/>
  <c r="E15" i="143"/>
  <c r="D15" i="143"/>
  <c r="J14" i="143"/>
  <c r="I14" i="143"/>
  <c r="F14" i="143"/>
  <c r="E14" i="143"/>
  <c r="D14" i="143"/>
  <c r="J13" i="143"/>
  <c r="I13" i="143"/>
  <c r="F13" i="143"/>
  <c r="E13" i="143"/>
  <c r="D13" i="143"/>
  <c r="J12" i="143"/>
  <c r="I12" i="143"/>
  <c r="F12" i="143"/>
  <c r="E12" i="143"/>
  <c r="D12" i="143"/>
  <c r="J9" i="143"/>
  <c r="F9" i="143"/>
  <c r="I9" i="143"/>
  <c r="D9" i="143"/>
  <c r="J8" i="143"/>
  <c r="F8" i="143"/>
  <c r="E8" i="143"/>
  <c r="I8" i="143" s="1"/>
  <c r="D8" i="143"/>
  <c r="J7" i="143"/>
  <c r="F7" i="143"/>
  <c r="E7" i="143"/>
  <c r="I7" i="143" s="1"/>
  <c r="D7" i="143"/>
  <c r="J6" i="143"/>
  <c r="F6" i="143"/>
  <c r="E6" i="143"/>
  <c r="I6" i="143" s="1"/>
  <c r="D6" i="143"/>
  <c r="J5" i="143"/>
  <c r="F5" i="143"/>
  <c r="E5" i="143"/>
  <c r="I5" i="143" s="1"/>
  <c r="D5" i="143"/>
  <c r="J4" i="143"/>
  <c r="F4" i="143"/>
  <c r="E4" i="143"/>
  <c r="I4" i="143" s="1"/>
  <c r="D4" i="143"/>
  <c r="J3" i="143"/>
  <c r="F3" i="143"/>
  <c r="E3" i="143"/>
  <c r="I3" i="143" s="1"/>
  <c r="D3" i="143"/>
  <c r="E41" i="108" l="1"/>
  <c r="E42" i="108"/>
  <c r="E43" i="108"/>
  <c r="E44" i="108"/>
  <c r="E45" i="108"/>
  <c r="E46" i="108"/>
  <c r="E47" i="108"/>
  <c r="E48" i="108"/>
  <c r="E49" i="108"/>
  <c r="E50" i="108"/>
  <c r="E51" i="108"/>
  <c r="E52" i="108"/>
  <c r="E53" i="108"/>
  <c r="E54" i="108"/>
  <c r="E55" i="108"/>
  <c r="E56" i="108"/>
  <c r="E57" i="108"/>
  <c r="E58" i="108"/>
  <c r="E59" i="108"/>
  <c r="E60" i="108"/>
  <c r="E61" i="108"/>
  <c r="E62" i="108"/>
  <c r="E63" i="108"/>
  <c r="E64" i="108"/>
  <c r="E65" i="108"/>
  <c r="E66" i="108"/>
  <c r="E67" i="108"/>
  <c r="E68" i="108"/>
  <c r="E69" i="108"/>
  <c r="E70" i="108"/>
  <c r="E71" i="108"/>
  <c r="E72" i="108"/>
  <c r="E73" i="108"/>
  <c r="E74" i="108"/>
  <c r="E75" i="108"/>
  <c r="E76" i="108"/>
  <c r="E77" i="108"/>
  <c r="E78" i="108"/>
  <c r="E79" i="108"/>
  <c r="E80" i="108"/>
  <c r="E81" i="108"/>
  <c r="E82" i="108"/>
  <c r="E83" i="108"/>
  <c r="E84" i="108"/>
  <c r="E85" i="108"/>
  <c r="E86" i="108"/>
  <c r="E87" i="108"/>
  <c r="E88" i="108"/>
  <c r="E89" i="108"/>
  <c r="E90" i="108"/>
  <c r="E91" i="108"/>
  <c r="E92" i="108"/>
  <c r="E93" i="108"/>
  <c r="E94" i="108"/>
  <c r="E95" i="108"/>
  <c r="E96" i="108"/>
  <c r="E97" i="108"/>
  <c r="E98" i="108"/>
  <c r="E99" i="108"/>
  <c r="E100" i="108"/>
  <c r="E101" i="108"/>
  <c r="E102" i="108"/>
  <c r="E103" i="108"/>
  <c r="E104" i="108"/>
  <c r="E105" i="108"/>
  <c r="E106" i="108"/>
  <c r="E107" i="108"/>
  <c r="E108" i="108"/>
  <c r="E109" i="108"/>
  <c r="E110" i="108"/>
  <c r="E111" i="108"/>
  <c r="E112" i="108"/>
  <c r="E113" i="108"/>
  <c r="E114" i="108"/>
  <c r="E115" i="108"/>
  <c r="E116" i="108"/>
  <c r="E117" i="108"/>
  <c r="E118" i="108"/>
  <c r="E119" i="108"/>
  <c r="E120" i="108"/>
  <c r="E121" i="108"/>
  <c r="E122" i="108"/>
  <c r="E123" i="108"/>
  <c r="E124" i="108"/>
  <c r="E125" i="108"/>
  <c r="E126" i="108"/>
  <c r="E127" i="108"/>
  <c r="E128" i="108"/>
  <c r="E129" i="108"/>
  <c r="E130" i="108"/>
  <c r="E131" i="108"/>
  <c r="E132" i="108"/>
  <c r="E133" i="108"/>
  <c r="E134" i="108"/>
  <c r="E135" i="108"/>
  <c r="E136" i="108"/>
  <c r="E137" i="108"/>
  <c r="E138" i="108"/>
  <c r="E139" i="108"/>
  <c r="E140" i="108"/>
  <c r="E141" i="108"/>
  <c r="E142" i="108"/>
  <c r="E143" i="108"/>
  <c r="E144" i="108"/>
  <c r="E145" i="108"/>
  <c r="E146" i="108"/>
  <c r="E147" i="108"/>
  <c r="E148" i="108"/>
  <c r="E149" i="108"/>
  <c r="E150" i="108"/>
  <c r="E151" i="108"/>
  <c r="E152" i="108"/>
  <c r="E153" i="108"/>
  <c r="E154" i="108"/>
  <c r="E155" i="108"/>
  <c r="E156" i="108"/>
  <c r="E157" i="108"/>
  <c r="E158" i="108"/>
  <c r="E159" i="108"/>
  <c r="E160" i="108"/>
  <c r="E161" i="108"/>
  <c r="E162" i="108"/>
  <c r="E163" i="108"/>
  <c r="E164" i="108"/>
  <c r="E165" i="108"/>
  <c r="E166" i="108"/>
  <c r="E167" i="108"/>
  <c r="E168" i="108"/>
  <c r="E169" i="108"/>
  <c r="E170" i="108"/>
  <c r="E171" i="108"/>
  <c r="E172" i="108"/>
  <c r="E173" i="108"/>
  <c r="E174" i="108"/>
  <c r="E175" i="108"/>
  <c r="E176" i="108"/>
  <c r="E177" i="108"/>
  <c r="E178" i="108"/>
  <c r="E179" i="108"/>
  <c r="E180" i="108"/>
  <c r="E181" i="108"/>
  <c r="E182" i="108"/>
  <c r="E183" i="108"/>
  <c r="E184" i="108"/>
  <c r="E185" i="108"/>
  <c r="E186" i="108"/>
  <c r="E187" i="108"/>
  <c r="E188" i="108"/>
  <c r="E189" i="108"/>
  <c r="E190" i="108"/>
  <c r="E191" i="108"/>
  <c r="E192" i="108"/>
  <c r="E193" i="108"/>
  <c r="E194" i="108"/>
  <c r="E195" i="108"/>
  <c r="E196" i="108"/>
  <c r="E197" i="108"/>
  <c r="E198" i="108"/>
  <c r="E199" i="108"/>
  <c r="E200" i="108"/>
  <c r="E201" i="108"/>
  <c r="E202" i="108"/>
  <c r="E203" i="108"/>
  <c r="E204" i="108"/>
  <c r="E205" i="108"/>
  <c r="E206" i="108"/>
  <c r="E207" i="108"/>
  <c r="E208" i="108"/>
  <c r="E209" i="108"/>
  <c r="E210" i="108"/>
  <c r="E211" i="108"/>
  <c r="E212" i="108"/>
  <c r="E213" i="108"/>
  <c r="E214" i="108"/>
  <c r="E215" i="108"/>
  <c r="E216" i="108"/>
  <c r="E217" i="108"/>
  <c r="E218" i="108"/>
  <c r="E219" i="108"/>
  <c r="E220" i="108"/>
  <c r="E221" i="108"/>
  <c r="E222" i="108"/>
  <c r="E223" i="108"/>
  <c r="E224" i="108"/>
  <c r="E225" i="108"/>
  <c r="E226" i="108"/>
  <c r="E227" i="108"/>
  <c r="E228" i="108"/>
  <c r="E229" i="108"/>
  <c r="E230" i="108"/>
  <c r="E231" i="108"/>
  <c r="E232" i="108"/>
  <c r="E233" i="108"/>
  <c r="E234" i="108"/>
  <c r="E235" i="108"/>
  <c r="E236" i="108"/>
  <c r="E237" i="108"/>
  <c r="F41" i="108"/>
  <c r="F42" i="108"/>
  <c r="F43" i="108"/>
  <c r="F44" i="108"/>
  <c r="F45" i="108"/>
  <c r="F46" i="108"/>
  <c r="F47" i="108"/>
  <c r="F48" i="108"/>
  <c r="F49" i="108"/>
  <c r="F50" i="108"/>
  <c r="F51" i="108"/>
  <c r="F52" i="108"/>
  <c r="F53" i="108"/>
  <c r="F54" i="108"/>
  <c r="F55" i="108"/>
  <c r="F56" i="108"/>
  <c r="F57" i="108"/>
  <c r="F58" i="108"/>
  <c r="F59" i="108"/>
  <c r="F60" i="108"/>
  <c r="F61" i="108"/>
  <c r="F62" i="108"/>
  <c r="F63" i="108"/>
  <c r="F64" i="108"/>
  <c r="F65" i="108"/>
  <c r="F66" i="108"/>
  <c r="F67" i="108"/>
  <c r="F68" i="108"/>
  <c r="F69" i="108"/>
  <c r="F70" i="108"/>
  <c r="F71" i="108"/>
  <c r="F72" i="108"/>
  <c r="F73" i="108"/>
  <c r="F74" i="108"/>
  <c r="F75" i="108"/>
  <c r="F76" i="108"/>
  <c r="F77" i="108"/>
  <c r="F78" i="108"/>
  <c r="F79" i="108"/>
  <c r="F80" i="108"/>
  <c r="F81" i="108"/>
  <c r="F82" i="108"/>
  <c r="F83" i="108"/>
  <c r="F84" i="108"/>
  <c r="F85" i="108"/>
  <c r="F86" i="108"/>
  <c r="F87" i="108"/>
  <c r="F88" i="108"/>
  <c r="F89" i="108"/>
  <c r="F90" i="108"/>
  <c r="F91" i="108"/>
  <c r="F92" i="108"/>
  <c r="F93" i="108"/>
  <c r="F94" i="108"/>
  <c r="F95" i="108"/>
  <c r="F96" i="108"/>
  <c r="F97" i="108"/>
  <c r="F98" i="108"/>
  <c r="F99" i="108"/>
  <c r="F100" i="108"/>
  <c r="F101" i="108"/>
  <c r="F102" i="108"/>
  <c r="F103" i="108"/>
  <c r="F104" i="108"/>
  <c r="F105" i="108"/>
  <c r="F106" i="108"/>
  <c r="F107" i="108"/>
  <c r="F108" i="108"/>
  <c r="F109" i="108"/>
  <c r="F110" i="108"/>
  <c r="F111" i="108"/>
  <c r="F112" i="108"/>
  <c r="F113" i="108"/>
  <c r="F114" i="108"/>
  <c r="F115" i="108"/>
  <c r="F116" i="108"/>
  <c r="F117" i="108"/>
  <c r="F118" i="108"/>
  <c r="F119" i="108"/>
  <c r="F120" i="108"/>
  <c r="F121" i="108"/>
  <c r="F122" i="108"/>
  <c r="F123" i="108"/>
  <c r="F124" i="108"/>
  <c r="F125" i="108"/>
  <c r="F126" i="108"/>
  <c r="F127" i="108"/>
  <c r="F128" i="108"/>
  <c r="F129" i="108"/>
  <c r="F130" i="108"/>
  <c r="F131" i="108"/>
  <c r="F132" i="108"/>
  <c r="F133" i="108"/>
  <c r="F134" i="108"/>
  <c r="F135" i="108"/>
  <c r="F136" i="108"/>
  <c r="F137" i="108"/>
  <c r="F138" i="108"/>
  <c r="F139" i="108"/>
  <c r="F140" i="108"/>
  <c r="F141" i="108"/>
  <c r="F142" i="108"/>
  <c r="F143" i="108"/>
  <c r="F144" i="108"/>
  <c r="F145" i="108"/>
  <c r="F146" i="108"/>
  <c r="F147" i="108"/>
  <c r="F148" i="108"/>
  <c r="F149" i="108"/>
  <c r="F150" i="108"/>
  <c r="F151" i="108"/>
  <c r="F152" i="108"/>
  <c r="F153" i="108"/>
  <c r="F154" i="108"/>
  <c r="F155" i="108"/>
  <c r="F156" i="108"/>
  <c r="F157" i="108"/>
  <c r="F158" i="108"/>
  <c r="F159" i="108"/>
  <c r="F160" i="108"/>
  <c r="F161" i="108"/>
  <c r="F162" i="108"/>
  <c r="F163" i="108"/>
  <c r="F164" i="108"/>
  <c r="F165" i="108"/>
  <c r="F166" i="108"/>
  <c r="F167" i="108"/>
  <c r="F168" i="108"/>
  <c r="F169" i="108"/>
  <c r="F170" i="108"/>
  <c r="F171" i="108"/>
  <c r="F172" i="108"/>
  <c r="F173" i="108"/>
  <c r="F174" i="108"/>
  <c r="F175" i="108"/>
  <c r="F176" i="108"/>
  <c r="F177" i="108"/>
  <c r="F178" i="108"/>
  <c r="F179" i="108"/>
  <c r="F180" i="108"/>
  <c r="F181" i="108"/>
  <c r="F182" i="108"/>
  <c r="F183" i="108"/>
  <c r="F184" i="108"/>
  <c r="F185" i="108"/>
  <c r="F186" i="108"/>
  <c r="F187" i="108"/>
  <c r="F188" i="108"/>
  <c r="F189" i="108"/>
  <c r="F190" i="108"/>
  <c r="F191" i="108"/>
  <c r="F192" i="108"/>
  <c r="F193" i="108"/>
  <c r="F194" i="108"/>
  <c r="F195" i="108"/>
  <c r="F196" i="108"/>
  <c r="F197" i="108"/>
  <c r="F198" i="108"/>
  <c r="F199" i="108"/>
  <c r="F200" i="108"/>
  <c r="F201" i="108"/>
  <c r="F202" i="108"/>
  <c r="F203" i="108"/>
  <c r="F204" i="108"/>
  <c r="F205" i="108"/>
  <c r="F206" i="108"/>
  <c r="F207" i="108"/>
  <c r="F208" i="108"/>
  <c r="F209" i="108"/>
  <c r="F210" i="108"/>
  <c r="F211" i="108"/>
  <c r="F212" i="108"/>
  <c r="F213" i="108"/>
  <c r="F214" i="108"/>
  <c r="F215" i="108"/>
  <c r="F216" i="108"/>
  <c r="F217" i="108"/>
  <c r="F218" i="108"/>
  <c r="F219" i="108"/>
  <c r="F220" i="108"/>
  <c r="F221" i="108"/>
  <c r="F222" i="108"/>
  <c r="F223" i="108"/>
  <c r="F224" i="108"/>
  <c r="F225" i="108"/>
  <c r="F226" i="108"/>
  <c r="F227" i="108"/>
  <c r="F228" i="108"/>
  <c r="F229" i="108"/>
  <c r="F230" i="108"/>
  <c r="F231" i="108"/>
  <c r="F232" i="108"/>
  <c r="F233" i="108"/>
  <c r="F234" i="108"/>
  <c r="F235" i="108"/>
  <c r="F236" i="108"/>
  <c r="F237" i="108"/>
  <c r="I41" i="108"/>
  <c r="I42" i="108"/>
  <c r="I43" i="108"/>
  <c r="I44" i="108"/>
  <c r="I45" i="108"/>
  <c r="I46" i="108"/>
  <c r="I47" i="108"/>
  <c r="I48" i="108"/>
  <c r="I49" i="108"/>
  <c r="I50" i="108"/>
  <c r="I51" i="108"/>
  <c r="I52" i="108"/>
  <c r="I53" i="108"/>
  <c r="I54" i="108"/>
  <c r="I55" i="108"/>
  <c r="I56" i="108"/>
  <c r="I57" i="108"/>
  <c r="I58" i="108"/>
  <c r="I59" i="108"/>
  <c r="I60" i="108"/>
  <c r="I61" i="108"/>
  <c r="I62" i="108"/>
  <c r="I63" i="108"/>
  <c r="I64" i="108"/>
  <c r="I65" i="108"/>
  <c r="I66" i="108"/>
  <c r="I67" i="108"/>
  <c r="I68" i="108"/>
  <c r="I69" i="108"/>
  <c r="I70" i="108"/>
  <c r="I71" i="108"/>
  <c r="I72" i="108"/>
  <c r="I73" i="108"/>
  <c r="I74" i="108"/>
  <c r="I75" i="108"/>
  <c r="I76" i="108"/>
  <c r="I77" i="108"/>
  <c r="I78" i="108"/>
  <c r="I79" i="108"/>
  <c r="I80" i="108"/>
  <c r="I81" i="108"/>
  <c r="I82" i="108"/>
  <c r="I83" i="108"/>
  <c r="I84" i="108"/>
  <c r="I85" i="108"/>
  <c r="I86" i="108"/>
  <c r="I87" i="108"/>
  <c r="I88" i="108"/>
  <c r="I89" i="108"/>
  <c r="I90" i="108"/>
  <c r="I91" i="108"/>
  <c r="I92" i="108"/>
  <c r="I93" i="108"/>
  <c r="I94" i="108"/>
  <c r="I95" i="108"/>
  <c r="I96" i="108"/>
  <c r="I97" i="108"/>
  <c r="I98" i="108"/>
  <c r="I99" i="108"/>
  <c r="I100" i="108"/>
  <c r="I101" i="108"/>
  <c r="I102" i="108"/>
  <c r="I103" i="108"/>
  <c r="I104" i="108"/>
  <c r="I105" i="108"/>
  <c r="I106" i="108"/>
  <c r="I107" i="108"/>
  <c r="I108" i="108"/>
  <c r="I109" i="108"/>
  <c r="I110" i="108"/>
  <c r="I111" i="108"/>
  <c r="I112" i="108"/>
  <c r="I113" i="108"/>
  <c r="I114" i="108"/>
  <c r="I115" i="108"/>
  <c r="I116" i="108"/>
  <c r="I117" i="108"/>
  <c r="I118" i="108"/>
  <c r="I119" i="108"/>
  <c r="I120" i="108"/>
  <c r="I121" i="108"/>
  <c r="I122" i="108"/>
  <c r="I123" i="108"/>
  <c r="I124" i="108"/>
  <c r="I125" i="108"/>
  <c r="I126" i="108"/>
  <c r="I127" i="108"/>
  <c r="I128" i="108"/>
  <c r="I129" i="108"/>
  <c r="I130" i="108"/>
  <c r="I131" i="108"/>
  <c r="I132" i="108"/>
  <c r="I133" i="108"/>
  <c r="I134" i="108"/>
  <c r="I135" i="108"/>
  <c r="I136" i="108"/>
  <c r="I137" i="108"/>
  <c r="I138" i="108"/>
  <c r="I139" i="108"/>
  <c r="I140" i="108"/>
  <c r="I141" i="108"/>
  <c r="I142" i="108"/>
  <c r="I143" i="108"/>
  <c r="I144" i="108"/>
  <c r="I145" i="108"/>
  <c r="I146" i="108"/>
  <c r="I147" i="108"/>
  <c r="I148" i="108"/>
  <c r="I149" i="108"/>
  <c r="I150" i="108"/>
  <c r="I151" i="108"/>
  <c r="I152" i="108"/>
  <c r="I153" i="108"/>
  <c r="I154" i="108"/>
  <c r="I155" i="108"/>
  <c r="I156" i="108"/>
  <c r="I157" i="108"/>
  <c r="I158" i="108"/>
  <c r="I159" i="108"/>
  <c r="I160" i="108"/>
  <c r="I161" i="108"/>
  <c r="I162" i="108"/>
  <c r="I163" i="108"/>
  <c r="I164" i="108"/>
  <c r="I165" i="108"/>
  <c r="I166" i="108"/>
  <c r="I167" i="108"/>
  <c r="I168" i="108"/>
  <c r="I169" i="108"/>
  <c r="I170" i="108"/>
  <c r="I171" i="108"/>
  <c r="I172" i="108"/>
  <c r="I173" i="108"/>
  <c r="I174" i="108"/>
  <c r="I175" i="108"/>
  <c r="I176" i="108"/>
  <c r="I177" i="108"/>
  <c r="I178" i="108"/>
  <c r="I179" i="108"/>
  <c r="I180" i="108"/>
  <c r="I181" i="108"/>
  <c r="I182" i="108"/>
  <c r="I183" i="108"/>
  <c r="I184" i="108"/>
  <c r="I185" i="108"/>
  <c r="I186" i="108"/>
  <c r="I187" i="108"/>
  <c r="I188" i="108"/>
  <c r="I189" i="108"/>
  <c r="I190" i="108"/>
  <c r="I191" i="108"/>
  <c r="I192" i="108"/>
  <c r="I193" i="108"/>
  <c r="I194" i="108"/>
  <c r="I195" i="108"/>
  <c r="I196" i="108"/>
  <c r="I197" i="108"/>
  <c r="I198" i="108"/>
  <c r="I199" i="108"/>
  <c r="I200" i="108"/>
  <c r="I201" i="108"/>
  <c r="I202" i="108"/>
  <c r="I203" i="108"/>
  <c r="I204" i="108"/>
  <c r="I205" i="108"/>
  <c r="I206" i="108"/>
  <c r="I207" i="108"/>
  <c r="I208" i="108"/>
  <c r="I209" i="108"/>
  <c r="I210" i="108"/>
  <c r="I211" i="108"/>
  <c r="I212" i="108"/>
  <c r="I213" i="108"/>
  <c r="I214" i="108"/>
  <c r="I215" i="108"/>
  <c r="I216" i="108"/>
  <c r="I217" i="108"/>
  <c r="I218" i="108"/>
  <c r="I219" i="108"/>
  <c r="I220" i="108"/>
  <c r="I221" i="108"/>
  <c r="I222" i="108"/>
  <c r="I223" i="108"/>
  <c r="I224" i="108"/>
  <c r="I225" i="108"/>
  <c r="I226" i="108"/>
  <c r="I227" i="108"/>
  <c r="I228" i="108"/>
  <c r="I229" i="108"/>
  <c r="I230" i="108"/>
  <c r="I231" i="108"/>
  <c r="I232" i="108"/>
  <c r="I233" i="108"/>
  <c r="I234" i="108"/>
  <c r="I235" i="108"/>
  <c r="I236" i="108"/>
  <c r="I237" i="108"/>
  <c r="J41" i="108"/>
  <c r="J42" i="108"/>
  <c r="J43" i="108"/>
  <c r="J44" i="108"/>
  <c r="J45" i="108"/>
  <c r="J46" i="108"/>
  <c r="J47" i="108"/>
  <c r="J48" i="108"/>
  <c r="J49" i="108"/>
  <c r="J50" i="108"/>
  <c r="J51" i="108"/>
  <c r="J52" i="108"/>
  <c r="J53" i="108"/>
  <c r="J54" i="108"/>
  <c r="J55" i="108"/>
  <c r="J56" i="108"/>
  <c r="J57" i="108"/>
  <c r="J58" i="108"/>
  <c r="J59" i="108"/>
  <c r="J60" i="108"/>
  <c r="J61" i="108"/>
  <c r="J62" i="108"/>
  <c r="J63" i="108"/>
  <c r="J64" i="108"/>
  <c r="J65" i="108"/>
  <c r="J66" i="108"/>
  <c r="J67" i="108"/>
  <c r="J68" i="108"/>
  <c r="J69" i="108"/>
  <c r="J70" i="108"/>
  <c r="J71" i="108"/>
  <c r="J72" i="108"/>
  <c r="J73" i="108"/>
  <c r="J74" i="108"/>
  <c r="J75" i="108"/>
  <c r="J76" i="108"/>
  <c r="J77" i="108"/>
  <c r="J78" i="108"/>
  <c r="J79" i="108"/>
  <c r="J80" i="108"/>
  <c r="J81" i="108"/>
  <c r="J82" i="108"/>
  <c r="J83" i="108"/>
  <c r="J84" i="108"/>
  <c r="J85" i="108"/>
  <c r="J86" i="108"/>
  <c r="J87" i="108"/>
  <c r="J88" i="108"/>
  <c r="J89" i="108"/>
  <c r="J90" i="108"/>
  <c r="J91" i="108"/>
  <c r="J92" i="108"/>
  <c r="J93" i="108"/>
  <c r="J94" i="108"/>
  <c r="J95" i="108"/>
  <c r="J96" i="108"/>
  <c r="J97" i="108"/>
  <c r="J98" i="108"/>
  <c r="J99" i="108"/>
  <c r="J100" i="108"/>
  <c r="J101" i="108"/>
  <c r="J102" i="108"/>
  <c r="J103" i="108"/>
  <c r="J104" i="108"/>
  <c r="J105" i="108"/>
  <c r="J106" i="108"/>
  <c r="J107" i="108"/>
  <c r="J108" i="108"/>
  <c r="J109" i="108"/>
  <c r="J110" i="108"/>
  <c r="J111" i="108"/>
  <c r="J112" i="108"/>
  <c r="J113" i="108"/>
  <c r="J114" i="108"/>
  <c r="J115" i="108"/>
  <c r="J116" i="108"/>
  <c r="J117" i="108"/>
  <c r="J118" i="108"/>
  <c r="J119" i="108"/>
  <c r="J120" i="108"/>
  <c r="J121" i="108"/>
  <c r="J122" i="108"/>
  <c r="J123" i="108"/>
  <c r="J124" i="108"/>
  <c r="J125" i="108"/>
  <c r="J126" i="108"/>
  <c r="J127" i="108"/>
  <c r="J128" i="108"/>
  <c r="J129" i="108"/>
  <c r="J130" i="108"/>
  <c r="J131" i="108"/>
  <c r="J132" i="108"/>
  <c r="J133" i="108"/>
  <c r="J134" i="108"/>
  <c r="J135" i="108"/>
  <c r="J136" i="108"/>
  <c r="J137" i="108"/>
  <c r="J138" i="108"/>
  <c r="J139" i="108"/>
  <c r="J140" i="108"/>
  <c r="J141" i="108"/>
  <c r="J142" i="108"/>
  <c r="J143" i="108"/>
  <c r="J144" i="108"/>
  <c r="J145" i="108"/>
  <c r="J146" i="108"/>
  <c r="J147" i="108"/>
  <c r="J148" i="108"/>
  <c r="J149" i="108"/>
  <c r="J150" i="108"/>
  <c r="J151" i="108"/>
  <c r="J152" i="108"/>
  <c r="J153" i="108"/>
  <c r="J154" i="108"/>
  <c r="J155" i="108"/>
  <c r="J156" i="108"/>
  <c r="J157" i="108"/>
  <c r="J158" i="108"/>
  <c r="J159" i="108"/>
  <c r="J160" i="108"/>
  <c r="J161" i="108"/>
  <c r="J162" i="108"/>
  <c r="J163" i="108"/>
  <c r="J164" i="108"/>
  <c r="J165" i="108"/>
  <c r="J166" i="108"/>
  <c r="J167" i="108"/>
  <c r="J168" i="108"/>
  <c r="J169" i="108"/>
  <c r="J170" i="108"/>
  <c r="J171" i="108"/>
  <c r="J172" i="108"/>
  <c r="J173" i="108"/>
  <c r="J174" i="108"/>
  <c r="J175" i="108"/>
  <c r="J176" i="108"/>
  <c r="J177" i="108"/>
  <c r="J178" i="108"/>
  <c r="J179" i="108"/>
  <c r="J180" i="108"/>
  <c r="J181" i="108"/>
  <c r="J182" i="108"/>
  <c r="J183" i="108"/>
  <c r="J184" i="108"/>
  <c r="J185" i="108"/>
  <c r="J186" i="108"/>
  <c r="J187" i="108"/>
  <c r="J188" i="108"/>
  <c r="J189" i="108"/>
  <c r="J190" i="108"/>
  <c r="J191" i="108"/>
  <c r="J192" i="108"/>
  <c r="J193" i="108"/>
  <c r="J194" i="108"/>
  <c r="J195" i="108"/>
  <c r="J196" i="108"/>
  <c r="J197" i="108"/>
  <c r="J198" i="108"/>
  <c r="J199" i="108"/>
  <c r="J200" i="108"/>
  <c r="J201" i="108"/>
  <c r="J202" i="108"/>
  <c r="J203" i="108"/>
  <c r="J204" i="108"/>
  <c r="J205" i="108"/>
  <c r="J206" i="108"/>
  <c r="J207" i="108"/>
  <c r="J208" i="108"/>
  <c r="J209" i="108"/>
  <c r="J210" i="108"/>
  <c r="J211" i="108"/>
  <c r="J212" i="108"/>
  <c r="J213" i="108"/>
  <c r="J214" i="108"/>
  <c r="J215" i="108"/>
  <c r="J216" i="108"/>
  <c r="J217" i="108"/>
  <c r="J218" i="108"/>
  <c r="J219" i="108"/>
  <c r="J220" i="108"/>
  <c r="J221" i="108"/>
  <c r="J222" i="108"/>
  <c r="J223" i="108"/>
  <c r="J224" i="108"/>
  <c r="J225" i="108"/>
  <c r="J226" i="108"/>
  <c r="J227" i="108"/>
  <c r="J228" i="108"/>
  <c r="J229" i="108"/>
  <c r="J230" i="108"/>
  <c r="J231" i="108"/>
  <c r="J232" i="108"/>
  <c r="J233" i="108"/>
  <c r="J234" i="108"/>
  <c r="J235" i="108"/>
  <c r="J236" i="108"/>
  <c r="J237" i="108"/>
  <c r="L3" i="111" l="1"/>
  <c r="M3" i="111"/>
  <c r="K3" i="97"/>
  <c r="J3" i="111" l="1"/>
  <c r="K3" i="111"/>
  <c r="J3" i="97"/>
  <c r="I3" i="97"/>
  <c r="H3" i="97"/>
  <c r="J3" i="140" l="1"/>
  <c r="J4" i="140"/>
  <c r="J5" i="140"/>
  <c r="J6" i="140"/>
  <c r="J7" i="140"/>
  <c r="J8" i="140"/>
  <c r="J9" i="140"/>
  <c r="J10" i="140"/>
  <c r="J11" i="140"/>
  <c r="J12" i="140"/>
  <c r="J13" i="140"/>
  <c r="J14" i="140"/>
  <c r="J15" i="140"/>
  <c r="J16" i="140"/>
  <c r="J17" i="140"/>
  <c r="J18" i="140"/>
  <c r="J19" i="140"/>
  <c r="J20" i="140"/>
  <c r="J21" i="140"/>
  <c r="J22" i="140"/>
  <c r="J23" i="140"/>
  <c r="J24" i="140"/>
  <c r="J25" i="140"/>
  <c r="J26" i="140"/>
  <c r="J27" i="140"/>
  <c r="J28" i="140"/>
  <c r="J29" i="140"/>
  <c r="J30" i="140"/>
  <c r="J31" i="140"/>
  <c r="J32" i="140"/>
  <c r="J33" i="140"/>
  <c r="J34" i="140"/>
  <c r="J35" i="140"/>
  <c r="J36" i="140"/>
  <c r="J37" i="140"/>
  <c r="J38" i="140"/>
  <c r="J39" i="140"/>
  <c r="J40" i="140"/>
  <c r="J41" i="140"/>
  <c r="J42" i="140"/>
  <c r="J43" i="140"/>
  <c r="J44" i="140"/>
  <c r="J45" i="140"/>
  <c r="J46" i="140"/>
  <c r="J47" i="140"/>
  <c r="J48" i="140"/>
  <c r="J49" i="140"/>
  <c r="J50" i="140"/>
  <c r="J51" i="140"/>
  <c r="J52" i="140"/>
  <c r="J53" i="140"/>
  <c r="J54" i="140"/>
  <c r="J55" i="140"/>
  <c r="J56" i="140"/>
  <c r="J57" i="140"/>
  <c r="J58" i="140"/>
  <c r="J59" i="140"/>
  <c r="J60" i="140"/>
  <c r="J61" i="140"/>
  <c r="J62" i="140"/>
  <c r="J63" i="140"/>
  <c r="J64" i="140"/>
  <c r="J65" i="140"/>
  <c r="J66" i="140"/>
  <c r="J67" i="140"/>
  <c r="J68" i="140"/>
  <c r="J69" i="140"/>
  <c r="J70" i="140"/>
  <c r="J71" i="140"/>
  <c r="J72" i="140"/>
  <c r="J73" i="140"/>
  <c r="J74" i="140"/>
  <c r="J75" i="140"/>
  <c r="J76" i="140"/>
  <c r="J77" i="140"/>
  <c r="J78" i="140"/>
  <c r="J79" i="140"/>
  <c r="J80" i="140"/>
  <c r="J81" i="140"/>
  <c r="J82" i="140"/>
  <c r="J83" i="140"/>
  <c r="J84" i="140"/>
  <c r="J85" i="140"/>
  <c r="J86" i="140"/>
  <c r="J87" i="140"/>
  <c r="J88" i="140"/>
  <c r="J89" i="140"/>
  <c r="J90" i="140"/>
  <c r="J91" i="140"/>
  <c r="J92" i="140"/>
  <c r="J93" i="140"/>
  <c r="J94" i="140"/>
  <c r="J95" i="140"/>
  <c r="J96" i="140"/>
  <c r="J97" i="140"/>
  <c r="J98" i="140"/>
  <c r="J99" i="140"/>
  <c r="J100" i="140"/>
  <c r="J101" i="140"/>
  <c r="J102" i="140"/>
  <c r="J103" i="140"/>
  <c r="J104" i="140"/>
  <c r="J105" i="140"/>
  <c r="J106" i="140"/>
  <c r="J107" i="140"/>
  <c r="J108" i="140"/>
  <c r="J109" i="140"/>
  <c r="J110" i="140"/>
  <c r="J111" i="140"/>
  <c r="J112" i="140"/>
  <c r="J113" i="140"/>
  <c r="J114" i="140"/>
  <c r="J115" i="140"/>
  <c r="J116" i="140"/>
  <c r="J117" i="140"/>
  <c r="J118" i="140"/>
  <c r="J119" i="140"/>
  <c r="J120" i="140"/>
  <c r="J121" i="140"/>
  <c r="J122" i="140"/>
  <c r="J123" i="140"/>
  <c r="J124" i="140"/>
  <c r="J125" i="140"/>
  <c r="J126" i="140"/>
  <c r="J127" i="140"/>
  <c r="J128" i="140"/>
  <c r="J129" i="140"/>
  <c r="J130" i="140"/>
  <c r="J131" i="140"/>
  <c r="J132" i="140"/>
  <c r="J133" i="140"/>
  <c r="J134" i="140"/>
  <c r="J135" i="140"/>
  <c r="J136" i="140"/>
  <c r="J137" i="140"/>
  <c r="J138" i="140"/>
  <c r="J139" i="140"/>
  <c r="J140" i="140"/>
  <c r="J141" i="140"/>
  <c r="J142" i="140"/>
  <c r="J143" i="140"/>
  <c r="J144" i="140"/>
  <c r="J145" i="140"/>
  <c r="J146" i="140"/>
  <c r="J147" i="140"/>
  <c r="J148" i="140"/>
  <c r="J149" i="140"/>
  <c r="J150" i="140"/>
  <c r="J151" i="140"/>
  <c r="J152" i="140"/>
  <c r="J153" i="140"/>
  <c r="J154" i="140"/>
  <c r="J155" i="140"/>
  <c r="J156" i="140"/>
  <c r="J157" i="140"/>
  <c r="J158" i="140"/>
  <c r="J159" i="140"/>
  <c r="J160" i="140"/>
  <c r="J161" i="140"/>
  <c r="J162" i="140"/>
  <c r="J163" i="140"/>
  <c r="J164" i="140"/>
  <c r="J165" i="140"/>
  <c r="J166" i="140"/>
  <c r="J167" i="140"/>
  <c r="J168" i="140"/>
  <c r="J169" i="140"/>
  <c r="J170" i="140"/>
  <c r="J171" i="140"/>
  <c r="J172" i="140"/>
  <c r="J173" i="140"/>
  <c r="J174" i="140"/>
  <c r="J175" i="140"/>
  <c r="J176" i="140"/>
  <c r="J177" i="140"/>
  <c r="J178" i="140"/>
  <c r="J179" i="140"/>
  <c r="J180" i="140"/>
  <c r="J181" i="140"/>
  <c r="J182" i="140"/>
  <c r="J183" i="140"/>
  <c r="J184" i="140"/>
  <c r="J185" i="140"/>
  <c r="J186" i="140"/>
  <c r="J187" i="140"/>
  <c r="J188" i="140"/>
  <c r="J189" i="140"/>
  <c r="J190" i="140"/>
  <c r="J191" i="140"/>
  <c r="J192" i="140"/>
  <c r="J193" i="140"/>
  <c r="J194" i="140"/>
  <c r="J195" i="140"/>
  <c r="J196" i="140"/>
  <c r="J197" i="140"/>
  <c r="J198" i="140"/>
  <c r="J199" i="140"/>
  <c r="J200" i="140"/>
  <c r="J201" i="140"/>
  <c r="J202" i="140"/>
  <c r="J203" i="140"/>
  <c r="J204" i="140"/>
  <c r="J205" i="140"/>
  <c r="J206" i="140"/>
  <c r="J207" i="140"/>
  <c r="J208" i="140"/>
  <c r="J209" i="140"/>
  <c r="J210" i="140"/>
  <c r="J211" i="140"/>
  <c r="J212" i="140"/>
  <c r="J213" i="140"/>
  <c r="J214" i="140"/>
  <c r="J215" i="140"/>
  <c r="J216" i="140"/>
  <c r="J217" i="140"/>
  <c r="J218" i="140"/>
  <c r="J219" i="140"/>
  <c r="J220" i="140"/>
  <c r="J221" i="140"/>
  <c r="J222" i="140"/>
  <c r="J223" i="140"/>
  <c r="J224" i="140"/>
  <c r="J225" i="140"/>
  <c r="J226" i="140"/>
  <c r="I12" i="140"/>
  <c r="I13" i="140"/>
  <c r="I14" i="140"/>
  <c r="I15" i="140"/>
  <c r="I16" i="140"/>
  <c r="I17" i="140"/>
  <c r="I18" i="140"/>
  <c r="I19" i="140"/>
  <c r="I20" i="140"/>
  <c r="I21" i="140"/>
  <c r="I22" i="140"/>
  <c r="I23" i="140"/>
  <c r="I24" i="140"/>
  <c r="I25" i="140"/>
  <c r="I26" i="140"/>
  <c r="I27" i="140"/>
  <c r="I28" i="140"/>
  <c r="I29" i="140"/>
  <c r="I30" i="140"/>
  <c r="I31" i="140"/>
  <c r="I32" i="140"/>
  <c r="I33" i="140"/>
  <c r="I34" i="140"/>
  <c r="I35" i="140"/>
  <c r="I36" i="140"/>
  <c r="I37" i="140"/>
  <c r="I38" i="140"/>
  <c r="I39" i="140"/>
  <c r="I40" i="140"/>
  <c r="I41" i="140"/>
  <c r="I42" i="140"/>
  <c r="I43" i="140"/>
  <c r="I44" i="140"/>
  <c r="I45" i="140"/>
  <c r="I46" i="140"/>
  <c r="I47" i="140"/>
  <c r="I48" i="140"/>
  <c r="I49" i="140"/>
  <c r="I50" i="140"/>
  <c r="I51" i="140"/>
  <c r="I52" i="140"/>
  <c r="I53" i="140"/>
  <c r="I54" i="140"/>
  <c r="I55" i="140"/>
  <c r="I56" i="140"/>
  <c r="I57" i="140"/>
  <c r="I58" i="140"/>
  <c r="I59" i="140"/>
  <c r="I60" i="140"/>
  <c r="I61" i="140"/>
  <c r="I62" i="140"/>
  <c r="I63" i="140"/>
  <c r="I64" i="140"/>
  <c r="I65" i="140"/>
  <c r="I66" i="140"/>
  <c r="I67" i="140"/>
  <c r="I68" i="140"/>
  <c r="I69" i="140"/>
  <c r="I70" i="140"/>
  <c r="I71" i="140"/>
  <c r="I72" i="140"/>
  <c r="I73" i="140"/>
  <c r="I74" i="140"/>
  <c r="I75" i="140"/>
  <c r="I76" i="140"/>
  <c r="I77" i="140"/>
  <c r="I78" i="140"/>
  <c r="I79" i="140"/>
  <c r="I80" i="140"/>
  <c r="I81" i="140"/>
  <c r="I82" i="140"/>
  <c r="I83" i="140"/>
  <c r="I84" i="140"/>
  <c r="I85" i="140"/>
  <c r="I86" i="140"/>
  <c r="I87" i="140"/>
  <c r="I88" i="140"/>
  <c r="I89" i="140"/>
  <c r="I90" i="140"/>
  <c r="I91" i="140"/>
  <c r="I92" i="140"/>
  <c r="I93" i="140"/>
  <c r="I94" i="140"/>
  <c r="I95" i="140"/>
  <c r="I96" i="140"/>
  <c r="I97" i="140"/>
  <c r="I98" i="140"/>
  <c r="I99" i="140"/>
  <c r="I100" i="140"/>
  <c r="I101" i="140"/>
  <c r="I102" i="140"/>
  <c r="I103" i="140"/>
  <c r="I104" i="140"/>
  <c r="I105" i="140"/>
  <c r="I106" i="140"/>
  <c r="I107" i="140"/>
  <c r="I108" i="140"/>
  <c r="I109" i="140"/>
  <c r="I110" i="140"/>
  <c r="I111" i="140"/>
  <c r="I112" i="140"/>
  <c r="I113" i="140"/>
  <c r="I114" i="140"/>
  <c r="I115" i="140"/>
  <c r="I116" i="140"/>
  <c r="I117" i="140"/>
  <c r="I118" i="140"/>
  <c r="I119" i="140"/>
  <c r="I120" i="140"/>
  <c r="I121" i="140"/>
  <c r="I122" i="140"/>
  <c r="I123" i="140"/>
  <c r="I124" i="140"/>
  <c r="I125" i="140"/>
  <c r="I126" i="140"/>
  <c r="I127" i="140"/>
  <c r="I128" i="140"/>
  <c r="I129" i="140"/>
  <c r="I130" i="140"/>
  <c r="I131" i="140"/>
  <c r="I132" i="140"/>
  <c r="I133" i="140"/>
  <c r="I134" i="140"/>
  <c r="I135" i="140"/>
  <c r="I136" i="140"/>
  <c r="I137" i="140"/>
  <c r="I138" i="140"/>
  <c r="I139" i="140"/>
  <c r="I140" i="140"/>
  <c r="I141" i="140"/>
  <c r="I142" i="140"/>
  <c r="I143" i="140"/>
  <c r="I144" i="140"/>
  <c r="I145" i="140"/>
  <c r="I146" i="140"/>
  <c r="I147" i="140"/>
  <c r="I148" i="140"/>
  <c r="I149" i="140"/>
  <c r="I150" i="140"/>
  <c r="I151" i="140"/>
  <c r="I152" i="140"/>
  <c r="I153" i="140"/>
  <c r="I154" i="140"/>
  <c r="I155" i="140"/>
  <c r="I156" i="140"/>
  <c r="I157" i="140"/>
  <c r="I158" i="140"/>
  <c r="I159" i="140"/>
  <c r="I160" i="140"/>
  <c r="I161" i="140"/>
  <c r="I162" i="140"/>
  <c r="I163" i="140"/>
  <c r="I164" i="140"/>
  <c r="I165" i="140"/>
  <c r="I166" i="140"/>
  <c r="I167" i="140"/>
  <c r="I168" i="140"/>
  <c r="I169" i="140"/>
  <c r="I170" i="140"/>
  <c r="I171" i="140"/>
  <c r="I172" i="140"/>
  <c r="I173" i="140"/>
  <c r="I174" i="140"/>
  <c r="I175" i="140"/>
  <c r="I176" i="140"/>
  <c r="I177" i="140"/>
  <c r="I178" i="140"/>
  <c r="I179" i="140"/>
  <c r="I180" i="140"/>
  <c r="I181" i="140"/>
  <c r="I182" i="140"/>
  <c r="I183" i="140"/>
  <c r="I184" i="140"/>
  <c r="I185" i="140"/>
  <c r="I186" i="140"/>
  <c r="I187" i="140"/>
  <c r="I188" i="140"/>
  <c r="I189" i="140"/>
  <c r="I190" i="140"/>
  <c r="I191" i="140"/>
  <c r="I192" i="140"/>
  <c r="I193" i="140"/>
  <c r="I194" i="140"/>
  <c r="I195" i="140"/>
  <c r="I196" i="140"/>
  <c r="I197" i="140"/>
  <c r="I198" i="140"/>
  <c r="I199" i="140"/>
  <c r="I200" i="140"/>
  <c r="I201" i="140"/>
  <c r="I202" i="140"/>
  <c r="I203" i="140"/>
  <c r="I204" i="140"/>
  <c r="I205" i="140"/>
  <c r="I206" i="140"/>
  <c r="I207" i="140"/>
  <c r="I208" i="140"/>
  <c r="I209" i="140"/>
  <c r="I210" i="140"/>
  <c r="I211" i="140"/>
  <c r="I212" i="140"/>
  <c r="I213" i="140"/>
  <c r="I214" i="140"/>
  <c r="I215" i="140"/>
  <c r="I216" i="140"/>
  <c r="I217" i="140"/>
  <c r="I218" i="140"/>
  <c r="I219" i="140"/>
  <c r="I220" i="140"/>
  <c r="I221" i="140"/>
  <c r="I222" i="140"/>
  <c r="I223" i="140"/>
  <c r="I224" i="140"/>
  <c r="I225" i="140"/>
  <c r="I226" i="140"/>
  <c r="F3" i="140"/>
  <c r="F4" i="140"/>
  <c r="F5" i="140"/>
  <c r="F6" i="140"/>
  <c r="F7" i="140"/>
  <c r="F8" i="140"/>
  <c r="F9" i="140"/>
  <c r="F10" i="140"/>
  <c r="F11" i="140"/>
  <c r="F12" i="140"/>
  <c r="F13" i="140"/>
  <c r="F14" i="140"/>
  <c r="F15" i="140"/>
  <c r="F16" i="140"/>
  <c r="F17" i="140"/>
  <c r="F18" i="140"/>
  <c r="F19" i="140"/>
  <c r="F20" i="140"/>
  <c r="F21" i="140"/>
  <c r="F22" i="140"/>
  <c r="F23" i="140"/>
  <c r="F24" i="140"/>
  <c r="F25" i="140"/>
  <c r="F26" i="140"/>
  <c r="F27" i="140"/>
  <c r="F28" i="140"/>
  <c r="F29" i="140"/>
  <c r="F30" i="140"/>
  <c r="F31" i="140"/>
  <c r="F32" i="140"/>
  <c r="F33" i="140"/>
  <c r="F34" i="140"/>
  <c r="F35" i="140"/>
  <c r="F36" i="140"/>
  <c r="F37" i="140"/>
  <c r="F38" i="140"/>
  <c r="F39" i="140"/>
  <c r="F40" i="140"/>
  <c r="F41" i="140"/>
  <c r="F42" i="140"/>
  <c r="F43" i="140"/>
  <c r="F44" i="140"/>
  <c r="F45" i="140"/>
  <c r="F46" i="140"/>
  <c r="F47" i="140"/>
  <c r="F48" i="140"/>
  <c r="F49" i="140"/>
  <c r="F50" i="140"/>
  <c r="F51" i="140"/>
  <c r="F52" i="140"/>
  <c r="F53" i="140"/>
  <c r="F54" i="140"/>
  <c r="F55" i="140"/>
  <c r="F56" i="140"/>
  <c r="F57" i="140"/>
  <c r="F58" i="140"/>
  <c r="F59" i="140"/>
  <c r="F60" i="140"/>
  <c r="F61" i="140"/>
  <c r="F62" i="140"/>
  <c r="F63" i="140"/>
  <c r="F64" i="140"/>
  <c r="F65" i="140"/>
  <c r="F66" i="140"/>
  <c r="F67" i="140"/>
  <c r="F68" i="140"/>
  <c r="F69" i="140"/>
  <c r="F70" i="140"/>
  <c r="F71" i="140"/>
  <c r="F72" i="140"/>
  <c r="F73" i="140"/>
  <c r="F74" i="140"/>
  <c r="F75" i="140"/>
  <c r="F76" i="140"/>
  <c r="F77" i="140"/>
  <c r="F78" i="140"/>
  <c r="F79" i="140"/>
  <c r="F80" i="140"/>
  <c r="F81" i="140"/>
  <c r="F82" i="140"/>
  <c r="F83" i="140"/>
  <c r="F84" i="140"/>
  <c r="F85" i="140"/>
  <c r="F86" i="140"/>
  <c r="F87" i="140"/>
  <c r="F88" i="140"/>
  <c r="F89" i="140"/>
  <c r="F90" i="140"/>
  <c r="F91" i="140"/>
  <c r="F92" i="140"/>
  <c r="F93" i="140"/>
  <c r="F94" i="140"/>
  <c r="F95" i="140"/>
  <c r="F96" i="140"/>
  <c r="F97" i="140"/>
  <c r="F98" i="140"/>
  <c r="F99" i="140"/>
  <c r="F100" i="140"/>
  <c r="F101" i="140"/>
  <c r="F102" i="140"/>
  <c r="F103" i="140"/>
  <c r="F104" i="140"/>
  <c r="F105" i="140"/>
  <c r="F106" i="140"/>
  <c r="F107" i="140"/>
  <c r="F108" i="140"/>
  <c r="F109" i="140"/>
  <c r="F110" i="140"/>
  <c r="F111" i="140"/>
  <c r="F112" i="140"/>
  <c r="F113" i="140"/>
  <c r="F114" i="140"/>
  <c r="F115" i="140"/>
  <c r="F116" i="140"/>
  <c r="F117" i="140"/>
  <c r="F118" i="140"/>
  <c r="F119" i="140"/>
  <c r="F120" i="140"/>
  <c r="F121" i="140"/>
  <c r="F122" i="140"/>
  <c r="F123" i="140"/>
  <c r="F124" i="140"/>
  <c r="F125" i="140"/>
  <c r="F126" i="140"/>
  <c r="F127" i="140"/>
  <c r="F128" i="140"/>
  <c r="F129" i="140"/>
  <c r="F130" i="140"/>
  <c r="F131" i="140"/>
  <c r="F132" i="140"/>
  <c r="F133" i="140"/>
  <c r="F134" i="140"/>
  <c r="F135" i="140"/>
  <c r="F136" i="140"/>
  <c r="F137" i="140"/>
  <c r="F138" i="140"/>
  <c r="F139" i="140"/>
  <c r="F140" i="140"/>
  <c r="F141" i="140"/>
  <c r="F142" i="140"/>
  <c r="F143" i="140"/>
  <c r="F144" i="140"/>
  <c r="F145" i="140"/>
  <c r="F146" i="140"/>
  <c r="F147" i="140"/>
  <c r="F148" i="140"/>
  <c r="F149" i="140"/>
  <c r="F150" i="140"/>
  <c r="F151" i="140"/>
  <c r="F152" i="140"/>
  <c r="F153" i="140"/>
  <c r="F154" i="140"/>
  <c r="F155" i="140"/>
  <c r="F156" i="140"/>
  <c r="F157" i="140"/>
  <c r="F158" i="140"/>
  <c r="F159" i="140"/>
  <c r="F160" i="140"/>
  <c r="F161" i="140"/>
  <c r="F162" i="140"/>
  <c r="F163" i="140"/>
  <c r="F164" i="140"/>
  <c r="F165" i="140"/>
  <c r="F166" i="140"/>
  <c r="F167" i="140"/>
  <c r="F168" i="140"/>
  <c r="F169" i="140"/>
  <c r="F170" i="140"/>
  <c r="F171" i="140"/>
  <c r="F172" i="140"/>
  <c r="F173" i="140"/>
  <c r="F174" i="140"/>
  <c r="F175" i="140"/>
  <c r="F176" i="140"/>
  <c r="F177" i="140"/>
  <c r="F178" i="140"/>
  <c r="F179" i="140"/>
  <c r="F180" i="140"/>
  <c r="F181" i="140"/>
  <c r="F182" i="140"/>
  <c r="F183" i="140"/>
  <c r="F184" i="140"/>
  <c r="F185" i="140"/>
  <c r="F186" i="140"/>
  <c r="F187" i="140"/>
  <c r="F188" i="140"/>
  <c r="F189" i="140"/>
  <c r="F190" i="140"/>
  <c r="F191" i="140"/>
  <c r="F192" i="140"/>
  <c r="F193" i="140"/>
  <c r="F194" i="140"/>
  <c r="F195" i="140"/>
  <c r="F196" i="140"/>
  <c r="F197" i="140"/>
  <c r="F198" i="140"/>
  <c r="F199" i="140"/>
  <c r="F200" i="140"/>
  <c r="F201" i="140"/>
  <c r="F202" i="140"/>
  <c r="F203" i="140"/>
  <c r="F204" i="140"/>
  <c r="F205" i="140"/>
  <c r="F206" i="140"/>
  <c r="F207" i="140"/>
  <c r="F208" i="140"/>
  <c r="F209" i="140"/>
  <c r="F210" i="140"/>
  <c r="F211" i="140"/>
  <c r="F212" i="140"/>
  <c r="F213" i="140"/>
  <c r="F214" i="140"/>
  <c r="F215" i="140"/>
  <c r="F216" i="140"/>
  <c r="F217" i="140"/>
  <c r="F218" i="140"/>
  <c r="F219" i="140"/>
  <c r="F220" i="140"/>
  <c r="F221" i="140"/>
  <c r="F222" i="140"/>
  <c r="F223" i="140"/>
  <c r="F224" i="140"/>
  <c r="F225" i="140"/>
  <c r="F226" i="140"/>
  <c r="E3" i="140"/>
  <c r="I3" i="140" s="1"/>
  <c r="E4" i="140"/>
  <c r="I4" i="140" s="1"/>
  <c r="E5" i="140"/>
  <c r="I5" i="140" s="1"/>
  <c r="E6" i="140"/>
  <c r="I6" i="140" s="1"/>
  <c r="E7" i="140"/>
  <c r="I7" i="140" s="1"/>
  <c r="E8" i="140"/>
  <c r="I8" i="140" s="1"/>
  <c r="E9" i="140"/>
  <c r="I9" i="140" s="1"/>
  <c r="E10" i="140"/>
  <c r="E3" i="141" s="1"/>
  <c r="E11" i="140"/>
  <c r="I11" i="140" s="1"/>
  <c r="E12" i="140"/>
  <c r="E13" i="140"/>
  <c r="E14" i="140"/>
  <c r="E15" i="140"/>
  <c r="E16" i="140"/>
  <c r="E17" i="140"/>
  <c r="E18" i="140"/>
  <c r="E19" i="140"/>
  <c r="E20" i="140"/>
  <c r="E21" i="140"/>
  <c r="E22" i="140"/>
  <c r="E23" i="140"/>
  <c r="E24" i="140"/>
  <c r="E25" i="140"/>
  <c r="E26" i="140"/>
  <c r="E27" i="140"/>
  <c r="E28" i="140"/>
  <c r="E29" i="140"/>
  <c r="E30" i="140"/>
  <c r="E31" i="140"/>
  <c r="E32" i="140"/>
  <c r="E33" i="140"/>
  <c r="E34" i="140"/>
  <c r="E35" i="140"/>
  <c r="E36" i="140"/>
  <c r="E37" i="140"/>
  <c r="E38" i="140"/>
  <c r="E39" i="140"/>
  <c r="E40" i="140"/>
  <c r="E41" i="140"/>
  <c r="E42" i="140"/>
  <c r="E43" i="140"/>
  <c r="E44" i="140"/>
  <c r="E45" i="140"/>
  <c r="E46" i="140"/>
  <c r="E47" i="140"/>
  <c r="E48" i="140"/>
  <c r="E49" i="140"/>
  <c r="E50" i="140"/>
  <c r="E51" i="140"/>
  <c r="E52" i="140"/>
  <c r="E53" i="140"/>
  <c r="E54" i="140"/>
  <c r="E55" i="140"/>
  <c r="E56" i="140"/>
  <c r="E57" i="140"/>
  <c r="E58" i="140"/>
  <c r="E59" i="140"/>
  <c r="E60" i="140"/>
  <c r="E61" i="140"/>
  <c r="E62" i="140"/>
  <c r="E63" i="140"/>
  <c r="E64" i="140"/>
  <c r="E65" i="140"/>
  <c r="E66" i="140"/>
  <c r="E67" i="140"/>
  <c r="E68" i="140"/>
  <c r="E69" i="140"/>
  <c r="E70" i="140"/>
  <c r="E71" i="140"/>
  <c r="E72" i="140"/>
  <c r="E73" i="140"/>
  <c r="E74" i="140"/>
  <c r="E75" i="140"/>
  <c r="E76" i="140"/>
  <c r="E77" i="140"/>
  <c r="E78" i="140"/>
  <c r="E79" i="140"/>
  <c r="E80" i="140"/>
  <c r="E81" i="140"/>
  <c r="E82" i="140"/>
  <c r="E83" i="140"/>
  <c r="E84" i="140"/>
  <c r="E85" i="140"/>
  <c r="E86" i="140"/>
  <c r="E87" i="140"/>
  <c r="E88" i="140"/>
  <c r="E89" i="140"/>
  <c r="E90" i="140"/>
  <c r="E91" i="140"/>
  <c r="E92" i="140"/>
  <c r="E93" i="140"/>
  <c r="E94" i="140"/>
  <c r="E95" i="140"/>
  <c r="E96" i="140"/>
  <c r="E97" i="140"/>
  <c r="E98" i="140"/>
  <c r="E99" i="140"/>
  <c r="E100" i="140"/>
  <c r="E101" i="140"/>
  <c r="E102" i="140"/>
  <c r="E103" i="140"/>
  <c r="E104" i="140"/>
  <c r="E105" i="140"/>
  <c r="E106" i="140"/>
  <c r="E107" i="140"/>
  <c r="E108" i="140"/>
  <c r="E109" i="140"/>
  <c r="E110" i="140"/>
  <c r="E111" i="140"/>
  <c r="E112" i="140"/>
  <c r="E113" i="140"/>
  <c r="E114" i="140"/>
  <c r="E115" i="140"/>
  <c r="E116" i="140"/>
  <c r="E117" i="140"/>
  <c r="E118" i="140"/>
  <c r="E119" i="140"/>
  <c r="E120" i="140"/>
  <c r="E121" i="140"/>
  <c r="E122" i="140"/>
  <c r="E123" i="140"/>
  <c r="E124" i="140"/>
  <c r="E125" i="140"/>
  <c r="E126" i="140"/>
  <c r="E127" i="140"/>
  <c r="E128" i="140"/>
  <c r="E129" i="140"/>
  <c r="E130" i="140"/>
  <c r="E131" i="140"/>
  <c r="E132" i="140"/>
  <c r="E133" i="140"/>
  <c r="E134" i="140"/>
  <c r="E135" i="140"/>
  <c r="E136" i="140"/>
  <c r="E137" i="140"/>
  <c r="E138" i="140"/>
  <c r="E139" i="140"/>
  <c r="E140" i="140"/>
  <c r="E141" i="140"/>
  <c r="E142" i="140"/>
  <c r="E143" i="140"/>
  <c r="E144" i="140"/>
  <c r="E145" i="140"/>
  <c r="E146" i="140"/>
  <c r="E147" i="140"/>
  <c r="E148" i="140"/>
  <c r="E149" i="140"/>
  <c r="E150" i="140"/>
  <c r="E151" i="140"/>
  <c r="E152" i="140"/>
  <c r="E153" i="140"/>
  <c r="E154" i="140"/>
  <c r="E155" i="140"/>
  <c r="E156" i="140"/>
  <c r="E157" i="140"/>
  <c r="E158" i="140"/>
  <c r="E159" i="140"/>
  <c r="E160" i="140"/>
  <c r="E161" i="140"/>
  <c r="E162" i="140"/>
  <c r="E163" i="140"/>
  <c r="E164" i="140"/>
  <c r="E165" i="140"/>
  <c r="E166" i="140"/>
  <c r="E167" i="140"/>
  <c r="E168" i="140"/>
  <c r="E169" i="140"/>
  <c r="E170" i="140"/>
  <c r="E171" i="140"/>
  <c r="E172" i="140"/>
  <c r="E173" i="140"/>
  <c r="E174" i="140"/>
  <c r="E175" i="140"/>
  <c r="E176" i="140"/>
  <c r="E177" i="140"/>
  <c r="E178" i="140"/>
  <c r="E179" i="140"/>
  <c r="E180" i="140"/>
  <c r="E181" i="140"/>
  <c r="E182" i="140"/>
  <c r="E183" i="140"/>
  <c r="E184" i="140"/>
  <c r="E185" i="140"/>
  <c r="E186" i="140"/>
  <c r="E187" i="140"/>
  <c r="E188" i="140"/>
  <c r="E189" i="140"/>
  <c r="E190" i="140"/>
  <c r="E191" i="140"/>
  <c r="E192" i="140"/>
  <c r="E193" i="140"/>
  <c r="E194" i="140"/>
  <c r="E195" i="140"/>
  <c r="E196" i="140"/>
  <c r="E197" i="140"/>
  <c r="E198" i="140"/>
  <c r="E199" i="140"/>
  <c r="E200" i="140"/>
  <c r="E201" i="140"/>
  <c r="E202" i="140"/>
  <c r="E203" i="140"/>
  <c r="E204" i="140"/>
  <c r="E205" i="140"/>
  <c r="E206" i="140"/>
  <c r="E207" i="140"/>
  <c r="E208" i="140"/>
  <c r="E209" i="140"/>
  <c r="E210" i="140"/>
  <c r="E211" i="140"/>
  <c r="E212" i="140"/>
  <c r="E213" i="140"/>
  <c r="E214" i="140"/>
  <c r="E215" i="140"/>
  <c r="E216" i="140"/>
  <c r="E217" i="140"/>
  <c r="E218" i="140"/>
  <c r="E219" i="140"/>
  <c r="E220" i="140"/>
  <c r="E221" i="140"/>
  <c r="E222" i="140"/>
  <c r="E223" i="140"/>
  <c r="E224" i="140"/>
  <c r="E225" i="140"/>
  <c r="E226" i="140"/>
  <c r="D3" i="140"/>
  <c r="D4" i="140"/>
  <c r="D5" i="140"/>
  <c r="D6" i="140"/>
  <c r="D7" i="140"/>
  <c r="D8" i="140"/>
  <c r="D9" i="140"/>
  <c r="D10" i="140"/>
  <c r="D11" i="140"/>
  <c r="D12" i="140"/>
  <c r="D13" i="140"/>
  <c r="D14" i="140"/>
  <c r="D15" i="140"/>
  <c r="D16" i="140"/>
  <c r="D17" i="140"/>
  <c r="D18" i="140"/>
  <c r="D19" i="140"/>
  <c r="D20" i="140"/>
  <c r="D21" i="140"/>
  <c r="D22" i="140"/>
  <c r="D23" i="140"/>
  <c r="D24" i="140"/>
  <c r="D25" i="140"/>
  <c r="D26" i="140"/>
  <c r="D27" i="140"/>
  <c r="D28" i="140"/>
  <c r="D29" i="140"/>
  <c r="D30" i="140"/>
  <c r="D31" i="140"/>
  <c r="D32" i="140"/>
  <c r="D33" i="140"/>
  <c r="D34" i="140"/>
  <c r="D35" i="140"/>
  <c r="D36" i="140"/>
  <c r="D37" i="140"/>
  <c r="D38" i="140"/>
  <c r="D39" i="140"/>
  <c r="D40" i="140"/>
  <c r="D41" i="140"/>
  <c r="D42" i="140"/>
  <c r="D43" i="140"/>
  <c r="D44" i="140"/>
  <c r="D45" i="140"/>
  <c r="D46" i="140"/>
  <c r="D47" i="140"/>
  <c r="D48" i="140"/>
  <c r="D49" i="140"/>
  <c r="D50" i="140"/>
  <c r="D51" i="140"/>
  <c r="D52" i="140"/>
  <c r="D53" i="140"/>
  <c r="D54" i="140"/>
  <c r="D55" i="140"/>
  <c r="D56" i="140"/>
  <c r="D57" i="140"/>
  <c r="D58" i="140"/>
  <c r="D59" i="140"/>
  <c r="D60" i="140"/>
  <c r="D61" i="140"/>
  <c r="D62" i="140"/>
  <c r="D63" i="140"/>
  <c r="D64" i="140"/>
  <c r="D65" i="140"/>
  <c r="D66" i="140"/>
  <c r="D67" i="140"/>
  <c r="D68" i="140"/>
  <c r="D69" i="140"/>
  <c r="D70" i="140"/>
  <c r="D71" i="140"/>
  <c r="D72" i="140"/>
  <c r="D73" i="140"/>
  <c r="D74" i="140"/>
  <c r="D75" i="140"/>
  <c r="D76" i="140"/>
  <c r="D77" i="140"/>
  <c r="D78" i="140"/>
  <c r="D79" i="140"/>
  <c r="D80" i="140"/>
  <c r="D81" i="140"/>
  <c r="D82" i="140"/>
  <c r="D83" i="140"/>
  <c r="D84" i="140"/>
  <c r="D85" i="140"/>
  <c r="D86" i="140"/>
  <c r="D87" i="140"/>
  <c r="D88" i="140"/>
  <c r="D89" i="140"/>
  <c r="D90" i="140"/>
  <c r="D91" i="140"/>
  <c r="D92" i="140"/>
  <c r="D93" i="140"/>
  <c r="D94" i="140"/>
  <c r="D95" i="140"/>
  <c r="D96" i="140"/>
  <c r="D97" i="140"/>
  <c r="D98" i="140"/>
  <c r="D99" i="140"/>
  <c r="D100" i="140"/>
  <c r="D101" i="140"/>
  <c r="D102" i="140"/>
  <c r="D103" i="140"/>
  <c r="D104" i="140"/>
  <c r="D105" i="140"/>
  <c r="D106" i="140"/>
  <c r="D107" i="140"/>
  <c r="D108" i="140"/>
  <c r="D109" i="140"/>
  <c r="D110" i="140"/>
  <c r="D111" i="140"/>
  <c r="D112" i="140"/>
  <c r="D113" i="140"/>
  <c r="D114" i="140"/>
  <c r="D115" i="140"/>
  <c r="D116" i="140"/>
  <c r="D117" i="140"/>
  <c r="D118" i="140"/>
  <c r="D119" i="140"/>
  <c r="D120" i="140"/>
  <c r="D121" i="140"/>
  <c r="D122" i="140"/>
  <c r="D123" i="140"/>
  <c r="D124" i="140"/>
  <c r="D125" i="140"/>
  <c r="D126" i="140"/>
  <c r="D127" i="140"/>
  <c r="D128" i="140"/>
  <c r="D129" i="140"/>
  <c r="D130" i="140"/>
  <c r="D131" i="140"/>
  <c r="D132" i="140"/>
  <c r="D133" i="140"/>
  <c r="D134" i="140"/>
  <c r="D135" i="140"/>
  <c r="D136" i="140"/>
  <c r="D137" i="140"/>
  <c r="D138" i="140"/>
  <c r="D139" i="140"/>
  <c r="D140" i="140"/>
  <c r="D141" i="140"/>
  <c r="D142" i="140"/>
  <c r="D143" i="140"/>
  <c r="D144" i="140"/>
  <c r="D145" i="140"/>
  <c r="D146" i="140"/>
  <c r="D147" i="140"/>
  <c r="D148" i="140"/>
  <c r="D149" i="140"/>
  <c r="D150" i="140"/>
  <c r="D151" i="140"/>
  <c r="D152" i="140"/>
  <c r="D153" i="140"/>
  <c r="D154" i="140"/>
  <c r="D155" i="140"/>
  <c r="D156" i="140"/>
  <c r="D157" i="140"/>
  <c r="D158" i="140"/>
  <c r="D159" i="140"/>
  <c r="D160" i="140"/>
  <c r="D161" i="140"/>
  <c r="D162" i="140"/>
  <c r="D163" i="140"/>
  <c r="D164" i="140"/>
  <c r="D165" i="140"/>
  <c r="D166" i="140"/>
  <c r="D167" i="140"/>
  <c r="D168" i="140"/>
  <c r="D169" i="140"/>
  <c r="D170" i="140"/>
  <c r="D171" i="140"/>
  <c r="D172" i="140"/>
  <c r="D173" i="140"/>
  <c r="D174" i="140"/>
  <c r="D175" i="140"/>
  <c r="D176" i="140"/>
  <c r="D177" i="140"/>
  <c r="D178" i="140"/>
  <c r="D179" i="140"/>
  <c r="D180" i="140"/>
  <c r="D181" i="140"/>
  <c r="D182" i="140"/>
  <c r="D183" i="140"/>
  <c r="D184" i="140"/>
  <c r="D185" i="140"/>
  <c r="D186" i="140"/>
  <c r="D187" i="140"/>
  <c r="D188" i="140"/>
  <c r="D189" i="140"/>
  <c r="D190" i="140"/>
  <c r="D191" i="140"/>
  <c r="D192" i="140"/>
  <c r="D193" i="140"/>
  <c r="D194" i="140"/>
  <c r="D195" i="140"/>
  <c r="D196" i="140"/>
  <c r="D197" i="140"/>
  <c r="D198" i="140"/>
  <c r="D199" i="140"/>
  <c r="D200" i="140"/>
  <c r="D201" i="140"/>
  <c r="D202" i="140"/>
  <c r="D203" i="140"/>
  <c r="D204" i="140"/>
  <c r="D205" i="140"/>
  <c r="D206" i="140"/>
  <c r="D207" i="140"/>
  <c r="D208" i="140"/>
  <c r="D209" i="140"/>
  <c r="D210" i="140"/>
  <c r="D211" i="140"/>
  <c r="D212" i="140"/>
  <c r="D213" i="140"/>
  <c r="D214" i="140"/>
  <c r="D215" i="140"/>
  <c r="D216" i="140"/>
  <c r="D217" i="140"/>
  <c r="D218" i="140"/>
  <c r="D219" i="140"/>
  <c r="D220" i="140"/>
  <c r="D221" i="140"/>
  <c r="D222" i="140"/>
  <c r="D223" i="140"/>
  <c r="D224" i="140"/>
  <c r="D225" i="140"/>
  <c r="D226" i="140"/>
  <c r="I10" i="140" l="1"/>
  <c r="D3" i="141"/>
  <c r="J229" i="136"/>
  <c r="I229" i="136"/>
  <c r="F229" i="136"/>
  <c r="E229" i="136"/>
  <c r="D229" i="136"/>
  <c r="J228" i="136"/>
  <c r="I228" i="136"/>
  <c r="F228" i="136"/>
  <c r="E228" i="136"/>
  <c r="D228" i="136"/>
  <c r="J227" i="136"/>
  <c r="I227" i="136"/>
  <c r="F227" i="136"/>
  <c r="E227" i="136"/>
  <c r="D227" i="136"/>
  <c r="J226" i="136"/>
  <c r="I226" i="136"/>
  <c r="F226" i="136"/>
  <c r="E226" i="136"/>
  <c r="D226" i="136"/>
  <c r="J225" i="136"/>
  <c r="I225" i="136"/>
  <c r="F225" i="136"/>
  <c r="E225" i="136"/>
  <c r="D225" i="136"/>
  <c r="J224" i="136"/>
  <c r="I224" i="136"/>
  <c r="F224" i="136"/>
  <c r="E224" i="136"/>
  <c r="D224" i="136"/>
  <c r="J223" i="136"/>
  <c r="I223" i="136"/>
  <c r="F223" i="136"/>
  <c r="E223" i="136"/>
  <c r="D223" i="136"/>
  <c r="J222" i="136"/>
  <c r="I222" i="136"/>
  <c r="F222" i="136"/>
  <c r="E222" i="136"/>
  <c r="D222" i="136"/>
  <c r="J221" i="136"/>
  <c r="I221" i="136"/>
  <c r="F221" i="136"/>
  <c r="E221" i="136"/>
  <c r="D221" i="136"/>
  <c r="J220" i="136"/>
  <c r="I220" i="136"/>
  <c r="F220" i="136"/>
  <c r="E220" i="136"/>
  <c r="D220" i="136"/>
  <c r="J219" i="136"/>
  <c r="I219" i="136"/>
  <c r="F219" i="136"/>
  <c r="E219" i="136"/>
  <c r="D219" i="136"/>
  <c r="J218" i="136"/>
  <c r="I218" i="136"/>
  <c r="F218" i="136"/>
  <c r="E218" i="136"/>
  <c r="D218" i="136"/>
  <c r="J217" i="136"/>
  <c r="I217" i="136"/>
  <c r="F217" i="136"/>
  <c r="E217" i="136"/>
  <c r="D217" i="136"/>
  <c r="J216" i="136"/>
  <c r="I216" i="136"/>
  <c r="F216" i="136"/>
  <c r="E216" i="136"/>
  <c r="D216" i="136"/>
  <c r="J215" i="136"/>
  <c r="I215" i="136"/>
  <c r="F215" i="136"/>
  <c r="E215" i="136"/>
  <c r="D215" i="136"/>
  <c r="J214" i="136"/>
  <c r="I214" i="136"/>
  <c r="F214" i="136"/>
  <c r="E214" i="136"/>
  <c r="D214" i="136"/>
  <c r="J213" i="136"/>
  <c r="I213" i="136"/>
  <c r="F213" i="136"/>
  <c r="E213" i="136"/>
  <c r="D213" i="136"/>
  <c r="J212" i="136"/>
  <c r="I212" i="136"/>
  <c r="F212" i="136"/>
  <c r="E212" i="136"/>
  <c r="D212" i="136"/>
  <c r="J211" i="136"/>
  <c r="I211" i="136"/>
  <c r="F211" i="136"/>
  <c r="E211" i="136"/>
  <c r="D211" i="136"/>
  <c r="J210" i="136"/>
  <c r="I210" i="136"/>
  <c r="F210" i="136"/>
  <c r="E210" i="136"/>
  <c r="D210" i="136"/>
  <c r="J209" i="136"/>
  <c r="I209" i="136"/>
  <c r="F209" i="136"/>
  <c r="E209" i="136"/>
  <c r="D209" i="136"/>
  <c r="J208" i="136"/>
  <c r="I208" i="136"/>
  <c r="F208" i="136"/>
  <c r="E208" i="136"/>
  <c r="D208" i="136"/>
  <c r="J207" i="136"/>
  <c r="I207" i="136"/>
  <c r="F207" i="136"/>
  <c r="E207" i="136"/>
  <c r="D207" i="136"/>
  <c r="J206" i="136"/>
  <c r="I206" i="136"/>
  <c r="F206" i="136"/>
  <c r="E206" i="136"/>
  <c r="D206" i="136"/>
  <c r="J205" i="136"/>
  <c r="I205" i="136"/>
  <c r="F205" i="136"/>
  <c r="E205" i="136"/>
  <c r="D205" i="136"/>
  <c r="J204" i="136"/>
  <c r="I204" i="136"/>
  <c r="F204" i="136"/>
  <c r="E204" i="136"/>
  <c r="D204" i="136"/>
  <c r="J203" i="136"/>
  <c r="I203" i="136"/>
  <c r="F203" i="136"/>
  <c r="E203" i="136"/>
  <c r="D203" i="136"/>
  <c r="J202" i="136"/>
  <c r="I202" i="136"/>
  <c r="F202" i="136"/>
  <c r="E202" i="136"/>
  <c r="D202" i="136"/>
  <c r="J201" i="136"/>
  <c r="I201" i="136"/>
  <c r="F201" i="136"/>
  <c r="E201" i="136"/>
  <c r="D201" i="136"/>
  <c r="J200" i="136"/>
  <c r="I200" i="136"/>
  <c r="F200" i="136"/>
  <c r="E200" i="136"/>
  <c r="D200" i="136"/>
  <c r="J199" i="136"/>
  <c r="I199" i="136"/>
  <c r="F199" i="136"/>
  <c r="E199" i="136"/>
  <c r="D199" i="136"/>
  <c r="J198" i="136"/>
  <c r="I198" i="136"/>
  <c r="F198" i="136"/>
  <c r="E198" i="136"/>
  <c r="D198" i="136"/>
  <c r="J197" i="136"/>
  <c r="I197" i="136"/>
  <c r="F197" i="136"/>
  <c r="E197" i="136"/>
  <c r="D197" i="136"/>
  <c r="J196" i="136"/>
  <c r="I196" i="136"/>
  <c r="F196" i="136"/>
  <c r="E196" i="136"/>
  <c r="D196" i="136"/>
  <c r="J195" i="136"/>
  <c r="I195" i="136"/>
  <c r="F195" i="136"/>
  <c r="E195" i="136"/>
  <c r="D195" i="136"/>
  <c r="J194" i="136"/>
  <c r="I194" i="136"/>
  <c r="F194" i="136"/>
  <c r="E194" i="136"/>
  <c r="D194" i="136"/>
  <c r="J193" i="136"/>
  <c r="I193" i="136"/>
  <c r="F193" i="136"/>
  <c r="E193" i="136"/>
  <c r="D193" i="136"/>
  <c r="J192" i="136"/>
  <c r="I192" i="136"/>
  <c r="F192" i="136"/>
  <c r="E192" i="136"/>
  <c r="D192" i="136"/>
  <c r="J191" i="136"/>
  <c r="I191" i="136"/>
  <c r="F191" i="136"/>
  <c r="E191" i="136"/>
  <c r="D191" i="136"/>
  <c r="J190" i="136"/>
  <c r="I190" i="136"/>
  <c r="F190" i="136"/>
  <c r="E190" i="136"/>
  <c r="D190" i="136"/>
  <c r="J189" i="136"/>
  <c r="I189" i="136"/>
  <c r="F189" i="136"/>
  <c r="E189" i="136"/>
  <c r="D189" i="136"/>
  <c r="J188" i="136"/>
  <c r="I188" i="136"/>
  <c r="F188" i="136"/>
  <c r="E188" i="136"/>
  <c r="D188" i="136"/>
  <c r="J187" i="136"/>
  <c r="I187" i="136"/>
  <c r="F187" i="136"/>
  <c r="E187" i="136"/>
  <c r="D187" i="136"/>
  <c r="J186" i="136"/>
  <c r="I186" i="136"/>
  <c r="F186" i="136"/>
  <c r="E186" i="136"/>
  <c r="D186" i="136"/>
  <c r="J185" i="136"/>
  <c r="I185" i="136"/>
  <c r="F185" i="136"/>
  <c r="E185" i="136"/>
  <c r="D185" i="136"/>
  <c r="J184" i="136"/>
  <c r="I184" i="136"/>
  <c r="F184" i="136"/>
  <c r="E184" i="136"/>
  <c r="D184" i="136"/>
  <c r="J183" i="136"/>
  <c r="I183" i="136"/>
  <c r="F183" i="136"/>
  <c r="E183" i="136"/>
  <c r="D183" i="136"/>
  <c r="J182" i="136"/>
  <c r="I182" i="136"/>
  <c r="F182" i="136"/>
  <c r="E182" i="136"/>
  <c r="D182" i="136"/>
  <c r="J181" i="136"/>
  <c r="I181" i="136"/>
  <c r="F181" i="136"/>
  <c r="E181" i="136"/>
  <c r="D181" i="136"/>
  <c r="J180" i="136"/>
  <c r="I180" i="136"/>
  <c r="F180" i="136"/>
  <c r="E180" i="136"/>
  <c r="D180" i="136"/>
  <c r="J179" i="136"/>
  <c r="I179" i="136"/>
  <c r="F179" i="136"/>
  <c r="E179" i="136"/>
  <c r="D179" i="136"/>
  <c r="J178" i="136"/>
  <c r="I178" i="136"/>
  <c r="F178" i="136"/>
  <c r="E178" i="136"/>
  <c r="D178" i="136"/>
  <c r="J177" i="136"/>
  <c r="I177" i="136"/>
  <c r="F177" i="136"/>
  <c r="E177" i="136"/>
  <c r="D177" i="136"/>
  <c r="J176" i="136"/>
  <c r="I176" i="136"/>
  <c r="F176" i="136"/>
  <c r="E176" i="136"/>
  <c r="D176" i="136"/>
  <c r="J175" i="136"/>
  <c r="I175" i="136"/>
  <c r="F175" i="136"/>
  <c r="E175" i="136"/>
  <c r="D175" i="136"/>
  <c r="J174" i="136"/>
  <c r="I174" i="136"/>
  <c r="F174" i="136"/>
  <c r="E174" i="136"/>
  <c r="D174" i="136"/>
  <c r="J173" i="136"/>
  <c r="I173" i="136"/>
  <c r="F173" i="136"/>
  <c r="E173" i="136"/>
  <c r="D173" i="136"/>
  <c r="J172" i="136"/>
  <c r="I172" i="136"/>
  <c r="F172" i="136"/>
  <c r="E172" i="136"/>
  <c r="D172" i="136"/>
  <c r="J171" i="136"/>
  <c r="I171" i="136"/>
  <c r="F171" i="136"/>
  <c r="E171" i="136"/>
  <c r="D171" i="136"/>
  <c r="J170" i="136"/>
  <c r="I170" i="136"/>
  <c r="F170" i="136"/>
  <c r="E170" i="136"/>
  <c r="D170" i="136"/>
  <c r="J169" i="136"/>
  <c r="I169" i="136"/>
  <c r="F169" i="136"/>
  <c r="E169" i="136"/>
  <c r="D169" i="136"/>
  <c r="J168" i="136"/>
  <c r="I168" i="136"/>
  <c r="F168" i="136"/>
  <c r="E168" i="136"/>
  <c r="D168" i="136"/>
  <c r="J167" i="136"/>
  <c r="I167" i="136"/>
  <c r="F167" i="136"/>
  <c r="E167" i="136"/>
  <c r="D167" i="136"/>
  <c r="J166" i="136"/>
  <c r="I166" i="136"/>
  <c r="F166" i="136"/>
  <c r="E166" i="136"/>
  <c r="D166" i="136"/>
  <c r="J165" i="136"/>
  <c r="I165" i="136"/>
  <c r="F165" i="136"/>
  <c r="E165" i="136"/>
  <c r="D165" i="136"/>
  <c r="J164" i="136"/>
  <c r="I164" i="136"/>
  <c r="F164" i="136"/>
  <c r="E164" i="136"/>
  <c r="D164" i="136"/>
  <c r="J163" i="136"/>
  <c r="I163" i="136"/>
  <c r="F163" i="136"/>
  <c r="E163" i="136"/>
  <c r="D163" i="136"/>
  <c r="J162" i="136"/>
  <c r="I162" i="136"/>
  <c r="F162" i="136"/>
  <c r="E162" i="136"/>
  <c r="D162" i="136"/>
  <c r="J161" i="136"/>
  <c r="I161" i="136"/>
  <c r="F161" i="136"/>
  <c r="E161" i="136"/>
  <c r="D161" i="136"/>
  <c r="J160" i="136"/>
  <c r="I160" i="136"/>
  <c r="F160" i="136"/>
  <c r="E160" i="136"/>
  <c r="D160" i="136"/>
  <c r="J159" i="136"/>
  <c r="I159" i="136"/>
  <c r="F159" i="136"/>
  <c r="E159" i="136"/>
  <c r="D159" i="136"/>
  <c r="J158" i="136"/>
  <c r="I158" i="136"/>
  <c r="F158" i="136"/>
  <c r="E158" i="136"/>
  <c r="D158" i="136"/>
  <c r="J157" i="136"/>
  <c r="I157" i="136"/>
  <c r="F157" i="136"/>
  <c r="E157" i="136"/>
  <c r="D157" i="136"/>
  <c r="J156" i="136"/>
  <c r="I156" i="136"/>
  <c r="F156" i="136"/>
  <c r="E156" i="136"/>
  <c r="D156" i="136"/>
  <c r="J155" i="136"/>
  <c r="I155" i="136"/>
  <c r="F155" i="136"/>
  <c r="E155" i="136"/>
  <c r="D155" i="136"/>
  <c r="J154" i="136"/>
  <c r="I154" i="136"/>
  <c r="F154" i="136"/>
  <c r="E154" i="136"/>
  <c r="D154" i="136"/>
  <c r="J153" i="136"/>
  <c r="I153" i="136"/>
  <c r="F153" i="136"/>
  <c r="E153" i="136"/>
  <c r="D153" i="136"/>
  <c r="J152" i="136"/>
  <c r="I152" i="136"/>
  <c r="F152" i="136"/>
  <c r="E152" i="136"/>
  <c r="D152" i="136"/>
  <c r="J151" i="136"/>
  <c r="I151" i="136"/>
  <c r="F151" i="136"/>
  <c r="E151" i="136"/>
  <c r="D151" i="136"/>
  <c r="J150" i="136"/>
  <c r="I150" i="136"/>
  <c r="F150" i="136"/>
  <c r="E150" i="136"/>
  <c r="D150" i="136"/>
  <c r="J149" i="136"/>
  <c r="I149" i="136"/>
  <c r="F149" i="136"/>
  <c r="E149" i="136"/>
  <c r="D149" i="136"/>
  <c r="J148" i="136"/>
  <c r="I148" i="136"/>
  <c r="F148" i="136"/>
  <c r="E148" i="136"/>
  <c r="D148" i="136"/>
  <c r="J147" i="136"/>
  <c r="I147" i="136"/>
  <c r="F147" i="136"/>
  <c r="E147" i="136"/>
  <c r="D147" i="136"/>
  <c r="J146" i="136"/>
  <c r="I146" i="136"/>
  <c r="F146" i="136"/>
  <c r="E146" i="136"/>
  <c r="D146" i="136"/>
  <c r="J145" i="136"/>
  <c r="I145" i="136"/>
  <c r="F145" i="136"/>
  <c r="E145" i="136"/>
  <c r="D145" i="136"/>
  <c r="J144" i="136"/>
  <c r="I144" i="136"/>
  <c r="F144" i="136"/>
  <c r="E144" i="136"/>
  <c r="D144" i="136"/>
  <c r="J143" i="136"/>
  <c r="I143" i="136"/>
  <c r="F143" i="136"/>
  <c r="E143" i="136"/>
  <c r="D143" i="136"/>
  <c r="J142" i="136"/>
  <c r="I142" i="136"/>
  <c r="F142" i="136"/>
  <c r="E142" i="136"/>
  <c r="D142" i="136"/>
  <c r="J141" i="136"/>
  <c r="I141" i="136"/>
  <c r="F141" i="136"/>
  <c r="E141" i="136"/>
  <c r="D141" i="136"/>
  <c r="J140" i="136"/>
  <c r="I140" i="136"/>
  <c r="F140" i="136"/>
  <c r="E140" i="136"/>
  <c r="D140" i="136"/>
  <c r="J139" i="136"/>
  <c r="I139" i="136"/>
  <c r="F139" i="136"/>
  <c r="E139" i="136"/>
  <c r="D139" i="136"/>
  <c r="J138" i="136"/>
  <c r="I138" i="136"/>
  <c r="F138" i="136"/>
  <c r="E138" i="136"/>
  <c r="D138" i="136"/>
  <c r="J137" i="136"/>
  <c r="I137" i="136"/>
  <c r="F137" i="136"/>
  <c r="E137" i="136"/>
  <c r="D137" i="136"/>
  <c r="J136" i="136"/>
  <c r="I136" i="136"/>
  <c r="F136" i="136"/>
  <c r="E136" i="136"/>
  <c r="D136" i="136"/>
  <c r="J135" i="136"/>
  <c r="I135" i="136"/>
  <c r="F135" i="136"/>
  <c r="E135" i="136"/>
  <c r="D135" i="136"/>
  <c r="J134" i="136"/>
  <c r="I134" i="136"/>
  <c r="F134" i="136"/>
  <c r="E134" i="136"/>
  <c r="D134" i="136"/>
  <c r="J133" i="136"/>
  <c r="I133" i="136"/>
  <c r="F133" i="136"/>
  <c r="E133" i="136"/>
  <c r="D133" i="136"/>
  <c r="J132" i="136"/>
  <c r="I132" i="136"/>
  <c r="F132" i="136"/>
  <c r="E132" i="136"/>
  <c r="D132" i="136"/>
  <c r="J131" i="136"/>
  <c r="I131" i="136"/>
  <c r="F131" i="136"/>
  <c r="E131" i="136"/>
  <c r="D131" i="136"/>
  <c r="J130" i="136"/>
  <c r="I130" i="136"/>
  <c r="F130" i="136"/>
  <c r="E130" i="136"/>
  <c r="D130" i="136"/>
  <c r="J129" i="136"/>
  <c r="I129" i="136"/>
  <c r="F129" i="136"/>
  <c r="E129" i="136"/>
  <c r="D129" i="136"/>
  <c r="J128" i="136"/>
  <c r="I128" i="136"/>
  <c r="F128" i="136"/>
  <c r="E128" i="136"/>
  <c r="D128" i="136"/>
  <c r="J127" i="136"/>
  <c r="I127" i="136"/>
  <c r="F127" i="136"/>
  <c r="E127" i="136"/>
  <c r="D127" i="136"/>
  <c r="J126" i="136"/>
  <c r="I126" i="136"/>
  <c r="F126" i="136"/>
  <c r="E126" i="136"/>
  <c r="D126" i="136"/>
  <c r="J125" i="136"/>
  <c r="I125" i="136"/>
  <c r="F125" i="136"/>
  <c r="E125" i="136"/>
  <c r="D125" i="136"/>
  <c r="J124" i="136"/>
  <c r="I124" i="136"/>
  <c r="F124" i="136"/>
  <c r="E124" i="136"/>
  <c r="D124" i="136"/>
  <c r="J123" i="136"/>
  <c r="I123" i="136"/>
  <c r="F123" i="136"/>
  <c r="E123" i="136"/>
  <c r="D123" i="136"/>
  <c r="J122" i="136"/>
  <c r="I122" i="136"/>
  <c r="F122" i="136"/>
  <c r="E122" i="136"/>
  <c r="D122" i="136"/>
  <c r="J121" i="136"/>
  <c r="I121" i="136"/>
  <c r="F121" i="136"/>
  <c r="E121" i="136"/>
  <c r="D121" i="136"/>
  <c r="J120" i="136"/>
  <c r="I120" i="136"/>
  <c r="F120" i="136"/>
  <c r="E120" i="136"/>
  <c r="D120" i="136"/>
  <c r="J119" i="136"/>
  <c r="I119" i="136"/>
  <c r="F119" i="136"/>
  <c r="E119" i="136"/>
  <c r="D119" i="136"/>
  <c r="J118" i="136"/>
  <c r="I118" i="136"/>
  <c r="F118" i="136"/>
  <c r="E118" i="136"/>
  <c r="D118" i="136"/>
  <c r="J117" i="136"/>
  <c r="I117" i="136"/>
  <c r="F117" i="136"/>
  <c r="E117" i="136"/>
  <c r="D117" i="136"/>
  <c r="J116" i="136"/>
  <c r="I116" i="136"/>
  <c r="F116" i="136"/>
  <c r="E116" i="136"/>
  <c r="D116" i="136"/>
  <c r="J115" i="136"/>
  <c r="I115" i="136"/>
  <c r="F115" i="136"/>
  <c r="E115" i="136"/>
  <c r="D115" i="136"/>
  <c r="J114" i="136"/>
  <c r="I114" i="136"/>
  <c r="F114" i="136"/>
  <c r="E114" i="136"/>
  <c r="D114" i="136"/>
  <c r="J113" i="136"/>
  <c r="I113" i="136"/>
  <c r="F113" i="136"/>
  <c r="E113" i="136"/>
  <c r="D113" i="136"/>
  <c r="J112" i="136"/>
  <c r="I112" i="136"/>
  <c r="F112" i="136"/>
  <c r="E112" i="136"/>
  <c r="D112" i="136"/>
  <c r="J111" i="136"/>
  <c r="I111" i="136"/>
  <c r="F111" i="136"/>
  <c r="E111" i="136"/>
  <c r="D111" i="136"/>
  <c r="J110" i="136"/>
  <c r="I110" i="136"/>
  <c r="F110" i="136"/>
  <c r="E110" i="136"/>
  <c r="D110" i="136"/>
  <c r="J109" i="136"/>
  <c r="I109" i="136"/>
  <c r="F109" i="136"/>
  <c r="E109" i="136"/>
  <c r="D109" i="136"/>
  <c r="J108" i="136"/>
  <c r="I108" i="136"/>
  <c r="F108" i="136"/>
  <c r="E108" i="136"/>
  <c r="D108" i="136"/>
  <c r="J107" i="136"/>
  <c r="I107" i="136"/>
  <c r="F107" i="136"/>
  <c r="E107" i="136"/>
  <c r="D107" i="136"/>
  <c r="J106" i="136"/>
  <c r="I106" i="136"/>
  <c r="F106" i="136"/>
  <c r="E106" i="136"/>
  <c r="D106" i="136"/>
  <c r="J105" i="136"/>
  <c r="I105" i="136"/>
  <c r="F105" i="136"/>
  <c r="E105" i="136"/>
  <c r="D105" i="136"/>
  <c r="J104" i="136"/>
  <c r="I104" i="136"/>
  <c r="F104" i="136"/>
  <c r="E104" i="136"/>
  <c r="D104" i="136"/>
  <c r="J103" i="136"/>
  <c r="I103" i="136"/>
  <c r="F103" i="136"/>
  <c r="E103" i="136"/>
  <c r="D103" i="136"/>
  <c r="J102" i="136"/>
  <c r="I102" i="136"/>
  <c r="F102" i="136"/>
  <c r="E102" i="136"/>
  <c r="D102" i="136"/>
  <c r="J101" i="136"/>
  <c r="I101" i="136"/>
  <c r="F101" i="136"/>
  <c r="E101" i="136"/>
  <c r="D101" i="136"/>
  <c r="J100" i="136"/>
  <c r="I100" i="136"/>
  <c r="F100" i="136"/>
  <c r="E100" i="136"/>
  <c r="D100" i="136"/>
  <c r="J99" i="136"/>
  <c r="I99" i="136"/>
  <c r="F99" i="136"/>
  <c r="E99" i="136"/>
  <c r="D99" i="136"/>
  <c r="J98" i="136"/>
  <c r="I98" i="136"/>
  <c r="F98" i="136"/>
  <c r="E98" i="136"/>
  <c r="D98" i="136"/>
  <c r="J97" i="136"/>
  <c r="I97" i="136"/>
  <c r="F97" i="136"/>
  <c r="E97" i="136"/>
  <c r="D97" i="136"/>
  <c r="J96" i="136"/>
  <c r="I96" i="136"/>
  <c r="F96" i="136"/>
  <c r="E96" i="136"/>
  <c r="D96" i="136"/>
  <c r="J95" i="136"/>
  <c r="I95" i="136"/>
  <c r="F95" i="136"/>
  <c r="E95" i="136"/>
  <c r="D95" i="136"/>
  <c r="J94" i="136"/>
  <c r="I94" i="136"/>
  <c r="F94" i="136"/>
  <c r="E94" i="136"/>
  <c r="D94" i="136"/>
  <c r="J93" i="136"/>
  <c r="I93" i="136"/>
  <c r="F93" i="136"/>
  <c r="E93" i="136"/>
  <c r="D93" i="136"/>
  <c r="J92" i="136"/>
  <c r="I92" i="136"/>
  <c r="F92" i="136"/>
  <c r="E92" i="136"/>
  <c r="D92" i="136"/>
  <c r="J91" i="136"/>
  <c r="I91" i="136"/>
  <c r="F91" i="136"/>
  <c r="E91" i="136"/>
  <c r="D91" i="136"/>
  <c r="J90" i="136"/>
  <c r="I90" i="136"/>
  <c r="F90" i="136"/>
  <c r="E90" i="136"/>
  <c r="D90" i="136"/>
  <c r="J89" i="136"/>
  <c r="I89" i="136"/>
  <c r="F89" i="136"/>
  <c r="E89" i="136"/>
  <c r="D89" i="136"/>
  <c r="J88" i="136"/>
  <c r="I88" i="136"/>
  <c r="F88" i="136"/>
  <c r="E88" i="136"/>
  <c r="D88" i="136"/>
  <c r="J87" i="136"/>
  <c r="I87" i="136"/>
  <c r="F87" i="136"/>
  <c r="E87" i="136"/>
  <c r="D87" i="136"/>
  <c r="J86" i="136"/>
  <c r="I86" i="136"/>
  <c r="F86" i="136"/>
  <c r="E86" i="136"/>
  <c r="D86" i="136"/>
  <c r="J85" i="136"/>
  <c r="I85" i="136"/>
  <c r="F85" i="136"/>
  <c r="E85" i="136"/>
  <c r="D85" i="136"/>
  <c r="J84" i="136"/>
  <c r="I84" i="136"/>
  <c r="F84" i="136"/>
  <c r="E84" i="136"/>
  <c r="D84" i="136"/>
  <c r="J83" i="136"/>
  <c r="I83" i="136"/>
  <c r="F83" i="136"/>
  <c r="E83" i="136"/>
  <c r="D83" i="136"/>
  <c r="J82" i="136"/>
  <c r="I82" i="136"/>
  <c r="F82" i="136"/>
  <c r="E82" i="136"/>
  <c r="D82" i="136"/>
  <c r="J81" i="136"/>
  <c r="I81" i="136"/>
  <c r="F81" i="136"/>
  <c r="E81" i="136"/>
  <c r="D81" i="136"/>
  <c r="J80" i="136"/>
  <c r="I80" i="136"/>
  <c r="F80" i="136"/>
  <c r="E80" i="136"/>
  <c r="D80" i="136"/>
  <c r="J79" i="136"/>
  <c r="I79" i="136"/>
  <c r="F79" i="136"/>
  <c r="E79" i="136"/>
  <c r="D79" i="136"/>
  <c r="J78" i="136"/>
  <c r="I78" i="136"/>
  <c r="F78" i="136"/>
  <c r="E78" i="136"/>
  <c r="D78" i="136"/>
  <c r="J77" i="136"/>
  <c r="I77" i="136"/>
  <c r="F77" i="136"/>
  <c r="E77" i="136"/>
  <c r="D77" i="136"/>
  <c r="J76" i="136"/>
  <c r="I76" i="136"/>
  <c r="F76" i="136"/>
  <c r="E76" i="136"/>
  <c r="D76" i="136"/>
  <c r="J75" i="136"/>
  <c r="I75" i="136"/>
  <c r="F75" i="136"/>
  <c r="E75" i="136"/>
  <c r="D75" i="136"/>
  <c r="J74" i="136"/>
  <c r="I74" i="136"/>
  <c r="F74" i="136"/>
  <c r="E74" i="136"/>
  <c r="D74" i="136"/>
  <c r="J73" i="136"/>
  <c r="I73" i="136"/>
  <c r="F73" i="136"/>
  <c r="E73" i="136"/>
  <c r="D73" i="136"/>
  <c r="J72" i="136"/>
  <c r="I72" i="136"/>
  <c r="F72" i="136"/>
  <c r="E72" i="136"/>
  <c r="D72" i="136"/>
  <c r="J71" i="136"/>
  <c r="I71" i="136"/>
  <c r="F71" i="136"/>
  <c r="E71" i="136"/>
  <c r="D71" i="136"/>
  <c r="J70" i="136"/>
  <c r="I70" i="136"/>
  <c r="F70" i="136"/>
  <c r="E70" i="136"/>
  <c r="D70" i="136"/>
  <c r="J69" i="136"/>
  <c r="I69" i="136"/>
  <c r="F69" i="136"/>
  <c r="E69" i="136"/>
  <c r="D69" i="136"/>
  <c r="J68" i="136"/>
  <c r="I68" i="136"/>
  <c r="F68" i="136"/>
  <c r="E68" i="136"/>
  <c r="D68" i="136"/>
  <c r="J67" i="136"/>
  <c r="I67" i="136"/>
  <c r="F67" i="136"/>
  <c r="E67" i="136"/>
  <c r="D67" i="136"/>
  <c r="J66" i="136"/>
  <c r="I66" i="136"/>
  <c r="F66" i="136"/>
  <c r="E66" i="136"/>
  <c r="D66" i="136"/>
  <c r="J65" i="136"/>
  <c r="I65" i="136"/>
  <c r="F65" i="136"/>
  <c r="E65" i="136"/>
  <c r="D65" i="136"/>
  <c r="J64" i="136"/>
  <c r="I64" i="136"/>
  <c r="F64" i="136"/>
  <c r="E64" i="136"/>
  <c r="D64" i="136"/>
  <c r="J63" i="136"/>
  <c r="I63" i="136"/>
  <c r="F63" i="136"/>
  <c r="E63" i="136"/>
  <c r="D63" i="136"/>
  <c r="J62" i="136"/>
  <c r="I62" i="136"/>
  <c r="F62" i="136"/>
  <c r="E62" i="136"/>
  <c r="D62" i="136"/>
  <c r="J61" i="136"/>
  <c r="I61" i="136"/>
  <c r="F61" i="136"/>
  <c r="E61" i="136"/>
  <c r="D61" i="136"/>
  <c r="J60" i="136"/>
  <c r="I60" i="136"/>
  <c r="F60" i="136"/>
  <c r="E60" i="136"/>
  <c r="D60" i="136"/>
  <c r="J59" i="136"/>
  <c r="I59" i="136"/>
  <c r="F59" i="136"/>
  <c r="E59" i="136"/>
  <c r="D59" i="136"/>
  <c r="J58" i="136"/>
  <c r="I58" i="136"/>
  <c r="F58" i="136"/>
  <c r="E58" i="136"/>
  <c r="D58" i="136"/>
  <c r="J57" i="136"/>
  <c r="I57" i="136"/>
  <c r="F57" i="136"/>
  <c r="E57" i="136"/>
  <c r="D57" i="136"/>
  <c r="J56" i="136"/>
  <c r="I56" i="136"/>
  <c r="F56" i="136"/>
  <c r="E56" i="136"/>
  <c r="D56" i="136"/>
  <c r="J55" i="136"/>
  <c r="I55" i="136"/>
  <c r="F55" i="136"/>
  <c r="E55" i="136"/>
  <c r="D55" i="136"/>
  <c r="J54" i="136"/>
  <c r="I54" i="136"/>
  <c r="F54" i="136"/>
  <c r="E54" i="136"/>
  <c r="D54" i="136"/>
  <c r="J53" i="136"/>
  <c r="I53" i="136"/>
  <c r="F53" i="136"/>
  <c r="E53" i="136"/>
  <c r="D53" i="136"/>
  <c r="J52" i="136"/>
  <c r="I52" i="136"/>
  <c r="F52" i="136"/>
  <c r="E52" i="136"/>
  <c r="D52" i="136"/>
  <c r="J51" i="136"/>
  <c r="I51" i="136"/>
  <c r="F51" i="136"/>
  <c r="E51" i="136"/>
  <c r="D51" i="136"/>
  <c r="J50" i="136"/>
  <c r="I50" i="136"/>
  <c r="F50" i="136"/>
  <c r="E50" i="136"/>
  <c r="D50" i="136"/>
  <c r="J49" i="136"/>
  <c r="I49" i="136"/>
  <c r="F49" i="136"/>
  <c r="E49" i="136"/>
  <c r="D49" i="136"/>
  <c r="J48" i="136"/>
  <c r="I48" i="136"/>
  <c r="F48" i="136"/>
  <c r="E48" i="136"/>
  <c r="D48" i="136"/>
  <c r="J47" i="136"/>
  <c r="I47" i="136"/>
  <c r="F47" i="136"/>
  <c r="E47" i="136"/>
  <c r="D47" i="136"/>
  <c r="J46" i="136"/>
  <c r="I46" i="136"/>
  <c r="F46" i="136"/>
  <c r="E46" i="136"/>
  <c r="D46" i="136"/>
  <c r="J45" i="136"/>
  <c r="I45" i="136"/>
  <c r="F45" i="136"/>
  <c r="E45" i="136"/>
  <c r="D45" i="136"/>
  <c r="J44" i="136"/>
  <c r="I44" i="136"/>
  <c r="F44" i="136"/>
  <c r="E44" i="136"/>
  <c r="D44" i="136"/>
  <c r="J43" i="136"/>
  <c r="I43" i="136"/>
  <c r="F43" i="136"/>
  <c r="E43" i="136"/>
  <c r="D43" i="136"/>
  <c r="J42" i="136"/>
  <c r="I42" i="136"/>
  <c r="F42" i="136"/>
  <c r="E42" i="136"/>
  <c r="D42" i="136"/>
  <c r="J41" i="136"/>
  <c r="I41" i="136"/>
  <c r="F41" i="136"/>
  <c r="E41" i="136"/>
  <c r="D41" i="136"/>
  <c r="J40" i="136"/>
  <c r="I40" i="136"/>
  <c r="F40" i="136"/>
  <c r="E40" i="136"/>
  <c r="D40" i="136"/>
  <c r="J39" i="136"/>
  <c r="I39" i="136"/>
  <c r="F39" i="136"/>
  <c r="E39" i="136"/>
  <c r="D39" i="136"/>
  <c r="J38" i="136"/>
  <c r="I38" i="136"/>
  <c r="F38" i="136"/>
  <c r="E38" i="136"/>
  <c r="D38" i="136"/>
  <c r="J37" i="136"/>
  <c r="I37" i="136"/>
  <c r="F37" i="136"/>
  <c r="E37" i="136"/>
  <c r="D37" i="136"/>
  <c r="J36" i="136"/>
  <c r="I36" i="136"/>
  <c r="F36" i="136"/>
  <c r="E36" i="136"/>
  <c r="D36" i="136"/>
  <c r="J35" i="136"/>
  <c r="I35" i="136"/>
  <c r="F35" i="136"/>
  <c r="E35" i="136"/>
  <c r="D35" i="136"/>
  <c r="J34" i="136"/>
  <c r="I34" i="136"/>
  <c r="F34" i="136"/>
  <c r="E34" i="136"/>
  <c r="D34" i="136"/>
  <c r="J33" i="136"/>
  <c r="I33" i="136"/>
  <c r="F33" i="136"/>
  <c r="E33" i="136"/>
  <c r="D33" i="136"/>
  <c r="J32" i="136"/>
  <c r="I32" i="136"/>
  <c r="F32" i="136"/>
  <c r="E32" i="136"/>
  <c r="D32" i="136"/>
  <c r="J31" i="136"/>
  <c r="I31" i="136"/>
  <c r="F31" i="136"/>
  <c r="E31" i="136"/>
  <c r="D31" i="136"/>
  <c r="J30" i="136"/>
  <c r="I30" i="136"/>
  <c r="F30" i="136"/>
  <c r="E30" i="136"/>
  <c r="D30" i="136"/>
  <c r="J29" i="136"/>
  <c r="I29" i="136"/>
  <c r="F29" i="136"/>
  <c r="E29" i="136"/>
  <c r="D29" i="136"/>
  <c r="J28" i="136"/>
  <c r="I28" i="136"/>
  <c r="F28" i="136"/>
  <c r="E28" i="136"/>
  <c r="D28" i="136"/>
  <c r="J27" i="136"/>
  <c r="I27" i="136"/>
  <c r="F27" i="136"/>
  <c r="E27" i="136"/>
  <c r="D27" i="136"/>
  <c r="J26" i="136"/>
  <c r="I26" i="136"/>
  <c r="F26" i="136"/>
  <c r="E26" i="136"/>
  <c r="D26" i="136"/>
  <c r="J25" i="136"/>
  <c r="I25" i="136"/>
  <c r="F25" i="136"/>
  <c r="E25" i="136"/>
  <c r="D25" i="136"/>
  <c r="J24" i="136"/>
  <c r="I24" i="136"/>
  <c r="F24" i="136"/>
  <c r="E24" i="136"/>
  <c r="D24" i="136"/>
  <c r="J23" i="136"/>
  <c r="I23" i="136"/>
  <c r="F23" i="136"/>
  <c r="E23" i="136"/>
  <c r="D23" i="136"/>
  <c r="J22" i="136"/>
  <c r="I22" i="136"/>
  <c r="F22" i="136"/>
  <c r="E22" i="136"/>
  <c r="D22" i="136"/>
  <c r="J21" i="136"/>
  <c r="I21" i="136"/>
  <c r="F21" i="136"/>
  <c r="E21" i="136"/>
  <c r="D21" i="136"/>
  <c r="J20" i="136"/>
  <c r="I20" i="136"/>
  <c r="F20" i="136"/>
  <c r="E20" i="136"/>
  <c r="D20" i="136"/>
  <c r="J19" i="136"/>
  <c r="I19" i="136"/>
  <c r="F19" i="136"/>
  <c r="E19" i="136"/>
  <c r="D19" i="136"/>
  <c r="J18" i="136"/>
  <c r="F18" i="136"/>
  <c r="E18" i="136"/>
  <c r="I18" i="136" s="1"/>
  <c r="D18" i="136"/>
  <c r="J17" i="136"/>
  <c r="F17" i="136"/>
  <c r="E17" i="136"/>
  <c r="L3" i="137" s="1"/>
  <c r="D17" i="136"/>
  <c r="J16" i="136"/>
  <c r="F16" i="136"/>
  <c r="E16" i="136"/>
  <c r="K3" i="137" s="1"/>
  <c r="D16" i="136"/>
  <c r="J15" i="136"/>
  <c r="F15" i="136"/>
  <c r="E15" i="136"/>
  <c r="J3" i="137" s="1"/>
  <c r="D15" i="136"/>
  <c r="J14" i="136"/>
  <c r="F14" i="136"/>
  <c r="E14" i="136"/>
  <c r="I3" i="137" s="1"/>
  <c r="D14" i="136"/>
  <c r="J12" i="136"/>
  <c r="F12" i="136"/>
  <c r="E12" i="136"/>
  <c r="I12" i="136" s="1"/>
  <c r="D12" i="136"/>
  <c r="J13" i="136"/>
  <c r="F13" i="136"/>
  <c r="E13" i="136"/>
  <c r="D13" i="136"/>
  <c r="J11" i="136"/>
  <c r="F11" i="136"/>
  <c r="E11" i="136"/>
  <c r="I11" i="136" s="1"/>
  <c r="D11" i="136"/>
  <c r="J10" i="136"/>
  <c r="F10" i="136"/>
  <c r="E10" i="136"/>
  <c r="I10" i="136" s="1"/>
  <c r="D10" i="136"/>
  <c r="J9" i="136"/>
  <c r="F9" i="136"/>
  <c r="E9" i="136"/>
  <c r="D3" i="137" s="1"/>
  <c r="D9" i="136"/>
  <c r="J8" i="136"/>
  <c r="F8" i="136"/>
  <c r="E8" i="136"/>
  <c r="I8" i="136" s="1"/>
  <c r="D8" i="136"/>
  <c r="J7" i="136"/>
  <c r="F7" i="136"/>
  <c r="E7" i="136"/>
  <c r="I7" i="136" s="1"/>
  <c r="D7" i="136"/>
  <c r="J6" i="136"/>
  <c r="F6" i="136"/>
  <c r="E6" i="136"/>
  <c r="I6" i="136" s="1"/>
  <c r="D6" i="136"/>
  <c r="J5" i="136"/>
  <c r="F5" i="136"/>
  <c r="E5" i="136"/>
  <c r="I5" i="136" s="1"/>
  <c r="D5" i="136"/>
  <c r="J4" i="136"/>
  <c r="F4" i="136"/>
  <c r="E4" i="136"/>
  <c r="I4" i="136" s="1"/>
  <c r="D4" i="136"/>
  <c r="J3" i="136"/>
  <c r="F3" i="136"/>
  <c r="E3" i="136"/>
  <c r="I3" i="136" s="1"/>
  <c r="D3" i="136"/>
  <c r="G3" i="137" l="1"/>
  <c r="I16" i="136"/>
  <c r="I17" i="136"/>
  <c r="H3" i="137"/>
  <c r="I13" i="136"/>
  <c r="I9" i="136"/>
  <c r="I14" i="136"/>
  <c r="I15" i="136"/>
  <c r="E3" i="137"/>
  <c r="F3" i="137"/>
  <c r="J231" i="134"/>
  <c r="I231" i="134"/>
  <c r="F231" i="134"/>
  <c r="E231" i="134"/>
  <c r="D231" i="134"/>
  <c r="J230" i="134"/>
  <c r="I230" i="134"/>
  <c r="F230" i="134"/>
  <c r="E230" i="134"/>
  <c r="D230" i="134"/>
  <c r="J229" i="134"/>
  <c r="I229" i="134"/>
  <c r="F229" i="134"/>
  <c r="E229" i="134"/>
  <c r="D229" i="134"/>
  <c r="J228" i="134"/>
  <c r="I228" i="134"/>
  <c r="F228" i="134"/>
  <c r="E228" i="134"/>
  <c r="D228" i="134"/>
  <c r="J227" i="134"/>
  <c r="I227" i="134"/>
  <c r="F227" i="134"/>
  <c r="E227" i="134"/>
  <c r="D227" i="134"/>
  <c r="J226" i="134"/>
  <c r="I226" i="134"/>
  <c r="F226" i="134"/>
  <c r="E226" i="134"/>
  <c r="D226" i="134"/>
  <c r="J225" i="134"/>
  <c r="I225" i="134"/>
  <c r="F225" i="134"/>
  <c r="E225" i="134"/>
  <c r="D225" i="134"/>
  <c r="J224" i="134"/>
  <c r="I224" i="134"/>
  <c r="F224" i="134"/>
  <c r="E224" i="134"/>
  <c r="D224" i="134"/>
  <c r="J223" i="134"/>
  <c r="I223" i="134"/>
  <c r="F223" i="134"/>
  <c r="E223" i="134"/>
  <c r="D223" i="134"/>
  <c r="J222" i="134"/>
  <c r="I222" i="134"/>
  <c r="F222" i="134"/>
  <c r="E222" i="134"/>
  <c r="D222" i="134"/>
  <c r="J221" i="134"/>
  <c r="I221" i="134"/>
  <c r="F221" i="134"/>
  <c r="E221" i="134"/>
  <c r="D221" i="134"/>
  <c r="J220" i="134"/>
  <c r="I220" i="134"/>
  <c r="F220" i="134"/>
  <c r="E220" i="134"/>
  <c r="D220" i="134"/>
  <c r="J219" i="134"/>
  <c r="I219" i="134"/>
  <c r="F219" i="134"/>
  <c r="E219" i="134"/>
  <c r="D219" i="134"/>
  <c r="J218" i="134"/>
  <c r="I218" i="134"/>
  <c r="F218" i="134"/>
  <c r="E218" i="134"/>
  <c r="D218" i="134"/>
  <c r="J217" i="134"/>
  <c r="I217" i="134"/>
  <c r="F217" i="134"/>
  <c r="E217" i="134"/>
  <c r="D217" i="134"/>
  <c r="J216" i="134"/>
  <c r="I216" i="134"/>
  <c r="F216" i="134"/>
  <c r="E216" i="134"/>
  <c r="D216" i="134"/>
  <c r="J215" i="134"/>
  <c r="I215" i="134"/>
  <c r="F215" i="134"/>
  <c r="E215" i="134"/>
  <c r="D215" i="134"/>
  <c r="J214" i="134"/>
  <c r="I214" i="134"/>
  <c r="F214" i="134"/>
  <c r="E214" i="134"/>
  <c r="D214" i="134"/>
  <c r="J213" i="134"/>
  <c r="I213" i="134"/>
  <c r="F213" i="134"/>
  <c r="E213" i="134"/>
  <c r="D213" i="134"/>
  <c r="J212" i="134"/>
  <c r="I212" i="134"/>
  <c r="F212" i="134"/>
  <c r="E212" i="134"/>
  <c r="D212" i="134"/>
  <c r="J211" i="134"/>
  <c r="I211" i="134"/>
  <c r="F211" i="134"/>
  <c r="E211" i="134"/>
  <c r="D211" i="134"/>
  <c r="J210" i="134"/>
  <c r="I210" i="134"/>
  <c r="F210" i="134"/>
  <c r="E210" i="134"/>
  <c r="D210" i="134"/>
  <c r="J209" i="134"/>
  <c r="I209" i="134"/>
  <c r="F209" i="134"/>
  <c r="E209" i="134"/>
  <c r="D209" i="134"/>
  <c r="J208" i="134"/>
  <c r="I208" i="134"/>
  <c r="F208" i="134"/>
  <c r="E208" i="134"/>
  <c r="D208" i="134"/>
  <c r="J207" i="134"/>
  <c r="I207" i="134"/>
  <c r="F207" i="134"/>
  <c r="E207" i="134"/>
  <c r="D207" i="134"/>
  <c r="J206" i="134"/>
  <c r="I206" i="134"/>
  <c r="F206" i="134"/>
  <c r="E206" i="134"/>
  <c r="D206" i="134"/>
  <c r="J205" i="134"/>
  <c r="I205" i="134"/>
  <c r="F205" i="134"/>
  <c r="E205" i="134"/>
  <c r="D205" i="134"/>
  <c r="J204" i="134"/>
  <c r="I204" i="134"/>
  <c r="F204" i="134"/>
  <c r="E204" i="134"/>
  <c r="D204" i="134"/>
  <c r="J203" i="134"/>
  <c r="I203" i="134"/>
  <c r="F203" i="134"/>
  <c r="E203" i="134"/>
  <c r="D203" i="134"/>
  <c r="J202" i="134"/>
  <c r="I202" i="134"/>
  <c r="F202" i="134"/>
  <c r="E202" i="134"/>
  <c r="D202" i="134"/>
  <c r="J201" i="134"/>
  <c r="I201" i="134"/>
  <c r="F201" i="134"/>
  <c r="E201" i="134"/>
  <c r="D201" i="134"/>
  <c r="J200" i="134"/>
  <c r="I200" i="134"/>
  <c r="F200" i="134"/>
  <c r="E200" i="134"/>
  <c r="D200" i="134"/>
  <c r="J199" i="134"/>
  <c r="I199" i="134"/>
  <c r="F199" i="134"/>
  <c r="E199" i="134"/>
  <c r="D199" i="134"/>
  <c r="J198" i="134"/>
  <c r="I198" i="134"/>
  <c r="F198" i="134"/>
  <c r="E198" i="134"/>
  <c r="D198" i="134"/>
  <c r="J197" i="134"/>
  <c r="I197" i="134"/>
  <c r="F197" i="134"/>
  <c r="E197" i="134"/>
  <c r="D197" i="134"/>
  <c r="J196" i="134"/>
  <c r="I196" i="134"/>
  <c r="F196" i="134"/>
  <c r="E196" i="134"/>
  <c r="D196" i="134"/>
  <c r="J195" i="134"/>
  <c r="I195" i="134"/>
  <c r="F195" i="134"/>
  <c r="E195" i="134"/>
  <c r="D195" i="134"/>
  <c r="J194" i="134"/>
  <c r="I194" i="134"/>
  <c r="F194" i="134"/>
  <c r="E194" i="134"/>
  <c r="D194" i="134"/>
  <c r="J193" i="134"/>
  <c r="I193" i="134"/>
  <c r="F193" i="134"/>
  <c r="E193" i="134"/>
  <c r="D193" i="134"/>
  <c r="J192" i="134"/>
  <c r="I192" i="134"/>
  <c r="F192" i="134"/>
  <c r="E192" i="134"/>
  <c r="D192" i="134"/>
  <c r="J191" i="134"/>
  <c r="I191" i="134"/>
  <c r="F191" i="134"/>
  <c r="E191" i="134"/>
  <c r="D191" i="134"/>
  <c r="J190" i="134"/>
  <c r="I190" i="134"/>
  <c r="F190" i="134"/>
  <c r="E190" i="134"/>
  <c r="D190" i="134"/>
  <c r="J189" i="134"/>
  <c r="I189" i="134"/>
  <c r="F189" i="134"/>
  <c r="E189" i="134"/>
  <c r="D189" i="134"/>
  <c r="J188" i="134"/>
  <c r="I188" i="134"/>
  <c r="F188" i="134"/>
  <c r="E188" i="134"/>
  <c r="D188" i="134"/>
  <c r="J187" i="134"/>
  <c r="I187" i="134"/>
  <c r="F187" i="134"/>
  <c r="E187" i="134"/>
  <c r="D187" i="134"/>
  <c r="J186" i="134"/>
  <c r="I186" i="134"/>
  <c r="F186" i="134"/>
  <c r="E186" i="134"/>
  <c r="D186" i="134"/>
  <c r="J185" i="134"/>
  <c r="I185" i="134"/>
  <c r="F185" i="134"/>
  <c r="E185" i="134"/>
  <c r="D185" i="134"/>
  <c r="J184" i="134"/>
  <c r="I184" i="134"/>
  <c r="F184" i="134"/>
  <c r="E184" i="134"/>
  <c r="D184" i="134"/>
  <c r="J183" i="134"/>
  <c r="I183" i="134"/>
  <c r="F183" i="134"/>
  <c r="E183" i="134"/>
  <c r="D183" i="134"/>
  <c r="J182" i="134"/>
  <c r="I182" i="134"/>
  <c r="F182" i="134"/>
  <c r="E182" i="134"/>
  <c r="D182" i="134"/>
  <c r="J181" i="134"/>
  <c r="I181" i="134"/>
  <c r="F181" i="134"/>
  <c r="E181" i="134"/>
  <c r="D181" i="134"/>
  <c r="J180" i="134"/>
  <c r="I180" i="134"/>
  <c r="F180" i="134"/>
  <c r="E180" i="134"/>
  <c r="D180" i="134"/>
  <c r="J179" i="134"/>
  <c r="I179" i="134"/>
  <c r="F179" i="134"/>
  <c r="E179" i="134"/>
  <c r="D179" i="134"/>
  <c r="J178" i="134"/>
  <c r="I178" i="134"/>
  <c r="F178" i="134"/>
  <c r="E178" i="134"/>
  <c r="D178" i="134"/>
  <c r="J177" i="134"/>
  <c r="I177" i="134"/>
  <c r="F177" i="134"/>
  <c r="E177" i="134"/>
  <c r="D177" i="134"/>
  <c r="J176" i="134"/>
  <c r="I176" i="134"/>
  <c r="F176" i="134"/>
  <c r="E176" i="134"/>
  <c r="D176" i="134"/>
  <c r="J175" i="134"/>
  <c r="I175" i="134"/>
  <c r="F175" i="134"/>
  <c r="E175" i="134"/>
  <c r="D175" i="134"/>
  <c r="J174" i="134"/>
  <c r="I174" i="134"/>
  <c r="F174" i="134"/>
  <c r="E174" i="134"/>
  <c r="D174" i="134"/>
  <c r="J173" i="134"/>
  <c r="I173" i="134"/>
  <c r="F173" i="134"/>
  <c r="E173" i="134"/>
  <c r="D173" i="134"/>
  <c r="J172" i="134"/>
  <c r="I172" i="134"/>
  <c r="F172" i="134"/>
  <c r="E172" i="134"/>
  <c r="D172" i="134"/>
  <c r="J171" i="134"/>
  <c r="I171" i="134"/>
  <c r="F171" i="134"/>
  <c r="E171" i="134"/>
  <c r="D171" i="134"/>
  <c r="J170" i="134"/>
  <c r="I170" i="134"/>
  <c r="F170" i="134"/>
  <c r="E170" i="134"/>
  <c r="D170" i="134"/>
  <c r="J169" i="134"/>
  <c r="I169" i="134"/>
  <c r="F169" i="134"/>
  <c r="E169" i="134"/>
  <c r="D169" i="134"/>
  <c r="J168" i="134"/>
  <c r="I168" i="134"/>
  <c r="F168" i="134"/>
  <c r="E168" i="134"/>
  <c r="D168" i="134"/>
  <c r="J167" i="134"/>
  <c r="I167" i="134"/>
  <c r="F167" i="134"/>
  <c r="E167" i="134"/>
  <c r="D167" i="134"/>
  <c r="J166" i="134"/>
  <c r="I166" i="134"/>
  <c r="F166" i="134"/>
  <c r="E166" i="134"/>
  <c r="D166" i="134"/>
  <c r="J165" i="134"/>
  <c r="I165" i="134"/>
  <c r="F165" i="134"/>
  <c r="E165" i="134"/>
  <c r="D165" i="134"/>
  <c r="J164" i="134"/>
  <c r="I164" i="134"/>
  <c r="F164" i="134"/>
  <c r="E164" i="134"/>
  <c r="D164" i="134"/>
  <c r="J163" i="134"/>
  <c r="I163" i="134"/>
  <c r="F163" i="134"/>
  <c r="E163" i="134"/>
  <c r="D163" i="134"/>
  <c r="J162" i="134"/>
  <c r="I162" i="134"/>
  <c r="F162" i="134"/>
  <c r="E162" i="134"/>
  <c r="D162" i="134"/>
  <c r="J161" i="134"/>
  <c r="I161" i="134"/>
  <c r="F161" i="134"/>
  <c r="E161" i="134"/>
  <c r="D161" i="134"/>
  <c r="J160" i="134"/>
  <c r="I160" i="134"/>
  <c r="F160" i="134"/>
  <c r="E160" i="134"/>
  <c r="D160" i="134"/>
  <c r="J159" i="134"/>
  <c r="I159" i="134"/>
  <c r="F159" i="134"/>
  <c r="E159" i="134"/>
  <c r="D159" i="134"/>
  <c r="J158" i="134"/>
  <c r="I158" i="134"/>
  <c r="F158" i="134"/>
  <c r="E158" i="134"/>
  <c r="D158" i="134"/>
  <c r="J157" i="134"/>
  <c r="I157" i="134"/>
  <c r="F157" i="134"/>
  <c r="E157" i="134"/>
  <c r="D157" i="134"/>
  <c r="J156" i="134"/>
  <c r="I156" i="134"/>
  <c r="F156" i="134"/>
  <c r="E156" i="134"/>
  <c r="D156" i="134"/>
  <c r="J155" i="134"/>
  <c r="I155" i="134"/>
  <c r="F155" i="134"/>
  <c r="E155" i="134"/>
  <c r="D155" i="134"/>
  <c r="J154" i="134"/>
  <c r="I154" i="134"/>
  <c r="F154" i="134"/>
  <c r="E154" i="134"/>
  <c r="D154" i="134"/>
  <c r="J153" i="134"/>
  <c r="I153" i="134"/>
  <c r="F153" i="134"/>
  <c r="E153" i="134"/>
  <c r="D153" i="134"/>
  <c r="J152" i="134"/>
  <c r="I152" i="134"/>
  <c r="F152" i="134"/>
  <c r="E152" i="134"/>
  <c r="D152" i="134"/>
  <c r="J151" i="134"/>
  <c r="I151" i="134"/>
  <c r="F151" i="134"/>
  <c r="E151" i="134"/>
  <c r="D151" i="134"/>
  <c r="J150" i="134"/>
  <c r="I150" i="134"/>
  <c r="F150" i="134"/>
  <c r="E150" i="134"/>
  <c r="D150" i="134"/>
  <c r="J149" i="134"/>
  <c r="I149" i="134"/>
  <c r="F149" i="134"/>
  <c r="E149" i="134"/>
  <c r="D149" i="134"/>
  <c r="J148" i="134"/>
  <c r="I148" i="134"/>
  <c r="F148" i="134"/>
  <c r="E148" i="134"/>
  <c r="D148" i="134"/>
  <c r="J147" i="134"/>
  <c r="I147" i="134"/>
  <c r="F147" i="134"/>
  <c r="E147" i="134"/>
  <c r="D147" i="134"/>
  <c r="J146" i="134"/>
  <c r="I146" i="134"/>
  <c r="F146" i="134"/>
  <c r="E146" i="134"/>
  <c r="D146" i="134"/>
  <c r="J145" i="134"/>
  <c r="I145" i="134"/>
  <c r="F145" i="134"/>
  <c r="E145" i="134"/>
  <c r="D145" i="134"/>
  <c r="J144" i="134"/>
  <c r="I144" i="134"/>
  <c r="F144" i="134"/>
  <c r="E144" i="134"/>
  <c r="D144" i="134"/>
  <c r="J143" i="134"/>
  <c r="I143" i="134"/>
  <c r="F143" i="134"/>
  <c r="E143" i="134"/>
  <c r="D143" i="134"/>
  <c r="J142" i="134"/>
  <c r="I142" i="134"/>
  <c r="F142" i="134"/>
  <c r="E142" i="134"/>
  <c r="D142" i="134"/>
  <c r="J141" i="134"/>
  <c r="I141" i="134"/>
  <c r="F141" i="134"/>
  <c r="E141" i="134"/>
  <c r="D141" i="134"/>
  <c r="J140" i="134"/>
  <c r="I140" i="134"/>
  <c r="F140" i="134"/>
  <c r="E140" i="134"/>
  <c r="D140" i="134"/>
  <c r="J139" i="134"/>
  <c r="I139" i="134"/>
  <c r="F139" i="134"/>
  <c r="E139" i="134"/>
  <c r="D139" i="134"/>
  <c r="J138" i="134"/>
  <c r="I138" i="134"/>
  <c r="F138" i="134"/>
  <c r="E138" i="134"/>
  <c r="D138" i="134"/>
  <c r="J137" i="134"/>
  <c r="I137" i="134"/>
  <c r="F137" i="134"/>
  <c r="E137" i="134"/>
  <c r="D137" i="134"/>
  <c r="J136" i="134"/>
  <c r="I136" i="134"/>
  <c r="F136" i="134"/>
  <c r="E136" i="134"/>
  <c r="D136" i="134"/>
  <c r="J135" i="134"/>
  <c r="I135" i="134"/>
  <c r="F135" i="134"/>
  <c r="E135" i="134"/>
  <c r="D135" i="134"/>
  <c r="J134" i="134"/>
  <c r="I134" i="134"/>
  <c r="F134" i="134"/>
  <c r="E134" i="134"/>
  <c r="D134" i="134"/>
  <c r="J133" i="134"/>
  <c r="I133" i="134"/>
  <c r="F133" i="134"/>
  <c r="E133" i="134"/>
  <c r="D133" i="134"/>
  <c r="J132" i="134"/>
  <c r="I132" i="134"/>
  <c r="F132" i="134"/>
  <c r="E132" i="134"/>
  <c r="D132" i="134"/>
  <c r="J131" i="134"/>
  <c r="I131" i="134"/>
  <c r="F131" i="134"/>
  <c r="E131" i="134"/>
  <c r="D131" i="134"/>
  <c r="J130" i="134"/>
  <c r="I130" i="134"/>
  <c r="F130" i="134"/>
  <c r="E130" i="134"/>
  <c r="D130" i="134"/>
  <c r="J129" i="134"/>
  <c r="I129" i="134"/>
  <c r="F129" i="134"/>
  <c r="E129" i="134"/>
  <c r="D129" i="134"/>
  <c r="J128" i="134"/>
  <c r="I128" i="134"/>
  <c r="F128" i="134"/>
  <c r="E128" i="134"/>
  <c r="D128" i="134"/>
  <c r="J127" i="134"/>
  <c r="I127" i="134"/>
  <c r="F127" i="134"/>
  <c r="E127" i="134"/>
  <c r="D127" i="134"/>
  <c r="J126" i="134"/>
  <c r="I126" i="134"/>
  <c r="F126" i="134"/>
  <c r="E126" i="134"/>
  <c r="D126" i="134"/>
  <c r="J125" i="134"/>
  <c r="I125" i="134"/>
  <c r="F125" i="134"/>
  <c r="E125" i="134"/>
  <c r="D125" i="134"/>
  <c r="J124" i="134"/>
  <c r="I124" i="134"/>
  <c r="F124" i="134"/>
  <c r="E124" i="134"/>
  <c r="D124" i="134"/>
  <c r="J123" i="134"/>
  <c r="I123" i="134"/>
  <c r="F123" i="134"/>
  <c r="E123" i="134"/>
  <c r="D123" i="134"/>
  <c r="J122" i="134"/>
  <c r="I122" i="134"/>
  <c r="F122" i="134"/>
  <c r="E122" i="134"/>
  <c r="D122" i="134"/>
  <c r="J121" i="134"/>
  <c r="I121" i="134"/>
  <c r="F121" i="134"/>
  <c r="E121" i="134"/>
  <c r="D121" i="134"/>
  <c r="J120" i="134"/>
  <c r="I120" i="134"/>
  <c r="F120" i="134"/>
  <c r="E120" i="134"/>
  <c r="D120" i="134"/>
  <c r="J119" i="134"/>
  <c r="I119" i="134"/>
  <c r="F119" i="134"/>
  <c r="E119" i="134"/>
  <c r="D119" i="134"/>
  <c r="J118" i="134"/>
  <c r="I118" i="134"/>
  <c r="F118" i="134"/>
  <c r="E118" i="134"/>
  <c r="D118" i="134"/>
  <c r="J117" i="134"/>
  <c r="I117" i="134"/>
  <c r="F117" i="134"/>
  <c r="E117" i="134"/>
  <c r="D117" i="134"/>
  <c r="J116" i="134"/>
  <c r="I116" i="134"/>
  <c r="F116" i="134"/>
  <c r="E116" i="134"/>
  <c r="D116" i="134"/>
  <c r="J115" i="134"/>
  <c r="I115" i="134"/>
  <c r="F115" i="134"/>
  <c r="E115" i="134"/>
  <c r="D115" i="134"/>
  <c r="J114" i="134"/>
  <c r="I114" i="134"/>
  <c r="F114" i="134"/>
  <c r="E114" i="134"/>
  <c r="D114" i="134"/>
  <c r="J113" i="134"/>
  <c r="I113" i="134"/>
  <c r="F113" i="134"/>
  <c r="E113" i="134"/>
  <c r="D113" i="134"/>
  <c r="J112" i="134"/>
  <c r="I112" i="134"/>
  <c r="F112" i="134"/>
  <c r="E112" i="134"/>
  <c r="D112" i="134"/>
  <c r="J111" i="134"/>
  <c r="I111" i="134"/>
  <c r="F111" i="134"/>
  <c r="E111" i="134"/>
  <c r="D111" i="134"/>
  <c r="J110" i="134"/>
  <c r="I110" i="134"/>
  <c r="F110" i="134"/>
  <c r="E110" i="134"/>
  <c r="D110" i="134"/>
  <c r="J109" i="134"/>
  <c r="I109" i="134"/>
  <c r="F109" i="134"/>
  <c r="E109" i="134"/>
  <c r="D109" i="134"/>
  <c r="J108" i="134"/>
  <c r="I108" i="134"/>
  <c r="F108" i="134"/>
  <c r="E108" i="134"/>
  <c r="D108" i="134"/>
  <c r="J107" i="134"/>
  <c r="I107" i="134"/>
  <c r="F107" i="134"/>
  <c r="E107" i="134"/>
  <c r="D107" i="134"/>
  <c r="J106" i="134"/>
  <c r="I106" i="134"/>
  <c r="F106" i="134"/>
  <c r="E106" i="134"/>
  <c r="D106" i="134"/>
  <c r="J105" i="134"/>
  <c r="I105" i="134"/>
  <c r="F105" i="134"/>
  <c r="E105" i="134"/>
  <c r="D105" i="134"/>
  <c r="J104" i="134"/>
  <c r="I104" i="134"/>
  <c r="F104" i="134"/>
  <c r="E104" i="134"/>
  <c r="D104" i="134"/>
  <c r="J103" i="134"/>
  <c r="I103" i="134"/>
  <c r="F103" i="134"/>
  <c r="E103" i="134"/>
  <c r="D103" i="134"/>
  <c r="J102" i="134"/>
  <c r="I102" i="134"/>
  <c r="F102" i="134"/>
  <c r="E102" i="134"/>
  <c r="D102" i="134"/>
  <c r="J101" i="134"/>
  <c r="I101" i="134"/>
  <c r="F101" i="134"/>
  <c r="E101" i="134"/>
  <c r="D101" i="134"/>
  <c r="J100" i="134"/>
  <c r="I100" i="134"/>
  <c r="F100" i="134"/>
  <c r="E100" i="134"/>
  <c r="D100" i="134"/>
  <c r="J99" i="134"/>
  <c r="I99" i="134"/>
  <c r="F99" i="134"/>
  <c r="E99" i="134"/>
  <c r="D99" i="134"/>
  <c r="J98" i="134"/>
  <c r="I98" i="134"/>
  <c r="F98" i="134"/>
  <c r="E98" i="134"/>
  <c r="D98" i="134"/>
  <c r="J97" i="134"/>
  <c r="I97" i="134"/>
  <c r="F97" i="134"/>
  <c r="E97" i="134"/>
  <c r="D97" i="134"/>
  <c r="J96" i="134"/>
  <c r="I96" i="134"/>
  <c r="F96" i="134"/>
  <c r="E96" i="134"/>
  <c r="D96" i="134"/>
  <c r="J95" i="134"/>
  <c r="I95" i="134"/>
  <c r="F95" i="134"/>
  <c r="E95" i="134"/>
  <c r="D95" i="134"/>
  <c r="J94" i="134"/>
  <c r="I94" i="134"/>
  <c r="F94" i="134"/>
  <c r="E94" i="134"/>
  <c r="D94" i="134"/>
  <c r="J93" i="134"/>
  <c r="I93" i="134"/>
  <c r="F93" i="134"/>
  <c r="E93" i="134"/>
  <c r="D93" i="134"/>
  <c r="J92" i="134"/>
  <c r="I92" i="134"/>
  <c r="F92" i="134"/>
  <c r="E92" i="134"/>
  <c r="D92" i="134"/>
  <c r="J91" i="134"/>
  <c r="I91" i="134"/>
  <c r="F91" i="134"/>
  <c r="E91" i="134"/>
  <c r="D91" i="134"/>
  <c r="J90" i="134"/>
  <c r="I90" i="134"/>
  <c r="F90" i="134"/>
  <c r="E90" i="134"/>
  <c r="D90" i="134"/>
  <c r="J89" i="134"/>
  <c r="I89" i="134"/>
  <c r="F89" i="134"/>
  <c r="E89" i="134"/>
  <c r="D89" i="134"/>
  <c r="J88" i="134"/>
  <c r="I88" i="134"/>
  <c r="F88" i="134"/>
  <c r="E88" i="134"/>
  <c r="D88" i="134"/>
  <c r="J87" i="134"/>
  <c r="I87" i="134"/>
  <c r="F87" i="134"/>
  <c r="E87" i="134"/>
  <c r="D87" i="134"/>
  <c r="J86" i="134"/>
  <c r="I86" i="134"/>
  <c r="F86" i="134"/>
  <c r="E86" i="134"/>
  <c r="D86" i="134"/>
  <c r="J85" i="134"/>
  <c r="I85" i="134"/>
  <c r="F85" i="134"/>
  <c r="E85" i="134"/>
  <c r="D85" i="134"/>
  <c r="J84" i="134"/>
  <c r="I84" i="134"/>
  <c r="F84" i="134"/>
  <c r="E84" i="134"/>
  <c r="D84" i="134"/>
  <c r="J83" i="134"/>
  <c r="I83" i="134"/>
  <c r="F83" i="134"/>
  <c r="E83" i="134"/>
  <c r="D83" i="134"/>
  <c r="J82" i="134"/>
  <c r="I82" i="134"/>
  <c r="F82" i="134"/>
  <c r="E82" i="134"/>
  <c r="D82" i="134"/>
  <c r="J81" i="134"/>
  <c r="I81" i="134"/>
  <c r="F81" i="134"/>
  <c r="E81" i="134"/>
  <c r="D81" i="134"/>
  <c r="J80" i="134"/>
  <c r="I80" i="134"/>
  <c r="F80" i="134"/>
  <c r="E80" i="134"/>
  <c r="D80" i="134"/>
  <c r="J79" i="134"/>
  <c r="I79" i="134"/>
  <c r="F79" i="134"/>
  <c r="E79" i="134"/>
  <c r="D79" i="134"/>
  <c r="J78" i="134"/>
  <c r="I78" i="134"/>
  <c r="F78" i="134"/>
  <c r="E78" i="134"/>
  <c r="D78" i="134"/>
  <c r="J77" i="134"/>
  <c r="I77" i="134"/>
  <c r="F77" i="134"/>
  <c r="E77" i="134"/>
  <c r="D77" i="134"/>
  <c r="J76" i="134"/>
  <c r="I76" i="134"/>
  <c r="F76" i="134"/>
  <c r="E76" i="134"/>
  <c r="D76" i="134"/>
  <c r="J75" i="134"/>
  <c r="I75" i="134"/>
  <c r="F75" i="134"/>
  <c r="E75" i="134"/>
  <c r="D75" i="134"/>
  <c r="J74" i="134"/>
  <c r="I74" i="134"/>
  <c r="F74" i="134"/>
  <c r="E74" i="134"/>
  <c r="D74" i="134"/>
  <c r="J73" i="134"/>
  <c r="I73" i="134"/>
  <c r="F73" i="134"/>
  <c r="E73" i="134"/>
  <c r="D73" i="134"/>
  <c r="J72" i="134"/>
  <c r="I72" i="134"/>
  <c r="F72" i="134"/>
  <c r="E72" i="134"/>
  <c r="D72" i="134"/>
  <c r="J71" i="134"/>
  <c r="I71" i="134"/>
  <c r="F71" i="134"/>
  <c r="E71" i="134"/>
  <c r="D71" i="134"/>
  <c r="J70" i="134"/>
  <c r="I70" i="134"/>
  <c r="F70" i="134"/>
  <c r="E70" i="134"/>
  <c r="D70" i="134"/>
  <c r="J69" i="134"/>
  <c r="I69" i="134"/>
  <c r="F69" i="134"/>
  <c r="E69" i="134"/>
  <c r="D69" i="134"/>
  <c r="J68" i="134"/>
  <c r="I68" i="134"/>
  <c r="F68" i="134"/>
  <c r="E68" i="134"/>
  <c r="D68" i="134"/>
  <c r="J67" i="134"/>
  <c r="I67" i="134"/>
  <c r="F67" i="134"/>
  <c r="E67" i="134"/>
  <c r="D67" i="134"/>
  <c r="J66" i="134"/>
  <c r="I66" i="134"/>
  <c r="F66" i="134"/>
  <c r="E66" i="134"/>
  <c r="D66" i="134"/>
  <c r="J65" i="134"/>
  <c r="I65" i="134"/>
  <c r="F65" i="134"/>
  <c r="E65" i="134"/>
  <c r="D65" i="134"/>
  <c r="J64" i="134"/>
  <c r="I64" i="134"/>
  <c r="F64" i="134"/>
  <c r="E64" i="134"/>
  <c r="D64" i="134"/>
  <c r="J63" i="134"/>
  <c r="I63" i="134"/>
  <c r="F63" i="134"/>
  <c r="E63" i="134"/>
  <c r="D63" i="134"/>
  <c r="J62" i="134"/>
  <c r="I62" i="134"/>
  <c r="F62" i="134"/>
  <c r="E62" i="134"/>
  <c r="D62" i="134"/>
  <c r="J61" i="134"/>
  <c r="I61" i="134"/>
  <c r="F61" i="134"/>
  <c r="E61" i="134"/>
  <c r="D61" i="134"/>
  <c r="J60" i="134"/>
  <c r="I60" i="134"/>
  <c r="F60" i="134"/>
  <c r="E60" i="134"/>
  <c r="D60" i="134"/>
  <c r="J59" i="134"/>
  <c r="I59" i="134"/>
  <c r="F59" i="134"/>
  <c r="E59" i="134"/>
  <c r="D59" i="134"/>
  <c r="J58" i="134"/>
  <c r="I58" i="134"/>
  <c r="F58" i="134"/>
  <c r="E58" i="134"/>
  <c r="D58" i="134"/>
  <c r="J57" i="134"/>
  <c r="I57" i="134"/>
  <c r="F57" i="134"/>
  <c r="E57" i="134"/>
  <c r="D57" i="134"/>
  <c r="J56" i="134"/>
  <c r="I56" i="134"/>
  <c r="F56" i="134"/>
  <c r="E56" i="134"/>
  <c r="D56" i="134"/>
  <c r="J55" i="134"/>
  <c r="I55" i="134"/>
  <c r="F55" i="134"/>
  <c r="E55" i="134"/>
  <c r="D55" i="134"/>
  <c r="J54" i="134"/>
  <c r="I54" i="134"/>
  <c r="F54" i="134"/>
  <c r="E54" i="134"/>
  <c r="D54" i="134"/>
  <c r="J53" i="134"/>
  <c r="I53" i="134"/>
  <c r="F53" i="134"/>
  <c r="E53" i="134"/>
  <c r="D53" i="134"/>
  <c r="J52" i="134"/>
  <c r="I52" i="134"/>
  <c r="F52" i="134"/>
  <c r="E52" i="134"/>
  <c r="D52" i="134"/>
  <c r="J51" i="134"/>
  <c r="I51" i="134"/>
  <c r="F51" i="134"/>
  <c r="E51" i="134"/>
  <c r="D51" i="134"/>
  <c r="J50" i="134"/>
  <c r="I50" i="134"/>
  <c r="F50" i="134"/>
  <c r="E50" i="134"/>
  <c r="D50" i="134"/>
  <c r="J49" i="134"/>
  <c r="I49" i="134"/>
  <c r="F49" i="134"/>
  <c r="E49" i="134"/>
  <c r="D49" i="134"/>
  <c r="J48" i="134"/>
  <c r="I48" i="134"/>
  <c r="F48" i="134"/>
  <c r="E48" i="134"/>
  <c r="D48" i="134"/>
  <c r="J47" i="134"/>
  <c r="I47" i="134"/>
  <c r="F47" i="134"/>
  <c r="E47" i="134"/>
  <c r="D47" i="134"/>
  <c r="J46" i="134"/>
  <c r="I46" i="134"/>
  <c r="F46" i="134"/>
  <c r="E46" i="134"/>
  <c r="D46" i="134"/>
  <c r="J45" i="134"/>
  <c r="I45" i="134"/>
  <c r="F45" i="134"/>
  <c r="E45" i="134"/>
  <c r="D45" i="134"/>
  <c r="J44" i="134"/>
  <c r="I44" i="134"/>
  <c r="F44" i="134"/>
  <c r="E44" i="134"/>
  <c r="D44" i="134"/>
  <c r="J43" i="134"/>
  <c r="I43" i="134"/>
  <c r="F43" i="134"/>
  <c r="E43" i="134"/>
  <c r="D43" i="134"/>
  <c r="J42" i="134"/>
  <c r="I42" i="134"/>
  <c r="F42" i="134"/>
  <c r="E42" i="134"/>
  <c r="D42" i="134"/>
  <c r="J41" i="134"/>
  <c r="I41" i="134"/>
  <c r="F41" i="134"/>
  <c r="E41" i="134"/>
  <c r="D41" i="134"/>
  <c r="J40" i="134"/>
  <c r="I40" i="134"/>
  <c r="F40" i="134"/>
  <c r="E40" i="134"/>
  <c r="D40" i="134"/>
  <c r="J39" i="134"/>
  <c r="I39" i="134"/>
  <c r="F39" i="134"/>
  <c r="E39" i="134"/>
  <c r="D39" i="134"/>
  <c r="J38" i="134"/>
  <c r="I38" i="134"/>
  <c r="F38" i="134"/>
  <c r="E38" i="134"/>
  <c r="D38" i="134"/>
  <c r="J37" i="134"/>
  <c r="I37" i="134"/>
  <c r="F37" i="134"/>
  <c r="E37" i="134"/>
  <c r="D37" i="134"/>
  <c r="J36" i="134"/>
  <c r="I36" i="134"/>
  <c r="F36" i="134"/>
  <c r="E36" i="134"/>
  <c r="D36" i="134"/>
  <c r="J35" i="134"/>
  <c r="I35" i="134"/>
  <c r="F35" i="134"/>
  <c r="E35" i="134"/>
  <c r="D35" i="134"/>
  <c r="J34" i="134"/>
  <c r="I34" i="134"/>
  <c r="F34" i="134"/>
  <c r="E34" i="134"/>
  <c r="D34" i="134"/>
  <c r="J33" i="134"/>
  <c r="I33" i="134"/>
  <c r="F33" i="134"/>
  <c r="E33" i="134"/>
  <c r="D33" i="134"/>
  <c r="J32" i="134"/>
  <c r="I32" i="134"/>
  <c r="F32" i="134"/>
  <c r="E32" i="134"/>
  <c r="D32" i="134"/>
  <c r="J31" i="134"/>
  <c r="I31" i="134"/>
  <c r="F31" i="134"/>
  <c r="E31" i="134"/>
  <c r="D31" i="134"/>
  <c r="J30" i="134"/>
  <c r="I30" i="134"/>
  <c r="F30" i="134"/>
  <c r="E30" i="134"/>
  <c r="D30" i="134"/>
  <c r="J29" i="134"/>
  <c r="I29" i="134"/>
  <c r="F29" i="134"/>
  <c r="E29" i="134"/>
  <c r="D29" i="134"/>
  <c r="J28" i="134"/>
  <c r="I28" i="134"/>
  <c r="F28" i="134"/>
  <c r="E28" i="134"/>
  <c r="D28" i="134"/>
  <c r="J27" i="134"/>
  <c r="I27" i="134"/>
  <c r="F27" i="134"/>
  <c r="E27" i="134"/>
  <c r="D27" i="134"/>
  <c r="J26" i="134"/>
  <c r="I26" i="134"/>
  <c r="F26" i="134"/>
  <c r="E26" i="134"/>
  <c r="D26" i="134"/>
  <c r="J25" i="134"/>
  <c r="I25" i="134"/>
  <c r="F25" i="134"/>
  <c r="E25" i="134"/>
  <c r="D25" i="134"/>
  <c r="J24" i="134"/>
  <c r="I24" i="134"/>
  <c r="F24" i="134"/>
  <c r="E24" i="134"/>
  <c r="D24" i="134"/>
  <c r="J23" i="134"/>
  <c r="I23" i="134"/>
  <c r="F23" i="134"/>
  <c r="E23" i="134"/>
  <c r="D23" i="134"/>
  <c r="J22" i="134"/>
  <c r="I22" i="134"/>
  <c r="F22" i="134"/>
  <c r="E22" i="134"/>
  <c r="D22" i="134"/>
  <c r="J21" i="134"/>
  <c r="I21" i="134"/>
  <c r="F21" i="134"/>
  <c r="E21" i="134"/>
  <c r="D21" i="134"/>
  <c r="J20" i="134"/>
  <c r="F20" i="134"/>
  <c r="E20" i="134"/>
  <c r="I20" i="134" s="1"/>
  <c r="D20" i="134"/>
  <c r="J19" i="134"/>
  <c r="F19" i="134"/>
  <c r="E19" i="134"/>
  <c r="N3" i="135" s="1"/>
  <c r="D19" i="134"/>
  <c r="J18" i="134"/>
  <c r="F18" i="134"/>
  <c r="E18" i="134"/>
  <c r="M3" i="135" s="1"/>
  <c r="D18" i="134"/>
  <c r="J17" i="134"/>
  <c r="F17" i="134"/>
  <c r="E17" i="134"/>
  <c r="L3" i="135" s="1"/>
  <c r="D17" i="134"/>
  <c r="J16" i="134"/>
  <c r="F16" i="134"/>
  <c r="E16" i="134"/>
  <c r="I16" i="134" s="1"/>
  <c r="D16" i="134"/>
  <c r="J15" i="134"/>
  <c r="F15" i="134"/>
  <c r="E15" i="134"/>
  <c r="J3" i="135" s="1"/>
  <c r="D15" i="134"/>
  <c r="J14" i="134"/>
  <c r="F14" i="134"/>
  <c r="E14" i="134"/>
  <c r="I3" i="135" s="1"/>
  <c r="D14" i="134"/>
  <c r="J13" i="134"/>
  <c r="F13" i="134"/>
  <c r="E13" i="134"/>
  <c r="I13" i="134" s="1"/>
  <c r="D13" i="134"/>
  <c r="J12" i="134"/>
  <c r="F12" i="134"/>
  <c r="E12" i="134"/>
  <c r="I12" i="134" s="1"/>
  <c r="D12" i="134"/>
  <c r="J11" i="134"/>
  <c r="F11" i="134"/>
  <c r="E11" i="134"/>
  <c r="F3" i="135" s="1"/>
  <c r="D11" i="134"/>
  <c r="J10" i="134"/>
  <c r="F10" i="134"/>
  <c r="E10" i="134"/>
  <c r="E3" i="135" s="1"/>
  <c r="D10" i="134"/>
  <c r="J9" i="134"/>
  <c r="F9" i="134"/>
  <c r="E9" i="134"/>
  <c r="I9" i="134" s="1"/>
  <c r="D9" i="134"/>
  <c r="J8" i="134"/>
  <c r="F8" i="134"/>
  <c r="E8" i="134"/>
  <c r="I8" i="134" s="1"/>
  <c r="D8" i="134"/>
  <c r="J7" i="134"/>
  <c r="F7" i="134"/>
  <c r="E7" i="134"/>
  <c r="I7" i="134" s="1"/>
  <c r="D7" i="134"/>
  <c r="J6" i="134"/>
  <c r="F6" i="134"/>
  <c r="E6" i="134"/>
  <c r="I6" i="134" s="1"/>
  <c r="D6" i="134"/>
  <c r="J5" i="134"/>
  <c r="F5" i="134"/>
  <c r="E5" i="134"/>
  <c r="I5" i="134" s="1"/>
  <c r="D5" i="134"/>
  <c r="J4" i="134"/>
  <c r="F4" i="134"/>
  <c r="E4" i="134"/>
  <c r="I4" i="134" s="1"/>
  <c r="D4" i="134"/>
  <c r="J3" i="134"/>
  <c r="F3" i="134"/>
  <c r="E3" i="134"/>
  <c r="I3" i="134" s="1"/>
  <c r="D3" i="134"/>
  <c r="I11" i="134" l="1"/>
  <c r="I14" i="134"/>
  <c r="I18" i="134"/>
  <c r="I19" i="134"/>
  <c r="I15" i="134"/>
  <c r="D3" i="135"/>
  <c r="G3" i="135"/>
  <c r="K3" i="135"/>
  <c r="I10" i="134"/>
  <c r="I17" i="134"/>
  <c r="H3" i="135"/>
  <c r="J231" i="129" l="1"/>
  <c r="I231" i="129"/>
  <c r="F231" i="129"/>
  <c r="E231" i="129"/>
  <c r="D231" i="129"/>
  <c r="J230" i="129"/>
  <c r="I230" i="129"/>
  <c r="F230" i="129"/>
  <c r="E230" i="129"/>
  <c r="D230" i="129"/>
  <c r="J229" i="129"/>
  <c r="I229" i="129"/>
  <c r="F229" i="129"/>
  <c r="E229" i="129"/>
  <c r="D229" i="129"/>
  <c r="J228" i="129"/>
  <c r="I228" i="129"/>
  <c r="F228" i="129"/>
  <c r="E228" i="129"/>
  <c r="D228" i="129"/>
  <c r="J227" i="129"/>
  <c r="I227" i="129"/>
  <c r="F227" i="129"/>
  <c r="E227" i="129"/>
  <c r="D227" i="129"/>
  <c r="J226" i="129"/>
  <c r="I226" i="129"/>
  <c r="F226" i="129"/>
  <c r="E226" i="129"/>
  <c r="D226" i="129"/>
  <c r="J225" i="129"/>
  <c r="I225" i="129"/>
  <c r="F225" i="129"/>
  <c r="E225" i="129"/>
  <c r="D225" i="129"/>
  <c r="J224" i="129"/>
  <c r="I224" i="129"/>
  <c r="F224" i="129"/>
  <c r="E224" i="129"/>
  <c r="D224" i="129"/>
  <c r="J223" i="129"/>
  <c r="I223" i="129"/>
  <c r="F223" i="129"/>
  <c r="E223" i="129"/>
  <c r="D223" i="129"/>
  <c r="J222" i="129"/>
  <c r="I222" i="129"/>
  <c r="F222" i="129"/>
  <c r="E222" i="129"/>
  <c r="D222" i="129"/>
  <c r="J221" i="129"/>
  <c r="I221" i="129"/>
  <c r="F221" i="129"/>
  <c r="E221" i="129"/>
  <c r="D221" i="129"/>
  <c r="J220" i="129"/>
  <c r="I220" i="129"/>
  <c r="F220" i="129"/>
  <c r="E220" i="129"/>
  <c r="D220" i="129"/>
  <c r="J219" i="129"/>
  <c r="I219" i="129"/>
  <c r="F219" i="129"/>
  <c r="E219" i="129"/>
  <c r="D219" i="129"/>
  <c r="J218" i="129"/>
  <c r="I218" i="129"/>
  <c r="F218" i="129"/>
  <c r="E218" i="129"/>
  <c r="D218" i="129"/>
  <c r="J217" i="129"/>
  <c r="I217" i="129"/>
  <c r="F217" i="129"/>
  <c r="E217" i="129"/>
  <c r="D217" i="129"/>
  <c r="J216" i="129"/>
  <c r="I216" i="129"/>
  <c r="F216" i="129"/>
  <c r="E216" i="129"/>
  <c r="D216" i="129"/>
  <c r="J215" i="129"/>
  <c r="I215" i="129"/>
  <c r="F215" i="129"/>
  <c r="E215" i="129"/>
  <c r="D215" i="129"/>
  <c r="J214" i="129"/>
  <c r="I214" i="129"/>
  <c r="F214" i="129"/>
  <c r="E214" i="129"/>
  <c r="D214" i="129"/>
  <c r="J213" i="129"/>
  <c r="I213" i="129"/>
  <c r="F213" i="129"/>
  <c r="E213" i="129"/>
  <c r="D213" i="129"/>
  <c r="J212" i="129"/>
  <c r="I212" i="129"/>
  <c r="F212" i="129"/>
  <c r="E212" i="129"/>
  <c r="D212" i="129"/>
  <c r="J211" i="129"/>
  <c r="I211" i="129"/>
  <c r="F211" i="129"/>
  <c r="E211" i="129"/>
  <c r="D211" i="129"/>
  <c r="J210" i="129"/>
  <c r="I210" i="129"/>
  <c r="F210" i="129"/>
  <c r="E210" i="129"/>
  <c r="D210" i="129"/>
  <c r="J209" i="129"/>
  <c r="I209" i="129"/>
  <c r="F209" i="129"/>
  <c r="E209" i="129"/>
  <c r="D209" i="129"/>
  <c r="J208" i="129"/>
  <c r="I208" i="129"/>
  <c r="F208" i="129"/>
  <c r="E208" i="129"/>
  <c r="D208" i="129"/>
  <c r="J207" i="129"/>
  <c r="I207" i="129"/>
  <c r="F207" i="129"/>
  <c r="E207" i="129"/>
  <c r="D207" i="129"/>
  <c r="J206" i="129"/>
  <c r="I206" i="129"/>
  <c r="F206" i="129"/>
  <c r="E206" i="129"/>
  <c r="D206" i="129"/>
  <c r="J205" i="129"/>
  <c r="I205" i="129"/>
  <c r="F205" i="129"/>
  <c r="E205" i="129"/>
  <c r="D205" i="129"/>
  <c r="J204" i="129"/>
  <c r="I204" i="129"/>
  <c r="F204" i="129"/>
  <c r="E204" i="129"/>
  <c r="D204" i="129"/>
  <c r="J203" i="129"/>
  <c r="I203" i="129"/>
  <c r="F203" i="129"/>
  <c r="E203" i="129"/>
  <c r="D203" i="129"/>
  <c r="J202" i="129"/>
  <c r="I202" i="129"/>
  <c r="F202" i="129"/>
  <c r="E202" i="129"/>
  <c r="D202" i="129"/>
  <c r="J201" i="129"/>
  <c r="I201" i="129"/>
  <c r="F201" i="129"/>
  <c r="E201" i="129"/>
  <c r="D201" i="129"/>
  <c r="J200" i="129"/>
  <c r="I200" i="129"/>
  <c r="F200" i="129"/>
  <c r="E200" i="129"/>
  <c r="D200" i="129"/>
  <c r="J199" i="129"/>
  <c r="I199" i="129"/>
  <c r="F199" i="129"/>
  <c r="E199" i="129"/>
  <c r="D199" i="129"/>
  <c r="J198" i="129"/>
  <c r="I198" i="129"/>
  <c r="F198" i="129"/>
  <c r="E198" i="129"/>
  <c r="D198" i="129"/>
  <c r="J197" i="129"/>
  <c r="I197" i="129"/>
  <c r="F197" i="129"/>
  <c r="E197" i="129"/>
  <c r="D197" i="129"/>
  <c r="J196" i="129"/>
  <c r="I196" i="129"/>
  <c r="F196" i="129"/>
  <c r="E196" i="129"/>
  <c r="D196" i="129"/>
  <c r="J195" i="129"/>
  <c r="I195" i="129"/>
  <c r="F195" i="129"/>
  <c r="E195" i="129"/>
  <c r="D195" i="129"/>
  <c r="J194" i="129"/>
  <c r="I194" i="129"/>
  <c r="F194" i="129"/>
  <c r="E194" i="129"/>
  <c r="D194" i="129"/>
  <c r="J193" i="129"/>
  <c r="I193" i="129"/>
  <c r="F193" i="129"/>
  <c r="E193" i="129"/>
  <c r="D193" i="129"/>
  <c r="J192" i="129"/>
  <c r="I192" i="129"/>
  <c r="F192" i="129"/>
  <c r="E192" i="129"/>
  <c r="D192" i="129"/>
  <c r="J191" i="129"/>
  <c r="I191" i="129"/>
  <c r="F191" i="129"/>
  <c r="E191" i="129"/>
  <c r="D191" i="129"/>
  <c r="J190" i="129"/>
  <c r="I190" i="129"/>
  <c r="F190" i="129"/>
  <c r="E190" i="129"/>
  <c r="D190" i="129"/>
  <c r="J189" i="129"/>
  <c r="I189" i="129"/>
  <c r="F189" i="129"/>
  <c r="E189" i="129"/>
  <c r="D189" i="129"/>
  <c r="J188" i="129"/>
  <c r="I188" i="129"/>
  <c r="F188" i="129"/>
  <c r="E188" i="129"/>
  <c r="D188" i="129"/>
  <c r="J187" i="129"/>
  <c r="I187" i="129"/>
  <c r="F187" i="129"/>
  <c r="E187" i="129"/>
  <c r="D187" i="129"/>
  <c r="J186" i="129"/>
  <c r="I186" i="129"/>
  <c r="F186" i="129"/>
  <c r="E186" i="129"/>
  <c r="D186" i="129"/>
  <c r="J185" i="129"/>
  <c r="I185" i="129"/>
  <c r="F185" i="129"/>
  <c r="E185" i="129"/>
  <c r="D185" i="129"/>
  <c r="J184" i="129"/>
  <c r="I184" i="129"/>
  <c r="F184" i="129"/>
  <c r="E184" i="129"/>
  <c r="D184" i="129"/>
  <c r="J183" i="129"/>
  <c r="I183" i="129"/>
  <c r="F183" i="129"/>
  <c r="E183" i="129"/>
  <c r="D183" i="129"/>
  <c r="J182" i="129"/>
  <c r="I182" i="129"/>
  <c r="F182" i="129"/>
  <c r="E182" i="129"/>
  <c r="D182" i="129"/>
  <c r="J181" i="129"/>
  <c r="I181" i="129"/>
  <c r="F181" i="129"/>
  <c r="E181" i="129"/>
  <c r="D181" i="129"/>
  <c r="J180" i="129"/>
  <c r="I180" i="129"/>
  <c r="F180" i="129"/>
  <c r="E180" i="129"/>
  <c r="D180" i="129"/>
  <c r="J179" i="129"/>
  <c r="I179" i="129"/>
  <c r="F179" i="129"/>
  <c r="E179" i="129"/>
  <c r="D179" i="129"/>
  <c r="J178" i="129"/>
  <c r="I178" i="129"/>
  <c r="F178" i="129"/>
  <c r="E178" i="129"/>
  <c r="D178" i="129"/>
  <c r="J177" i="129"/>
  <c r="I177" i="129"/>
  <c r="F177" i="129"/>
  <c r="E177" i="129"/>
  <c r="D177" i="129"/>
  <c r="J176" i="129"/>
  <c r="I176" i="129"/>
  <c r="F176" i="129"/>
  <c r="E176" i="129"/>
  <c r="D176" i="129"/>
  <c r="J175" i="129"/>
  <c r="I175" i="129"/>
  <c r="F175" i="129"/>
  <c r="E175" i="129"/>
  <c r="D175" i="129"/>
  <c r="J174" i="129"/>
  <c r="I174" i="129"/>
  <c r="F174" i="129"/>
  <c r="E174" i="129"/>
  <c r="D174" i="129"/>
  <c r="J173" i="129"/>
  <c r="I173" i="129"/>
  <c r="F173" i="129"/>
  <c r="E173" i="129"/>
  <c r="D173" i="129"/>
  <c r="J172" i="129"/>
  <c r="I172" i="129"/>
  <c r="F172" i="129"/>
  <c r="E172" i="129"/>
  <c r="D172" i="129"/>
  <c r="J171" i="129"/>
  <c r="I171" i="129"/>
  <c r="F171" i="129"/>
  <c r="E171" i="129"/>
  <c r="D171" i="129"/>
  <c r="J170" i="129"/>
  <c r="I170" i="129"/>
  <c r="F170" i="129"/>
  <c r="E170" i="129"/>
  <c r="D170" i="129"/>
  <c r="J169" i="129"/>
  <c r="I169" i="129"/>
  <c r="F169" i="129"/>
  <c r="E169" i="129"/>
  <c r="D169" i="129"/>
  <c r="J168" i="129"/>
  <c r="I168" i="129"/>
  <c r="F168" i="129"/>
  <c r="E168" i="129"/>
  <c r="D168" i="129"/>
  <c r="J167" i="129"/>
  <c r="I167" i="129"/>
  <c r="F167" i="129"/>
  <c r="E167" i="129"/>
  <c r="D167" i="129"/>
  <c r="J166" i="129"/>
  <c r="I166" i="129"/>
  <c r="F166" i="129"/>
  <c r="E166" i="129"/>
  <c r="D166" i="129"/>
  <c r="J165" i="129"/>
  <c r="I165" i="129"/>
  <c r="F165" i="129"/>
  <c r="E165" i="129"/>
  <c r="D165" i="129"/>
  <c r="J164" i="129"/>
  <c r="I164" i="129"/>
  <c r="F164" i="129"/>
  <c r="E164" i="129"/>
  <c r="D164" i="129"/>
  <c r="J163" i="129"/>
  <c r="I163" i="129"/>
  <c r="F163" i="129"/>
  <c r="E163" i="129"/>
  <c r="D163" i="129"/>
  <c r="J162" i="129"/>
  <c r="I162" i="129"/>
  <c r="F162" i="129"/>
  <c r="E162" i="129"/>
  <c r="D162" i="129"/>
  <c r="J161" i="129"/>
  <c r="I161" i="129"/>
  <c r="F161" i="129"/>
  <c r="E161" i="129"/>
  <c r="D161" i="129"/>
  <c r="J160" i="129"/>
  <c r="I160" i="129"/>
  <c r="F160" i="129"/>
  <c r="E160" i="129"/>
  <c r="D160" i="129"/>
  <c r="J159" i="129"/>
  <c r="I159" i="129"/>
  <c r="F159" i="129"/>
  <c r="E159" i="129"/>
  <c r="D159" i="129"/>
  <c r="J158" i="129"/>
  <c r="I158" i="129"/>
  <c r="F158" i="129"/>
  <c r="E158" i="129"/>
  <c r="D158" i="129"/>
  <c r="J157" i="129"/>
  <c r="I157" i="129"/>
  <c r="F157" i="129"/>
  <c r="E157" i="129"/>
  <c r="D157" i="129"/>
  <c r="J156" i="129"/>
  <c r="I156" i="129"/>
  <c r="F156" i="129"/>
  <c r="E156" i="129"/>
  <c r="D156" i="129"/>
  <c r="J155" i="129"/>
  <c r="I155" i="129"/>
  <c r="F155" i="129"/>
  <c r="E155" i="129"/>
  <c r="D155" i="129"/>
  <c r="J154" i="129"/>
  <c r="I154" i="129"/>
  <c r="F154" i="129"/>
  <c r="E154" i="129"/>
  <c r="D154" i="129"/>
  <c r="J153" i="129"/>
  <c r="I153" i="129"/>
  <c r="F153" i="129"/>
  <c r="E153" i="129"/>
  <c r="D153" i="129"/>
  <c r="J152" i="129"/>
  <c r="I152" i="129"/>
  <c r="F152" i="129"/>
  <c r="E152" i="129"/>
  <c r="D152" i="129"/>
  <c r="J151" i="129"/>
  <c r="I151" i="129"/>
  <c r="F151" i="129"/>
  <c r="E151" i="129"/>
  <c r="D151" i="129"/>
  <c r="J150" i="129"/>
  <c r="I150" i="129"/>
  <c r="F150" i="129"/>
  <c r="E150" i="129"/>
  <c r="D150" i="129"/>
  <c r="J149" i="129"/>
  <c r="I149" i="129"/>
  <c r="F149" i="129"/>
  <c r="E149" i="129"/>
  <c r="D149" i="129"/>
  <c r="J148" i="129"/>
  <c r="I148" i="129"/>
  <c r="F148" i="129"/>
  <c r="E148" i="129"/>
  <c r="D148" i="129"/>
  <c r="J147" i="129"/>
  <c r="I147" i="129"/>
  <c r="F147" i="129"/>
  <c r="E147" i="129"/>
  <c r="D147" i="129"/>
  <c r="J146" i="129"/>
  <c r="I146" i="129"/>
  <c r="F146" i="129"/>
  <c r="E146" i="129"/>
  <c r="D146" i="129"/>
  <c r="J145" i="129"/>
  <c r="I145" i="129"/>
  <c r="F145" i="129"/>
  <c r="E145" i="129"/>
  <c r="D145" i="129"/>
  <c r="J144" i="129"/>
  <c r="I144" i="129"/>
  <c r="F144" i="129"/>
  <c r="E144" i="129"/>
  <c r="D144" i="129"/>
  <c r="J143" i="129"/>
  <c r="I143" i="129"/>
  <c r="F143" i="129"/>
  <c r="E143" i="129"/>
  <c r="D143" i="129"/>
  <c r="J142" i="129"/>
  <c r="I142" i="129"/>
  <c r="F142" i="129"/>
  <c r="E142" i="129"/>
  <c r="D142" i="129"/>
  <c r="J141" i="129"/>
  <c r="I141" i="129"/>
  <c r="F141" i="129"/>
  <c r="E141" i="129"/>
  <c r="D141" i="129"/>
  <c r="J140" i="129"/>
  <c r="I140" i="129"/>
  <c r="F140" i="129"/>
  <c r="E140" i="129"/>
  <c r="D140" i="129"/>
  <c r="J139" i="129"/>
  <c r="I139" i="129"/>
  <c r="F139" i="129"/>
  <c r="E139" i="129"/>
  <c r="D139" i="129"/>
  <c r="J138" i="129"/>
  <c r="I138" i="129"/>
  <c r="F138" i="129"/>
  <c r="E138" i="129"/>
  <c r="D138" i="129"/>
  <c r="J137" i="129"/>
  <c r="I137" i="129"/>
  <c r="F137" i="129"/>
  <c r="E137" i="129"/>
  <c r="D137" i="129"/>
  <c r="J136" i="129"/>
  <c r="I136" i="129"/>
  <c r="F136" i="129"/>
  <c r="E136" i="129"/>
  <c r="D136" i="129"/>
  <c r="J135" i="129"/>
  <c r="I135" i="129"/>
  <c r="F135" i="129"/>
  <c r="E135" i="129"/>
  <c r="D135" i="129"/>
  <c r="J134" i="129"/>
  <c r="I134" i="129"/>
  <c r="F134" i="129"/>
  <c r="E134" i="129"/>
  <c r="D134" i="129"/>
  <c r="J133" i="129"/>
  <c r="I133" i="129"/>
  <c r="F133" i="129"/>
  <c r="E133" i="129"/>
  <c r="D133" i="129"/>
  <c r="J132" i="129"/>
  <c r="I132" i="129"/>
  <c r="F132" i="129"/>
  <c r="E132" i="129"/>
  <c r="D132" i="129"/>
  <c r="J131" i="129"/>
  <c r="I131" i="129"/>
  <c r="F131" i="129"/>
  <c r="E131" i="129"/>
  <c r="D131" i="129"/>
  <c r="J130" i="129"/>
  <c r="I130" i="129"/>
  <c r="F130" i="129"/>
  <c r="E130" i="129"/>
  <c r="D130" i="129"/>
  <c r="J129" i="129"/>
  <c r="I129" i="129"/>
  <c r="F129" i="129"/>
  <c r="E129" i="129"/>
  <c r="D129" i="129"/>
  <c r="J128" i="129"/>
  <c r="I128" i="129"/>
  <c r="F128" i="129"/>
  <c r="E128" i="129"/>
  <c r="D128" i="129"/>
  <c r="J127" i="129"/>
  <c r="I127" i="129"/>
  <c r="F127" i="129"/>
  <c r="E127" i="129"/>
  <c r="D127" i="129"/>
  <c r="J126" i="129"/>
  <c r="I126" i="129"/>
  <c r="F126" i="129"/>
  <c r="E126" i="129"/>
  <c r="D126" i="129"/>
  <c r="J125" i="129"/>
  <c r="I125" i="129"/>
  <c r="F125" i="129"/>
  <c r="E125" i="129"/>
  <c r="D125" i="129"/>
  <c r="J124" i="129"/>
  <c r="I124" i="129"/>
  <c r="F124" i="129"/>
  <c r="E124" i="129"/>
  <c r="D124" i="129"/>
  <c r="J123" i="129"/>
  <c r="I123" i="129"/>
  <c r="F123" i="129"/>
  <c r="E123" i="129"/>
  <c r="D123" i="129"/>
  <c r="J122" i="129"/>
  <c r="I122" i="129"/>
  <c r="F122" i="129"/>
  <c r="E122" i="129"/>
  <c r="D122" i="129"/>
  <c r="J121" i="129"/>
  <c r="I121" i="129"/>
  <c r="F121" i="129"/>
  <c r="E121" i="129"/>
  <c r="D121" i="129"/>
  <c r="J120" i="129"/>
  <c r="I120" i="129"/>
  <c r="F120" i="129"/>
  <c r="E120" i="129"/>
  <c r="D120" i="129"/>
  <c r="J119" i="129"/>
  <c r="I119" i="129"/>
  <c r="F119" i="129"/>
  <c r="E119" i="129"/>
  <c r="D119" i="129"/>
  <c r="J118" i="129"/>
  <c r="I118" i="129"/>
  <c r="F118" i="129"/>
  <c r="E118" i="129"/>
  <c r="D118" i="129"/>
  <c r="J117" i="129"/>
  <c r="I117" i="129"/>
  <c r="F117" i="129"/>
  <c r="E117" i="129"/>
  <c r="D117" i="129"/>
  <c r="J116" i="129"/>
  <c r="I116" i="129"/>
  <c r="F116" i="129"/>
  <c r="E116" i="129"/>
  <c r="D116" i="129"/>
  <c r="J115" i="129"/>
  <c r="I115" i="129"/>
  <c r="F115" i="129"/>
  <c r="E115" i="129"/>
  <c r="D115" i="129"/>
  <c r="J114" i="129"/>
  <c r="I114" i="129"/>
  <c r="F114" i="129"/>
  <c r="E114" i="129"/>
  <c r="D114" i="129"/>
  <c r="J113" i="129"/>
  <c r="I113" i="129"/>
  <c r="F113" i="129"/>
  <c r="E113" i="129"/>
  <c r="D113" i="129"/>
  <c r="J112" i="129"/>
  <c r="I112" i="129"/>
  <c r="F112" i="129"/>
  <c r="E112" i="129"/>
  <c r="D112" i="129"/>
  <c r="J111" i="129"/>
  <c r="I111" i="129"/>
  <c r="F111" i="129"/>
  <c r="E111" i="129"/>
  <c r="D111" i="129"/>
  <c r="J110" i="129"/>
  <c r="I110" i="129"/>
  <c r="F110" i="129"/>
  <c r="E110" i="129"/>
  <c r="D110" i="129"/>
  <c r="J109" i="129"/>
  <c r="I109" i="129"/>
  <c r="F109" i="129"/>
  <c r="E109" i="129"/>
  <c r="D109" i="129"/>
  <c r="J108" i="129"/>
  <c r="I108" i="129"/>
  <c r="F108" i="129"/>
  <c r="E108" i="129"/>
  <c r="D108" i="129"/>
  <c r="J107" i="129"/>
  <c r="I107" i="129"/>
  <c r="F107" i="129"/>
  <c r="E107" i="129"/>
  <c r="D107" i="129"/>
  <c r="J106" i="129"/>
  <c r="I106" i="129"/>
  <c r="F106" i="129"/>
  <c r="E106" i="129"/>
  <c r="D106" i="129"/>
  <c r="J105" i="129"/>
  <c r="I105" i="129"/>
  <c r="F105" i="129"/>
  <c r="E105" i="129"/>
  <c r="D105" i="129"/>
  <c r="J104" i="129"/>
  <c r="I104" i="129"/>
  <c r="F104" i="129"/>
  <c r="E104" i="129"/>
  <c r="D104" i="129"/>
  <c r="J103" i="129"/>
  <c r="I103" i="129"/>
  <c r="F103" i="129"/>
  <c r="E103" i="129"/>
  <c r="D103" i="129"/>
  <c r="J102" i="129"/>
  <c r="I102" i="129"/>
  <c r="F102" i="129"/>
  <c r="E102" i="129"/>
  <c r="D102" i="129"/>
  <c r="J101" i="129"/>
  <c r="I101" i="129"/>
  <c r="F101" i="129"/>
  <c r="E101" i="129"/>
  <c r="D101" i="129"/>
  <c r="J100" i="129"/>
  <c r="I100" i="129"/>
  <c r="F100" i="129"/>
  <c r="E100" i="129"/>
  <c r="D100" i="129"/>
  <c r="J99" i="129"/>
  <c r="I99" i="129"/>
  <c r="F99" i="129"/>
  <c r="E99" i="129"/>
  <c r="D99" i="129"/>
  <c r="J98" i="129"/>
  <c r="I98" i="129"/>
  <c r="F98" i="129"/>
  <c r="E98" i="129"/>
  <c r="D98" i="129"/>
  <c r="J97" i="129"/>
  <c r="I97" i="129"/>
  <c r="F97" i="129"/>
  <c r="E97" i="129"/>
  <c r="D97" i="129"/>
  <c r="J96" i="129"/>
  <c r="I96" i="129"/>
  <c r="F96" i="129"/>
  <c r="E96" i="129"/>
  <c r="D96" i="129"/>
  <c r="J95" i="129"/>
  <c r="I95" i="129"/>
  <c r="F95" i="129"/>
  <c r="E95" i="129"/>
  <c r="D95" i="129"/>
  <c r="J94" i="129"/>
  <c r="I94" i="129"/>
  <c r="F94" i="129"/>
  <c r="E94" i="129"/>
  <c r="D94" i="129"/>
  <c r="J93" i="129"/>
  <c r="I93" i="129"/>
  <c r="F93" i="129"/>
  <c r="E93" i="129"/>
  <c r="D93" i="129"/>
  <c r="J92" i="129"/>
  <c r="I92" i="129"/>
  <c r="F92" i="129"/>
  <c r="E92" i="129"/>
  <c r="D92" i="129"/>
  <c r="J91" i="129"/>
  <c r="I91" i="129"/>
  <c r="F91" i="129"/>
  <c r="E91" i="129"/>
  <c r="D91" i="129"/>
  <c r="J90" i="129"/>
  <c r="I90" i="129"/>
  <c r="F90" i="129"/>
  <c r="E90" i="129"/>
  <c r="D90" i="129"/>
  <c r="J89" i="129"/>
  <c r="I89" i="129"/>
  <c r="F89" i="129"/>
  <c r="E89" i="129"/>
  <c r="D89" i="129"/>
  <c r="J88" i="129"/>
  <c r="I88" i="129"/>
  <c r="F88" i="129"/>
  <c r="E88" i="129"/>
  <c r="D88" i="129"/>
  <c r="J87" i="129"/>
  <c r="I87" i="129"/>
  <c r="F87" i="129"/>
  <c r="E87" i="129"/>
  <c r="D87" i="129"/>
  <c r="J86" i="129"/>
  <c r="I86" i="129"/>
  <c r="F86" i="129"/>
  <c r="E86" i="129"/>
  <c r="D86" i="129"/>
  <c r="J85" i="129"/>
  <c r="I85" i="129"/>
  <c r="F85" i="129"/>
  <c r="E85" i="129"/>
  <c r="D85" i="129"/>
  <c r="J84" i="129"/>
  <c r="I84" i="129"/>
  <c r="F84" i="129"/>
  <c r="E84" i="129"/>
  <c r="D84" i="129"/>
  <c r="J83" i="129"/>
  <c r="I83" i="129"/>
  <c r="F83" i="129"/>
  <c r="E83" i="129"/>
  <c r="D83" i="129"/>
  <c r="J82" i="129"/>
  <c r="I82" i="129"/>
  <c r="F82" i="129"/>
  <c r="E82" i="129"/>
  <c r="D82" i="129"/>
  <c r="J81" i="129"/>
  <c r="I81" i="129"/>
  <c r="F81" i="129"/>
  <c r="E81" i="129"/>
  <c r="D81" i="129"/>
  <c r="J80" i="129"/>
  <c r="I80" i="129"/>
  <c r="F80" i="129"/>
  <c r="E80" i="129"/>
  <c r="D80" i="129"/>
  <c r="J79" i="129"/>
  <c r="I79" i="129"/>
  <c r="F79" i="129"/>
  <c r="E79" i="129"/>
  <c r="D79" i="129"/>
  <c r="J78" i="129"/>
  <c r="I78" i="129"/>
  <c r="F78" i="129"/>
  <c r="E78" i="129"/>
  <c r="D78" i="129"/>
  <c r="J77" i="129"/>
  <c r="I77" i="129"/>
  <c r="F77" i="129"/>
  <c r="E77" i="129"/>
  <c r="D77" i="129"/>
  <c r="J76" i="129"/>
  <c r="I76" i="129"/>
  <c r="F76" i="129"/>
  <c r="E76" i="129"/>
  <c r="D76" i="129"/>
  <c r="J75" i="129"/>
  <c r="I75" i="129"/>
  <c r="F75" i="129"/>
  <c r="E75" i="129"/>
  <c r="D75" i="129"/>
  <c r="J74" i="129"/>
  <c r="I74" i="129"/>
  <c r="F74" i="129"/>
  <c r="E74" i="129"/>
  <c r="D74" i="129"/>
  <c r="J73" i="129"/>
  <c r="I73" i="129"/>
  <c r="F73" i="129"/>
  <c r="E73" i="129"/>
  <c r="D73" i="129"/>
  <c r="J72" i="129"/>
  <c r="I72" i="129"/>
  <c r="F72" i="129"/>
  <c r="E72" i="129"/>
  <c r="D72" i="129"/>
  <c r="J71" i="129"/>
  <c r="I71" i="129"/>
  <c r="F71" i="129"/>
  <c r="E71" i="129"/>
  <c r="D71" i="129"/>
  <c r="J70" i="129"/>
  <c r="I70" i="129"/>
  <c r="F70" i="129"/>
  <c r="E70" i="129"/>
  <c r="D70" i="129"/>
  <c r="J69" i="129"/>
  <c r="I69" i="129"/>
  <c r="F69" i="129"/>
  <c r="E69" i="129"/>
  <c r="D69" i="129"/>
  <c r="J68" i="129"/>
  <c r="I68" i="129"/>
  <c r="F68" i="129"/>
  <c r="E68" i="129"/>
  <c r="D68" i="129"/>
  <c r="J67" i="129"/>
  <c r="I67" i="129"/>
  <c r="F67" i="129"/>
  <c r="E67" i="129"/>
  <c r="D67" i="129"/>
  <c r="J66" i="129"/>
  <c r="I66" i="129"/>
  <c r="F66" i="129"/>
  <c r="E66" i="129"/>
  <c r="D66" i="129"/>
  <c r="J65" i="129"/>
  <c r="I65" i="129"/>
  <c r="F65" i="129"/>
  <c r="E65" i="129"/>
  <c r="D65" i="129"/>
  <c r="J64" i="129"/>
  <c r="I64" i="129"/>
  <c r="F64" i="129"/>
  <c r="E64" i="129"/>
  <c r="D64" i="129"/>
  <c r="J63" i="129"/>
  <c r="I63" i="129"/>
  <c r="F63" i="129"/>
  <c r="E63" i="129"/>
  <c r="D63" i="129"/>
  <c r="J62" i="129"/>
  <c r="I62" i="129"/>
  <c r="F62" i="129"/>
  <c r="E62" i="129"/>
  <c r="D62" i="129"/>
  <c r="J61" i="129"/>
  <c r="I61" i="129"/>
  <c r="F61" i="129"/>
  <c r="E61" i="129"/>
  <c r="D61" i="129"/>
  <c r="J60" i="129"/>
  <c r="I60" i="129"/>
  <c r="F60" i="129"/>
  <c r="E60" i="129"/>
  <c r="D60" i="129"/>
  <c r="J59" i="129"/>
  <c r="I59" i="129"/>
  <c r="F59" i="129"/>
  <c r="E59" i="129"/>
  <c r="D59" i="129"/>
  <c r="J58" i="129"/>
  <c r="I58" i="129"/>
  <c r="F58" i="129"/>
  <c r="E58" i="129"/>
  <c r="D58" i="129"/>
  <c r="J57" i="129"/>
  <c r="I57" i="129"/>
  <c r="F57" i="129"/>
  <c r="E57" i="129"/>
  <c r="D57" i="129"/>
  <c r="J56" i="129"/>
  <c r="I56" i="129"/>
  <c r="F56" i="129"/>
  <c r="E56" i="129"/>
  <c r="D56" i="129"/>
  <c r="J55" i="129"/>
  <c r="I55" i="129"/>
  <c r="F55" i="129"/>
  <c r="E55" i="129"/>
  <c r="D55" i="129"/>
  <c r="J54" i="129"/>
  <c r="I54" i="129"/>
  <c r="F54" i="129"/>
  <c r="E54" i="129"/>
  <c r="D54" i="129"/>
  <c r="J53" i="129"/>
  <c r="I53" i="129"/>
  <c r="F53" i="129"/>
  <c r="E53" i="129"/>
  <c r="D53" i="129"/>
  <c r="J52" i="129"/>
  <c r="I52" i="129"/>
  <c r="F52" i="129"/>
  <c r="E52" i="129"/>
  <c r="D52" i="129"/>
  <c r="J51" i="129"/>
  <c r="I51" i="129"/>
  <c r="F51" i="129"/>
  <c r="E51" i="129"/>
  <c r="D51" i="129"/>
  <c r="J50" i="129"/>
  <c r="I50" i="129"/>
  <c r="F50" i="129"/>
  <c r="E50" i="129"/>
  <c r="D50" i="129"/>
  <c r="J49" i="129"/>
  <c r="I49" i="129"/>
  <c r="F49" i="129"/>
  <c r="E49" i="129"/>
  <c r="D49" i="129"/>
  <c r="J48" i="129"/>
  <c r="I48" i="129"/>
  <c r="F48" i="129"/>
  <c r="E48" i="129"/>
  <c r="D48" i="129"/>
  <c r="J47" i="129"/>
  <c r="I47" i="129"/>
  <c r="F47" i="129"/>
  <c r="E47" i="129"/>
  <c r="D47" i="129"/>
  <c r="J46" i="129"/>
  <c r="I46" i="129"/>
  <c r="F46" i="129"/>
  <c r="E46" i="129"/>
  <c r="D46" i="129"/>
  <c r="J45" i="129"/>
  <c r="I45" i="129"/>
  <c r="F45" i="129"/>
  <c r="E45" i="129"/>
  <c r="D45" i="129"/>
  <c r="J44" i="129"/>
  <c r="I44" i="129"/>
  <c r="F44" i="129"/>
  <c r="E44" i="129"/>
  <c r="D44" i="129"/>
  <c r="J43" i="129"/>
  <c r="I43" i="129"/>
  <c r="F43" i="129"/>
  <c r="E43" i="129"/>
  <c r="D43" i="129"/>
  <c r="J42" i="129"/>
  <c r="I42" i="129"/>
  <c r="F42" i="129"/>
  <c r="E42" i="129"/>
  <c r="D42" i="129"/>
  <c r="J41" i="129"/>
  <c r="I41" i="129"/>
  <c r="F41" i="129"/>
  <c r="E41" i="129"/>
  <c r="D41" i="129"/>
  <c r="J40" i="129"/>
  <c r="I40" i="129"/>
  <c r="F40" i="129"/>
  <c r="E40" i="129"/>
  <c r="D40" i="129"/>
  <c r="J39" i="129"/>
  <c r="I39" i="129"/>
  <c r="F39" i="129"/>
  <c r="E39" i="129"/>
  <c r="D39" i="129"/>
  <c r="J38" i="129"/>
  <c r="I38" i="129"/>
  <c r="F38" i="129"/>
  <c r="E38" i="129"/>
  <c r="D38" i="129"/>
  <c r="J37" i="129"/>
  <c r="I37" i="129"/>
  <c r="F37" i="129"/>
  <c r="E37" i="129"/>
  <c r="D37" i="129"/>
  <c r="J36" i="129"/>
  <c r="I36" i="129"/>
  <c r="F36" i="129"/>
  <c r="E36" i="129"/>
  <c r="D36" i="129"/>
  <c r="J35" i="129"/>
  <c r="I35" i="129"/>
  <c r="F35" i="129"/>
  <c r="E35" i="129"/>
  <c r="D35" i="129"/>
  <c r="J34" i="129"/>
  <c r="I34" i="129"/>
  <c r="F34" i="129"/>
  <c r="E34" i="129"/>
  <c r="D34" i="129"/>
  <c r="J33" i="129"/>
  <c r="I33" i="129"/>
  <c r="F33" i="129"/>
  <c r="E33" i="129"/>
  <c r="D33" i="129"/>
  <c r="J32" i="129"/>
  <c r="I32" i="129"/>
  <c r="F32" i="129"/>
  <c r="E32" i="129"/>
  <c r="D32" i="129"/>
  <c r="J31" i="129"/>
  <c r="I31" i="129"/>
  <c r="F31" i="129"/>
  <c r="E31" i="129"/>
  <c r="D31" i="129"/>
  <c r="J30" i="129"/>
  <c r="I30" i="129"/>
  <c r="F30" i="129"/>
  <c r="E30" i="129"/>
  <c r="D30" i="129"/>
  <c r="J29" i="129"/>
  <c r="I29" i="129"/>
  <c r="F29" i="129"/>
  <c r="E29" i="129"/>
  <c r="D29" i="129"/>
  <c r="J28" i="129"/>
  <c r="I28" i="129"/>
  <c r="F28" i="129"/>
  <c r="E28" i="129"/>
  <c r="D28" i="129"/>
  <c r="J27" i="129"/>
  <c r="I27" i="129"/>
  <c r="F27" i="129"/>
  <c r="E27" i="129"/>
  <c r="D27" i="129"/>
  <c r="J26" i="129"/>
  <c r="I26" i="129"/>
  <c r="F26" i="129"/>
  <c r="E26" i="129"/>
  <c r="D26" i="129"/>
  <c r="J25" i="129"/>
  <c r="I25" i="129"/>
  <c r="F25" i="129"/>
  <c r="E25" i="129"/>
  <c r="D25" i="129"/>
  <c r="J24" i="129"/>
  <c r="I24" i="129"/>
  <c r="F24" i="129"/>
  <c r="E24" i="129"/>
  <c r="D24" i="129"/>
  <c r="J23" i="129"/>
  <c r="I23" i="129"/>
  <c r="F23" i="129"/>
  <c r="E23" i="129"/>
  <c r="D23" i="129"/>
  <c r="J22" i="129"/>
  <c r="I22" i="129"/>
  <c r="F22" i="129"/>
  <c r="E22" i="129"/>
  <c r="D22" i="129"/>
  <c r="J21" i="129"/>
  <c r="I21" i="129"/>
  <c r="F21" i="129"/>
  <c r="E21" i="129"/>
  <c r="D21" i="129"/>
  <c r="J20" i="129"/>
  <c r="F20" i="129"/>
  <c r="E20" i="129"/>
  <c r="I20" i="129" s="1"/>
  <c r="D20" i="129"/>
  <c r="J19" i="129"/>
  <c r="F19" i="129"/>
  <c r="E19" i="129"/>
  <c r="N3" i="132" s="1"/>
  <c r="D19" i="129"/>
  <c r="J18" i="129"/>
  <c r="F18" i="129"/>
  <c r="E18" i="129"/>
  <c r="D18" i="129"/>
  <c r="J17" i="129"/>
  <c r="F17" i="129"/>
  <c r="E17" i="129"/>
  <c r="D17" i="129"/>
  <c r="J16" i="129"/>
  <c r="F16" i="129"/>
  <c r="E16" i="129"/>
  <c r="D16" i="129"/>
  <c r="J15" i="129"/>
  <c r="F15" i="129"/>
  <c r="E15" i="129"/>
  <c r="D15" i="129"/>
  <c r="J14" i="129"/>
  <c r="F14" i="129"/>
  <c r="E14" i="129"/>
  <c r="D14" i="129"/>
  <c r="J13" i="129"/>
  <c r="F13" i="129"/>
  <c r="E13" i="129"/>
  <c r="D13" i="129"/>
  <c r="J12" i="129"/>
  <c r="F12" i="129"/>
  <c r="E12" i="129"/>
  <c r="D12" i="129"/>
  <c r="J11" i="129"/>
  <c r="F11" i="129"/>
  <c r="E11" i="129"/>
  <c r="D11" i="129"/>
  <c r="J10" i="129"/>
  <c r="F10" i="129"/>
  <c r="E10" i="129"/>
  <c r="D10" i="129"/>
  <c r="J9" i="129"/>
  <c r="F9" i="129"/>
  <c r="E9" i="129"/>
  <c r="D9" i="129"/>
  <c r="J8" i="129"/>
  <c r="F8" i="129"/>
  <c r="E8" i="129"/>
  <c r="I8" i="129" s="1"/>
  <c r="D8" i="129"/>
  <c r="J7" i="129"/>
  <c r="F7" i="129"/>
  <c r="E7" i="129"/>
  <c r="I7" i="129" s="1"/>
  <c r="D7" i="129"/>
  <c r="J6" i="129"/>
  <c r="F6" i="129"/>
  <c r="E6" i="129"/>
  <c r="I6" i="129" s="1"/>
  <c r="D6" i="129"/>
  <c r="J5" i="129"/>
  <c r="F5" i="129"/>
  <c r="E5" i="129"/>
  <c r="I5" i="129" s="1"/>
  <c r="D5" i="129"/>
  <c r="J4" i="129"/>
  <c r="F4" i="129"/>
  <c r="E4" i="129"/>
  <c r="I4" i="129" s="1"/>
  <c r="D4" i="129"/>
  <c r="J3" i="129"/>
  <c r="F3" i="129"/>
  <c r="E3" i="129"/>
  <c r="I3" i="129" s="1"/>
  <c r="D3" i="129"/>
  <c r="I19" i="129" l="1"/>
  <c r="I9" i="129"/>
  <c r="D3" i="132"/>
  <c r="I10" i="129"/>
  <c r="E3" i="132"/>
  <c r="I11" i="129"/>
  <c r="F3" i="132"/>
  <c r="I12" i="129"/>
  <c r="G3" i="132"/>
  <c r="I13" i="129"/>
  <c r="H3" i="132"/>
  <c r="I14" i="129"/>
  <c r="I3" i="132"/>
  <c r="I15" i="129"/>
  <c r="J3" i="132"/>
  <c r="I16" i="129"/>
  <c r="K3" i="132"/>
  <c r="I17" i="129"/>
  <c r="L3" i="132"/>
  <c r="I18" i="129"/>
  <c r="M3" i="132"/>
  <c r="J228" i="125"/>
  <c r="I228" i="125"/>
  <c r="F228" i="125"/>
  <c r="E228" i="125"/>
  <c r="D228" i="125"/>
  <c r="J227" i="125"/>
  <c r="I227" i="125"/>
  <c r="F227" i="125"/>
  <c r="E227" i="125"/>
  <c r="D227" i="125"/>
  <c r="J226" i="125"/>
  <c r="I226" i="125"/>
  <c r="F226" i="125"/>
  <c r="E226" i="125"/>
  <c r="D226" i="125"/>
  <c r="J225" i="125"/>
  <c r="I225" i="125"/>
  <c r="F225" i="125"/>
  <c r="E225" i="125"/>
  <c r="D225" i="125"/>
  <c r="J224" i="125"/>
  <c r="I224" i="125"/>
  <c r="F224" i="125"/>
  <c r="E224" i="125"/>
  <c r="D224" i="125"/>
  <c r="J223" i="125"/>
  <c r="I223" i="125"/>
  <c r="F223" i="125"/>
  <c r="E223" i="125"/>
  <c r="D223" i="125"/>
  <c r="J222" i="125"/>
  <c r="I222" i="125"/>
  <c r="F222" i="125"/>
  <c r="E222" i="125"/>
  <c r="D222" i="125"/>
  <c r="J221" i="125"/>
  <c r="I221" i="125"/>
  <c r="F221" i="125"/>
  <c r="E221" i="125"/>
  <c r="D221" i="125"/>
  <c r="J220" i="125"/>
  <c r="I220" i="125"/>
  <c r="F220" i="125"/>
  <c r="E220" i="125"/>
  <c r="D220" i="125"/>
  <c r="J219" i="125"/>
  <c r="I219" i="125"/>
  <c r="F219" i="125"/>
  <c r="E219" i="125"/>
  <c r="D219" i="125"/>
  <c r="J218" i="125"/>
  <c r="I218" i="125"/>
  <c r="F218" i="125"/>
  <c r="E218" i="125"/>
  <c r="D218" i="125"/>
  <c r="J217" i="125"/>
  <c r="I217" i="125"/>
  <c r="F217" i="125"/>
  <c r="E217" i="125"/>
  <c r="D217" i="125"/>
  <c r="J216" i="125"/>
  <c r="I216" i="125"/>
  <c r="F216" i="125"/>
  <c r="E216" i="125"/>
  <c r="D216" i="125"/>
  <c r="J215" i="125"/>
  <c r="I215" i="125"/>
  <c r="F215" i="125"/>
  <c r="E215" i="125"/>
  <c r="D215" i="125"/>
  <c r="J214" i="125"/>
  <c r="I214" i="125"/>
  <c r="F214" i="125"/>
  <c r="E214" i="125"/>
  <c r="D214" i="125"/>
  <c r="J213" i="125"/>
  <c r="I213" i="125"/>
  <c r="F213" i="125"/>
  <c r="E213" i="125"/>
  <c r="D213" i="125"/>
  <c r="J212" i="125"/>
  <c r="I212" i="125"/>
  <c r="F212" i="125"/>
  <c r="E212" i="125"/>
  <c r="D212" i="125"/>
  <c r="J211" i="125"/>
  <c r="I211" i="125"/>
  <c r="F211" i="125"/>
  <c r="E211" i="125"/>
  <c r="D211" i="125"/>
  <c r="J210" i="125"/>
  <c r="I210" i="125"/>
  <c r="F210" i="125"/>
  <c r="E210" i="125"/>
  <c r="D210" i="125"/>
  <c r="J209" i="125"/>
  <c r="I209" i="125"/>
  <c r="F209" i="125"/>
  <c r="E209" i="125"/>
  <c r="D209" i="125"/>
  <c r="J208" i="125"/>
  <c r="I208" i="125"/>
  <c r="F208" i="125"/>
  <c r="E208" i="125"/>
  <c r="D208" i="125"/>
  <c r="J207" i="125"/>
  <c r="I207" i="125"/>
  <c r="F207" i="125"/>
  <c r="E207" i="125"/>
  <c r="D207" i="125"/>
  <c r="J206" i="125"/>
  <c r="I206" i="125"/>
  <c r="F206" i="125"/>
  <c r="E206" i="125"/>
  <c r="D206" i="125"/>
  <c r="J205" i="125"/>
  <c r="I205" i="125"/>
  <c r="F205" i="125"/>
  <c r="E205" i="125"/>
  <c r="D205" i="125"/>
  <c r="J204" i="125"/>
  <c r="I204" i="125"/>
  <c r="F204" i="125"/>
  <c r="E204" i="125"/>
  <c r="D204" i="125"/>
  <c r="J203" i="125"/>
  <c r="I203" i="125"/>
  <c r="F203" i="125"/>
  <c r="E203" i="125"/>
  <c r="D203" i="125"/>
  <c r="J202" i="125"/>
  <c r="I202" i="125"/>
  <c r="F202" i="125"/>
  <c r="E202" i="125"/>
  <c r="D202" i="125"/>
  <c r="J201" i="125"/>
  <c r="I201" i="125"/>
  <c r="F201" i="125"/>
  <c r="E201" i="125"/>
  <c r="D201" i="125"/>
  <c r="J200" i="125"/>
  <c r="I200" i="125"/>
  <c r="F200" i="125"/>
  <c r="E200" i="125"/>
  <c r="D200" i="125"/>
  <c r="J199" i="125"/>
  <c r="I199" i="125"/>
  <c r="F199" i="125"/>
  <c r="E199" i="125"/>
  <c r="D199" i="125"/>
  <c r="J198" i="125"/>
  <c r="I198" i="125"/>
  <c r="F198" i="125"/>
  <c r="E198" i="125"/>
  <c r="D198" i="125"/>
  <c r="J197" i="125"/>
  <c r="I197" i="125"/>
  <c r="F197" i="125"/>
  <c r="E197" i="125"/>
  <c r="D197" i="125"/>
  <c r="J196" i="125"/>
  <c r="I196" i="125"/>
  <c r="F196" i="125"/>
  <c r="E196" i="125"/>
  <c r="D196" i="125"/>
  <c r="J195" i="125"/>
  <c r="I195" i="125"/>
  <c r="F195" i="125"/>
  <c r="E195" i="125"/>
  <c r="D195" i="125"/>
  <c r="J194" i="125"/>
  <c r="I194" i="125"/>
  <c r="F194" i="125"/>
  <c r="E194" i="125"/>
  <c r="D194" i="125"/>
  <c r="J193" i="125"/>
  <c r="I193" i="125"/>
  <c r="F193" i="125"/>
  <c r="E193" i="125"/>
  <c r="D193" i="125"/>
  <c r="J192" i="125"/>
  <c r="I192" i="125"/>
  <c r="F192" i="125"/>
  <c r="E192" i="125"/>
  <c r="D192" i="125"/>
  <c r="J191" i="125"/>
  <c r="I191" i="125"/>
  <c r="F191" i="125"/>
  <c r="E191" i="125"/>
  <c r="D191" i="125"/>
  <c r="J190" i="125"/>
  <c r="I190" i="125"/>
  <c r="F190" i="125"/>
  <c r="E190" i="125"/>
  <c r="D190" i="125"/>
  <c r="J189" i="125"/>
  <c r="I189" i="125"/>
  <c r="F189" i="125"/>
  <c r="E189" i="125"/>
  <c r="D189" i="125"/>
  <c r="J188" i="125"/>
  <c r="I188" i="125"/>
  <c r="F188" i="125"/>
  <c r="E188" i="125"/>
  <c r="D188" i="125"/>
  <c r="J187" i="125"/>
  <c r="I187" i="125"/>
  <c r="F187" i="125"/>
  <c r="E187" i="125"/>
  <c r="D187" i="125"/>
  <c r="J186" i="125"/>
  <c r="I186" i="125"/>
  <c r="F186" i="125"/>
  <c r="E186" i="125"/>
  <c r="D186" i="125"/>
  <c r="J185" i="125"/>
  <c r="I185" i="125"/>
  <c r="F185" i="125"/>
  <c r="E185" i="125"/>
  <c r="D185" i="125"/>
  <c r="J184" i="125"/>
  <c r="I184" i="125"/>
  <c r="F184" i="125"/>
  <c r="E184" i="125"/>
  <c r="D184" i="125"/>
  <c r="J183" i="125"/>
  <c r="I183" i="125"/>
  <c r="F183" i="125"/>
  <c r="E183" i="125"/>
  <c r="D183" i="125"/>
  <c r="J182" i="125"/>
  <c r="I182" i="125"/>
  <c r="F182" i="125"/>
  <c r="E182" i="125"/>
  <c r="D182" i="125"/>
  <c r="J181" i="125"/>
  <c r="I181" i="125"/>
  <c r="F181" i="125"/>
  <c r="E181" i="125"/>
  <c r="D181" i="125"/>
  <c r="J180" i="125"/>
  <c r="I180" i="125"/>
  <c r="F180" i="125"/>
  <c r="E180" i="125"/>
  <c r="D180" i="125"/>
  <c r="J179" i="125"/>
  <c r="I179" i="125"/>
  <c r="F179" i="125"/>
  <c r="E179" i="125"/>
  <c r="D179" i="125"/>
  <c r="J178" i="125"/>
  <c r="I178" i="125"/>
  <c r="F178" i="125"/>
  <c r="E178" i="125"/>
  <c r="D178" i="125"/>
  <c r="J177" i="125"/>
  <c r="I177" i="125"/>
  <c r="F177" i="125"/>
  <c r="E177" i="125"/>
  <c r="D177" i="125"/>
  <c r="J176" i="125"/>
  <c r="I176" i="125"/>
  <c r="F176" i="125"/>
  <c r="E176" i="125"/>
  <c r="D176" i="125"/>
  <c r="J175" i="125"/>
  <c r="I175" i="125"/>
  <c r="F175" i="125"/>
  <c r="E175" i="125"/>
  <c r="D175" i="125"/>
  <c r="J174" i="125"/>
  <c r="I174" i="125"/>
  <c r="F174" i="125"/>
  <c r="E174" i="125"/>
  <c r="D174" i="125"/>
  <c r="J173" i="125"/>
  <c r="I173" i="125"/>
  <c r="F173" i="125"/>
  <c r="E173" i="125"/>
  <c r="D173" i="125"/>
  <c r="J172" i="125"/>
  <c r="I172" i="125"/>
  <c r="F172" i="125"/>
  <c r="E172" i="125"/>
  <c r="D172" i="125"/>
  <c r="J171" i="125"/>
  <c r="I171" i="125"/>
  <c r="F171" i="125"/>
  <c r="E171" i="125"/>
  <c r="D171" i="125"/>
  <c r="J170" i="125"/>
  <c r="I170" i="125"/>
  <c r="F170" i="125"/>
  <c r="E170" i="125"/>
  <c r="D170" i="125"/>
  <c r="J169" i="125"/>
  <c r="I169" i="125"/>
  <c r="F169" i="125"/>
  <c r="E169" i="125"/>
  <c r="D169" i="125"/>
  <c r="J168" i="125"/>
  <c r="I168" i="125"/>
  <c r="F168" i="125"/>
  <c r="E168" i="125"/>
  <c r="D168" i="125"/>
  <c r="J167" i="125"/>
  <c r="I167" i="125"/>
  <c r="F167" i="125"/>
  <c r="E167" i="125"/>
  <c r="D167" i="125"/>
  <c r="J166" i="125"/>
  <c r="I166" i="125"/>
  <c r="F166" i="125"/>
  <c r="E166" i="125"/>
  <c r="D166" i="125"/>
  <c r="J165" i="125"/>
  <c r="I165" i="125"/>
  <c r="F165" i="125"/>
  <c r="E165" i="125"/>
  <c r="D165" i="125"/>
  <c r="J164" i="125"/>
  <c r="I164" i="125"/>
  <c r="F164" i="125"/>
  <c r="E164" i="125"/>
  <c r="D164" i="125"/>
  <c r="J163" i="125"/>
  <c r="I163" i="125"/>
  <c r="F163" i="125"/>
  <c r="E163" i="125"/>
  <c r="D163" i="125"/>
  <c r="J162" i="125"/>
  <c r="I162" i="125"/>
  <c r="F162" i="125"/>
  <c r="E162" i="125"/>
  <c r="D162" i="125"/>
  <c r="J161" i="125"/>
  <c r="I161" i="125"/>
  <c r="F161" i="125"/>
  <c r="E161" i="125"/>
  <c r="D161" i="125"/>
  <c r="J160" i="125"/>
  <c r="I160" i="125"/>
  <c r="F160" i="125"/>
  <c r="E160" i="125"/>
  <c r="D160" i="125"/>
  <c r="J159" i="125"/>
  <c r="I159" i="125"/>
  <c r="F159" i="125"/>
  <c r="E159" i="125"/>
  <c r="D159" i="125"/>
  <c r="J158" i="125"/>
  <c r="I158" i="125"/>
  <c r="F158" i="125"/>
  <c r="E158" i="125"/>
  <c r="D158" i="125"/>
  <c r="J157" i="125"/>
  <c r="I157" i="125"/>
  <c r="F157" i="125"/>
  <c r="E157" i="125"/>
  <c r="D157" i="125"/>
  <c r="J156" i="125"/>
  <c r="I156" i="125"/>
  <c r="F156" i="125"/>
  <c r="E156" i="125"/>
  <c r="D156" i="125"/>
  <c r="J155" i="125"/>
  <c r="I155" i="125"/>
  <c r="F155" i="125"/>
  <c r="E155" i="125"/>
  <c r="D155" i="125"/>
  <c r="J154" i="125"/>
  <c r="I154" i="125"/>
  <c r="F154" i="125"/>
  <c r="E154" i="125"/>
  <c r="D154" i="125"/>
  <c r="J153" i="125"/>
  <c r="I153" i="125"/>
  <c r="F153" i="125"/>
  <c r="E153" i="125"/>
  <c r="D153" i="125"/>
  <c r="J152" i="125"/>
  <c r="I152" i="125"/>
  <c r="F152" i="125"/>
  <c r="E152" i="125"/>
  <c r="D152" i="125"/>
  <c r="J151" i="125"/>
  <c r="I151" i="125"/>
  <c r="F151" i="125"/>
  <c r="E151" i="125"/>
  <c r="D151" i="125"/>
  <c r="J150" i="125"/>
  <c r="I150" i="125"/>
  <c r="F150" i="125"/>
  <c r="E150" i="125"/>
  <c r="D150" i="125"/>
  <c r="J149" i="125"/>
  <c r="I149" i="125"/>
  <c r="F149" i="125"/>
  <c r="E149" i="125"/>
  <c r="D149" i="125"/>
  <c r="J148" i="125"/>
  <c r="I148" i="125"/>
  <c r="F148" i="125"/>
  <c r="E148" i="125"/>
  <c r="D148" i="125"/>
  <c r="J147" i="125"/>
  <c r="I147" i="125"/>
  <c r="F147" i="125"/>
  <c r="E147" i="125"/>
  <c r="D147" i="125"/>
  <c r="J146" i="125"/>
  <c r="I146" i="125"/>
  <c r="F146" i="125"/>
  <c r="E146" i="125"/>
  <c r="D146" i="125"/>
  <c r="J145" i="125"/>
  <c r="I145" i="125"/>
  <c r="F145" i="125"/>
  <c r="E145" i="125"/>
  <c r="D145" i="125"/>
  <c r="J144" i="125"/>
  <c r="I144" i="125"/>
  <c r="F144" i="125"/>
  <c r="E144" i="125"/>
  <c r="D144" i="125"/>
  <c r="J143" i="125"/>
  <c r="I143" i="125"/>
  <c r="F143" i="125"/>
  <c r="E143" i="125"/>
  <c r="D143" i="125"/>
  <c r="J142" i="125"/>
  <c r="I142" i="125"/>
  <c r="F142" i="125"/>
  <c r="E142" i="125"/>
  <c r="D142" i="125"/>
  <c r="J141" i="125"/>
  <c r="I141" i="125"/>
  <c r="F141" i="125"/>
  <c r="E141" i="125"/>
  <c r="D141" i="125"/>
  <c r="J140" i="125"/>
  <c r="I140" i="125"/>
  <c r="F140" i="125"/>
  <c r="E140" i="125"/>
  <c r="D140" i="125"/>
  <c r="J139" i="125"/>
  <c r="I139" i="125"/>
  <c r="F139" i="125"/>
  <c r="E139" i="125"/>
  <c r="D139" i="125"/>
  <c r="J138" i="125"/>
  <c r="I138" i="125"/>
  <c r="F138" i="125"/>
  <c r="E138" i="125"/>
  <c r="D138" i="125"/>
  <c r="J137" i="125"/>
  <c r="I137" i="125"/>
  <c r="F137" i="125"/>
  <c r="E137" i="125"/>
  <c r="D137" i="125"/>
  <c r="J136" i="125"/>
  <c r="I136" i="125"/>
  <c r="F136" i="125"/>
  <c r="E136" i="125"/>
  <c r="D136" i="125"/>
  <c r="J135" i="125"/>
  <c r="I135" i="125"/>
  <c r="F135" i="125"/>
  <c r="E135" i="125"/>
  <c r="D135" i="125"/>
  <c r="J134" i="125"/>
  <c r="I134" i="125"/>
  <c r="F134" i="125"/>
  <c r="E134" i="125"/>
  <c r="D134" i="125"/>
  <c r="J133" i="125"/>
  <c r="I133" i="125"/>
  <c r="F133" i="125"/>
  <c r="E133" i="125"/>
  <c r="D133" i="125"/>
  <c r="J132" i="125"/>
  <c r="I132" i="125"/>
  <c r="F132" i="125"/>
  <c r="E132" i="125"/>
  <c r="D132" i="125"/>
  <c r="J131" i="125"/>
  <c r="I131" i="125"/>
  <c r="F131" i="125"/>
  <c r="E131" i="125"/>
  <c r="D131" i="125"/>
  <c r="J130" i="125"/>
  <c r="I130" i="125"/>
  <c r="F130" i="125"/>
  <c r="E130" i="125"/>
  <c r="D130" i="125"/>
  <c r="J129" i="125"/>
  <c r="I129" i="125"/>
  <c r="F129" i="125"/>
  <c r="E129" i="125"/>
  <c r="D129" i="125"/>
  <c r="J128" i="125"/>
  <c r="I128" i="125"/>
  <c r="F128" i="125"/>
  <c r="E128" i="125"/>
  <c r="D128" i="125"/>
  <c r="J127" i="125"/>
  <c r="I127" i="125"/>
  <c r="F127" i="125"/>
  <c r="E127" i="125"/>
  <c r="D127" i="125"/>
  <c r="J126" i="125"/>
  <c r="I126" i="125"/>
  <c r="F126" i="125"/>
  <c r="E126" i="125"/>
  <c r="D126" i="125"/>
  <c r="J125" i="125"/>
  <c r="I125" i="125"/>
  <c r="F125" i="125"/>
  <c r="E125" i="125"/>
  <c r="D125" i="125"/>
  <c r="J124" i="125"/>
  <c r="I124" i="125"/>
  <c r="F124" i="125"/>
  <c r="E124" i="125"/>
  <c r="D124" i="125"/>
  <c r="J123" i="125"/>
  <c r="I123" i="125"/>
  <c r="F123" i="125"/>
  <c r="E123" i="125"/>
  <c r="D123" i="125"/>
  <c r="J122" i="125"/>
  <c r="I122" i="125"/>
  <c r="F122" i="125"/>
  <c r="E122" i="125"/>
  <c r="D122" i="125"/>
  <c r="J121" i="125"/>
  <c r="I121" i="125"/>
  <c r="F121" i="125"/>
  <c r="E121" i="125"/>
  <c r="D121" i="125"/>
  <c r="J120" i="125"/>
  <c r="I120" i="125"/>
  <c r="F120" i="125"/>
  <c r="E120" i="125"/>
  <c r="D120" i="125"/>
  <c r="J119" i="125"/>
  <c r="I119" i="125"/>
  <c r="F119" i="125"/>
  <c r="E119" i="125"/>
  <c r="D119" i="125"/>
  <c r="J118" i="125"/>
  <c r="I118" i="125"/>
  <c r="F118" i="125"/>
  <c r="E118" i="125"/>
  <c r="D118" i="125"/>
  <c r="J117" i="125"/>
  <c r="I117" i="125"/>
  <c r="F117" i="125"/>
  <c r="E117" i="125"/>
  <c r="D117" i="125"/>
  <c r="J116" i="125"/>
  <c r="I116" i="125"/>
  <c r="F116" i="125"/>
  <c r="E116" i="125"/>
  <c r="D116" i="125"/>
  <c r="J115" i="125"/>
  <c r="I115" i="125"/>
  <c r="F115" i="125"/>
  <c r="E115" i="125"/>
  <c r="D115" i="125"/>
  <c r="J114" i="125"/>
  <c r="I114" i="125"/>
  <c r="F114" i="125"/>
  <c r="E114" i="125"/>
  <c r="D114" i="125"/>
  <c r="J113" i="125"/>
  <c r="I113" i="125"/>
  <c r="F113" i="125"/>
  <c r="E113" i="125"/>
  <c r="D113" i="125"/>
  <c r="J112" i="125"/>
  <c r="I112" i="125"/>
  <c r="F112" i="125"/>
  <c r="E112" i="125"/>
  <c r="D112" i="125"/>
  <c r="J111" i="125"/>
  <c r="I111" i="125"/>
  <c r="F111" i="125"/>
  <c r="E111" i="125"/>
  <c r="D111" i="125"/>
  <c r="J110" i="125"/>
  <c r="I110" i="125"/>
  <c r="F110" i="125"/>
  <c r="E110" i="125"/>
  <c r="D110" i="125"/>
  <c r="J109" i="125"/>
  <c r="I109" i="125"/>
  <c r="F109" i="125"/>
  <c r="E109" i="125"/>
  <c r="D109" i="125"/>
  <c r="J108" i="125"/>
  <c r="I108" i="125"/>
  <c r="F108" i="125"/>
  <c r="E108" i="125"/>
  <c r="D108" i="125"/>
  <c r="J107" i="125"/>
  <c r="I107" i="125"/>
  <c r="F107" i="125"/>
  <c r="E107" i="125"/>
  <c r="D107" i="125"/>
  <c r="J106" i="125"/>
  <c r="I106" i="125"/>
  <c r="F106" i="125"/>
  <c r="E106" i="125"/>
  <c r="D106" i="125"/>
  <c r="J105" i="125"/>
  <c r="I105" i="125"/>
  <c r="F105" i="125"/>
  <c r="E105" i="125"/>
  <c r="D105" i="125"/>
  <c r="J104" i="125"/>
  <c r="I104" i="125"/>
  <c r="F104" i="125"/>
  <c r="E104" i="125"/>
  <c r="D104" i="125"/>
  <c r="J103" i="125"/>
  <c r="I103" i="125"/>
  <c r="F103" i="125"/>
  <c r="E103" i="125"/>
  <c r="D103" i="125"/>
  <c r="J102" i="125"/>
  <c r="I102" i="125"/>
  <c r="F102" i="125"/>
  <c r="E102" i="125"/>
  <c r="D102" i="125"/>
  <c r="J101" i="125"/>
  <c r="I101" i="125"/>
  <c r="F101" i="125"/>
  <c r="E101" i="125"/>
  <c r="D101" i="125"/>
  <c r="J100" i="125"/>
  <c r="I100" i="125"/>
  <c r="F100" i="125"/>
  <c r="E100" i="125"/>
  <c r="D100" i="125"/>
  <c r="J99" i="125"/>
  <c r="I99" i="125"/>
  <c r="F99" i="125"/>
  <c r="E99" i="125"/>
  <c r="D99" i="125"/>
  <c r="J98" i="125"/>
  <c r="I98" i="125"/>
  <c r="F98" i="125"/>
  <c r="E98" i="125"/>
  <c r="D98" i="125"/>
  <c r="J97" i="125"/>
  <c r="I97" i="125"/>
  <c r="F97" i="125"/>
  <c r="E97" i="125"/>
  <c r="D97" i="125"/>
  <c r="J96" i="125"/>
  <c r="I96" i="125"/>
  <c r="F96" i="125"/>
  <c r="E96" i="125"/>
  <c r="D96" i="125"/>
  <c r="J95" i="125"/>
  <c r="I95" i="125"/>
  <c r="F95" i="125"/>
  <c r="E95" i="125"/>
  <c r="D95" i="125"/>
  <c r="J94" i="125"/>
  <c r="I94" i="125"/>
  <c r="F94" i="125"/>
  <c r="E94" i="125"/>
  <c r="D94" i="125"/>
  <c r="J93" i="125"/>
  <c r="I93" i="125"/>
  <c r="F93" i="125"/>
  <c r="E93" i="125"/>
  <c r="D93" i="125"/>
  <c r="J92" i="125"/>
  <c r="I92" i="125"/>
  <c r="F92" i="125"/>
  <c r="E92" i="125"/>
  <c r="D92" i="125"/>
  <c r="J91" i="125"/>
  <c r="I91" i="125"/>
  <c r="F91" i="125"/>
  <c r="E91" i="125"/>
  <c r="D91" i="125"/>
  <c r="J90" i="125"/>
  <c r="I90" i="125"/>
  <c r="F90" i="125"/>
  <c r="E90" i="125"/>
  <c r="D90" i="125"/>
  <c r="J89" i="125"/>
  <c r="I89" i="125"/>
  <c r="F89" i="125"/>
  <c r="E89" i="125"/>
  <c r="D89" i="125"/>
  <c r="J88" i="125"/>
  <c r="I88" i="125"/>
  <c r="F88" i="125"/>
  <c r="E88" i="125"/>
  <c r="D88" i="125"/>
  <c r="J87" i="125"/>
  <c r="I87" i="125"/>
  <c r="F87" i="125"/>
  <c r="E87" i="125"/>
  <c r="D87" i="125"/>
  <c r="J86" i="125"/>
  <c r="I86" i="125"/>
  <c r="F86" i="125"/>
  <c r="E86" i="125"/>
  <c r="D86" i="125"/>
  <c r="J85" i="125"/>
  <c r="I85" i="125"/>
  <c r="F85" i="125"/>
  <c r="E85" i="125"/>
  <c r="D85" i="125"/>
  <c r="J84" i="125"/>
  <c r="I84" i="125"/>
  <c r="F84" i="125"/>
  <c r="E84" i="125"/>
  <c r="D84" i="125"/>
  <c r="J83" i="125"/>
  <c r="I83" i="125"/>
  <c r="F83" i="125"/>
  <c r="E83" i="125"/>
  <c r="D83" i="125"/>
  <c r="J82" i="125"/>
  <c r="I82" i="125"/>
  <c r="F82" i="125"/>
  <c r="E82" i="125"/>
  <c r="D82" i="125"/>
  <c r="J81" i="125"/>
  <c r="I81" i="125"/>
  <c r="F81" i="125"/>
  <c r="E81" i="125"/>
  <c r="D81" i="125"/>
  <c r="J80" i="125"/>
  <c r="I80" i="125"/>
  <c r="F80" i="125"/>
  <c r="E80" i="125"/>
  <c r="D80" i="125"/>
  <c r="J79" i="125"/>
  <c r="I79" i="125"/>
  <c r="F79" i="125"/>
  <c r="E79" i="125"/>
  <c r="D79" i="125"/>
  <c r="J78" i="125"/>
  <c r="I78" i="125"/>
  <c r="F78" i="125"/>
  <c r="E78" i="125"/>
  <c r="D78" i="125"/>
  <c r="J77" i="125"/>
  <c r="I77" i="125"/>
  <c r="F77" i="125"/>
  <c r="E77" i="125"/>
  <c r="D77" i="125"/>
  <c r="J76" i="125"/>
  <c r="I76" i="125"/>
  <c r="F76" i="125"/>
  <c r="E76" i="125"/>
  <c r="D76" i="125"/>
  <c r="J75" i="125"/>
  <c r="I75" i="125"/>
  <c r="F75" i="125"/>
  <c r="E75" i="125"/>
  <c r="D75" i="125"/>
  <c r="J74" i="125"/>
  <c r="I74" i="125"/>
  <c r="F74" i="125"/>
  <c r="E74" i="125"/>
  <c r="D74" i="125"/>
  <c r="J73" i="125"/>
  <c r="I73" i="125"/>
  <c r="F73" i="125"/>
  <c r="E73" i="125"/>
  <c r="D73" i="125"/>
  <c r="J72" i="125"/>
  <c r="I72" i="125"/>
  <c r="F72" i="125"/>
  <c r="E72" i="125"/>
  <c r="D72" i="125"/>
  <c r="J71" i="125"/>
  <c r="I71" i="125"/>
  <c r="F71" i="125"/>
  <c r="E71" i="125"/>
  <c r="D71" i="125"/>
  <c r="J70" i="125"/>
  <c r="I70" i="125"/>
  <c r="F70" i="125"/>
  <c r="E70" i="125"/>
  <c r="D70" i="125"/>
  <c r="J69" i="125"/>
  <c r="I69" i="125"/>
  <c r="F69" i="125"/>
  <c r="E69" i="125"/>
  <c r="D69" i="125"/>
  <c r="J68" i="125"/>
  <c r="I68" i="125"/>
  <c r="F68" i="125"/>
  <c r="E68" i="125"/>
  <c r="D68" i="125"/>
  <c r="J67" i="125"/>
  <c r="I67" i="125"/>
  <c r="F67" i="125"/>
  <c r="E67" i="125"/>
  <c r="D67" i="125"/>
  <c r="J66" i="125"/>
  <c r="I66" i="125"/>
  <c r="F66" i="125"/>
  <c r="E66" i="125"/>
  <c r="D66" i="125"/>
  <c r="J65" i="125"/>
  <c r="I65" i="125"/>
  <c r="F65" i="125"/>
  <c r="E65" i="125"/>
  <c r="D65" i="125"/>
  <c r="J64" i="125"/>
  <c r="I64" i="125"/>
  <c r="F64" i="125"/>
  <c r="E64" i="125"/>
  <c r="D64" i="125"/>
  <c r="J63" i="125"/>
  <c r="I63" i="125"/>
  <c r="F63" i="125"/>
  <c r="E63" i="125"/>
  <c r="D63" i="125"/>
  <c r="J62" i="125"/>
  <c r="I62" i="125"/>
  <c r="F62" i="125"/>
  <c r="E62" i="125"/>
  <c r="D62" i="125"/>
  <c r="J61" i="125"/>
  <c r="I61" i="125"/>
  <c r="F61" i="125"/>
  <c r="E61" i="125"/>
  <c r="D61" i="125"/>
  <c r="J60" i="125"/>
  <c r="I60" i="125"/>
  <c r="F60" i="125"/>
  <c r="E60" i="125"/>
  <c r="D60" i="125"/>
  <c r="J59" i="125"/>
  <c r="I59" i="125"/>
  <c r="F59" i="125"/>
  <c r="E59" i="125"/>
  <c r="D59" i="125"/>
  <c r="J58" i="125"/>
  <c r="I58" i="125"/>
  <c r="F58" i="125"/>
  <c r="E58" i="125"/>
  <c r="D58" i="125"/>
  <c r="J57" i="125"/>
  <c r="I57" i="125"/>
  <c r="F57" i="125"/>
  <c r="E57" i="125"/>
  <c r="D57" i="125"/>
  <c r="J56" i="125"/>
  <c r="I56" i="125"/>
  <c r="F56" i="125"/>
  <c r="E56" i="125"/>
  <c r="D56" i="125"/>
  <c r="J55" i="125"/>
  <c r="I55" i="125"/>
  <c r="F55" i="125"/>
  <c r="E55" i="125"/>
  <c r="D55" i="125"/>
  <c r="J54" i="125"/>
  <c r="I54" i="125"/>
  <c r="F54" i="125"/>
  <c r="E54" i="125"/>
  <c r="D54" i="125"/>
  <c r="J53" i="125"/>
  <c r="I53" i="125"/>
  <c r="F53" i="125"/>
  <c r="E53" i="125"/>
  <c r="D53" i="125"/>
  <c r="J52" i="125"/>
  <c r="I52" i="125"/>
  <c r="F52" i="125"/>
  <c r="E52" i="125"/>
  <c r="D52" i="125"/>
  <c r="J51" i="125"/>
  <c r="I51" i="125"/>
  <c r="F51" i="125"/>
  <c r="E51" i="125"/>
  <c r="D51" i="125"/>
  <c r="J50" i="125"/>
  <c r="I50" i="125"/>
  <c r="F50" i="125"/>
  <c r="E50" i="125"/>
  <c r="D50" i="125"/>
  <c r="J49" i="125"/>
  <c r="I49" i="125"/>
  <c r="F49" i="125"/>
  <c r="E49" i="125"/>
  <c r="D49" i="125"/>
  <c r="J48" i="125"/>
  <c r="I48" i="125"/>
  <c r="F48" i="125"/>
  <c r="E48" i="125"/>
  <c r="D48" i="125"/>
  <c r="J47" i="125"/>
  <c r="I47" i="125"/>
  <c r="F47" i="125"/>
  <c r="E47" i="125"/>
  <c r="D47" i="125"/>
  <c r="J46" i="125"/>
  <c r="I46" i="125"/>
  <c r="F46" i="125"/>
  <c r="E46" i="125"/>
  <c r="D46" i="125"/>
  <c r="J45" i="125"/>
  <c r="I45" i="125"/>
  <c r="F45" i="125"/>
  <c r="E45" i="125"/>
  <c r="D45" i="125"/>
  <c r="J44" i="125"/>
  <c r="I44" i="125"/>
  <c r="F44" i="125"/>
  <c r="E44" i="125"/>
  <c r="D44" i="125"/>
  <c r="J43" i="125"/>
  <c r="I43" i="125"/>
  <c r="F43" i="125"/>
  <c r="E43" i="125"/>
  <c r="D43" i="125"/>
  <c r="J42" i="125"/>
  <c r="I42" i="125"/>
  <c r="F42" i="125"/>
  <c r="E42" i="125"/>
  <c r="D42" i="125"/>
  <c r="J41" i="125"/>
  <c r="I41" i="125"/>
  <c r="F41" i="125"/>
  <c r="E41" i="125"/>
  <c r="D41" i="125"/>
  <c r="J40" i="125"/>
  <c r="I40" i="125"/>
  <c r="F40" i="125"/>
  <c r="E40" i="125"/>
  <c r="D40" i="125"/>
  <c r="J39" i="125"/>
  <c r="I39" i="125"/>
  <c r="F39" i="125"/>
  <c r="E39" i="125"/>
  <c r="D39" i="125"/>
  <c r="J38" i="125"/>
  <c r="I38" i="125"/>
  <c r="F38" i="125"/>
  <c r="E38" i="125"/>
  <c r="D38" i="125"/>
  <c r="J37" i="125"/>
  <c r="I37" i="125"/>
  <c r="F37" i="125"/>
  <c r="E37" i="125"/>
  <c r="D37" i="125"/>
  <c r="J36" i="125"/>
  <c r="I36" i="125"/>
  <c r="F36" i="125"/>
  <c r="E36" i="125"/>
  <c r="D36" i="125"/>
  <c r="J35" i="125"/>
  <c r="I35" i="125"/>
  <c r="F35" i="125"/>
  <c r="E35" i="125"/>
  <c r="D35" i="125"/>
  <c r="J34" i="125"/>
  <c r="I34" i="125"/>
  <c r="F34" i="125"/>
  <c r="E34" i="125"/>
  <c r="D34" i="125"/>
  <c r="J33" i="125"/>
  <c r="I33" i="125"/>
  <c r="F33" i="125"/>
  <c r="E33" i="125"/>
  <c r="D33" i="125"/>
  <c r="J32" i="125"/>
  <c r="I32" i="125"/>
  <c r="F32" i="125"/>
  <c r="E32" i="125"/>
  <c r="D32" i="125"/>
  <c r="J31" i="125"/>
  <c r="I31" i="125"/>
  <c r="F31" i="125"/>
  <c r="E31" i="125"/>
  <c r="D31" i="125"/>
  <c r="J30" i="125"/>
  <c r="I30" i="125"/>
  <c r="F30" i="125"/>
  <c r="E30" i="125"/>
  <c r="D30" i="125"/>
  <c r="J29" i="125"/>
  <c r="I29" i="125"/>
  <c r="F29" i="125"/>
  <c r="E29" i="125"/>
  <c r="D29" i="125"/>
  <c r="J28" i="125"/>
  <c r="I28" i="125"/>
  <c r="F28" i="125"/>
  <c r="E28" i="125"/>
  <c r="D28" i="125"/>
  <c r="J27" i="125"/>
  <c r="I27" i="125"/>
  <c r="F27" i="125"/>
  <c r="E27" i="125"/>
  <c r="D27" i="125"/>
  <c r="J26" i="125"/>
  <c r="I26" i="125"/>
  <c r="F26" i="125"/>
  <c r="E26" i="125"/>
  <c r="D26" i="125"/>
  <c r="J25" i="125"/>
  <c r="I25" i="125"/>
  <c r="F25" i="125"/>
  <c r="E25" i="125"/>
  <c r="D25" i="125"/>
  <c r="J24" i="125"/>
  <c r="I24" i="125"/>
  <c r="F24" i="125"/>
  <c r="E24" i="125"/>
  <c r="D24" i="125"/>
  <c r="J23" i="125"/>
  <c r="I23" i="125"/>
  <c r="F23" i="125"/>
  <c r="E23" i="125"/>
  <c r="D23" i="125"/>
  <c r="J22" i="125"/>
  <c r="I22" i="125"/>
  <c r="F22" i="125"/>
  <c r="E22" i="125"/>
  <c r="D22" i="125"/>
  <c r="J21" i="125"/>
  <c r="I21" i="125"/>
  <c r="F21" i="125"/>
  <c r="E21" i="125"/>
  <c r="D21" i="125"/>
  <c r="J20" i="125"/>
  <c r="I20" i="125"/>
  <c r="F20" i="125"/>
  <c r="E20" i="125"/>
  <c r="D20" i="125"/>
  <c r="J19" i="125"/>
  <c r="I19" i="125"/>
  <c r="F19" i="125"/>
  <c r="E19" i="125"/>
  <c r="D19" i="125"/>
  <c r="J18" i="125"/>
  <c r="I18" i="125"/>
  <c r="F18" i="125"/>
  <c r="E18" i="125"/>
  <c r="D18" i="125"/>
  <c r="J17" i="125"/>
  <c r="I17" i="125"/>
  <c r="F17" i="125"/>
  <c r="E17" i="125"/>
  <c r="D17" i="125"/>
  <c r="J16" i="125"/>
  <c r="I16" i="125"/>
  <c r="F16" i="125"/>
  <c r="E16" i="125"/>
  <c r="D16" i="125"/>
  <c r="J15" i="125"/>
  <c r="I15" i="125"/>
  <c r="F15" i="125"/>
  <c r="E15" i="125"/>
  <c r="D15" i="125"/>
  <c r="J9" i="125"/>
  <c r="F9" i="125"/>
  <c r="E9" i="125"/>
  <c r="I9" i="125" s="1"/>
  <c r="D9" i="125"/>
  <c r="J14" i="125"/>
  <c r="F14" i="125"/>
  <c r="E14" i="125"/>
  <c r="I14" i="125" s="1"/>
  <c r="D14" i="125"/>
  <c r="J13" i="125"/>
  <c r="F13" i="125"/>
  <c r="E13" i="125"/>
  <c r="I13" i="125" s="1"/>
  <c r="D13" i="125"/>
  <c r="J12" i="125"/>
  <c r="F12" i="125"/>
  <c r="E12" i="125"/>
  <c r="G3" i="128" s="1"/>
  <c r="D12" i="125"/>
  <c r="J11" i="125"/>
  <c r="F11" i="125"/>
  <c r="E11" i="125"/>
  <c r="F3" i="128" s="1"/>
  <c r="D11" i="125"/>
  <c r="J10" i="125"/>
  <c r="F10" i="125"/>
  <c r="E10" i="125"/>
  <c r="I10" i="125" s="1"/>
  <c r="D10" i="125"/>
  <c r="J8" i="125"/>
  <c r="F8" i="125"/>
  <c r="E8" i="125"/>
  <c r="I8" i="125" s="1"/>
  <c r="D8" i="125"/>
  <c r="J7" i="125"/>
  <c r="F7" i="125"/>
  <c r="E7" i="125"/>
  <c r="I7" i="125" s="1"/>
  <c r="D7" i="125"/>
  <c r="J6" i="125"/>
  <c r="F6" i="125"/>
  <c r="E6" i="125"/>
  <c r="I6" i="125" s="1"/>
  <c r="D6" i="125"/>
  <c r="J5" i="125"/>
  <c r="F5" i="125"/>
  <c r="E5" i="125"/>
  <c r="I5" i="125" s="1"/>
  <c r="D5" i="125"/>
  <c r="J4" i="125"/>
  <c r="F4" i="125"/>
  <c r="E4" i="125"/>
  <c r="I4" i="125" s="1"/>
  <c r="D4" i="125"/>
  <c r="J3" i="125"/>
  <c r="F3" i="125"/>
  <c r="E3" i="125"/>
  <c r="I3" i="125" s="1"/>
  <c r="D3" i="125"/>
  <c r="I12" i="125" l="1"/>
  <c r="I11" i="125"/>
  <c r="E3" i="128"/>
  <c r="D3" i="128"/>
  <c r="H3" i="128"/>
  <c r="D14" i="110"/>
  <c r="E14" i="110"/>
  <c r="I14" i="110" s="1"/>
  <c r="F14" i="110"/>
  <c r="J14" i="110"/>
  <c r="D15" i="110"/>
  <c r="E15" i="110"/>
  <c r="I15" i="110" s="1"/>
  <c r="F15" i="110"/>
  <c r="J15" i="110"/>
  <c r="D13" i="102" l="1"/>
  <c r="E13" i="102"/>
  <c r="I13" i="102" s="1"/>
  <c r="F13" i="102"/>
  <c r="J13" i="102"/>
  <c r="D14" i="102"/>
  <c r="E14" i="102"/>
  <c r="I14" i="102" s="1"/>
  <c r="F14" i="102"/>
  <c r="J14" i="102"/>
  <c r="D22" i="102"/>
  <c r="E22" i="102"/>
  <c r="I22" i="102" s="1"/>
  <c r="F22" i="102"/>
  <c r="J22" i="102"/>
  <c r="D23" i="102"/>
  <c r="E23" i="102"/>
  <c r="I23" i="102" s="1"/>
  <c r="F23" i="102"/>
  <c r="J23" i="102"/>
  <c r="D15" i="102"/>
  <c r="E15" i="102"/>
  <c r="I15" i="102" s="1"/>
  <c r="F15" i="102"/>
  <c r="J15" i="102"/>
  <c r="D16" i="102"/>
  <c r="E16" i="102"/>
  <c r="I16" i="102" s="1"/>
  <c r="F16" i="102"/>
  <c r="J16" i="102"/>
  <c r="D17" i="102"/>
  <c r="E17" i="102"/>
  <c r="I17" i="102" s="1"/>
  <c r="F17" i="102"/>
  <c r="J17" i="102"/>
  <c r="D18" i="102"/>
  <c r="E18" i="102"/>
  <c r="I18" i="102" s="1"/>
  <c r="F18" i="102"/>
  <c r="J18" i="102"/>
  <c r="D13" i="122"/>
  <c r="E13" i="122"/>
  <c r="I13" i="122" s="1"/>
  <c r="F13" i="122"/>
  <c r="J13" i="122"/>
  <c r="D14" i="122"/>
  <c r="E14" i="122"/>
  <c r="I14" i="122" s="1"/>
  <c r="F14" i="122"/>
  <c r="J14" i="122"/>
  <c r="D15" i="122"/>
  <c r="E15" i="122"/>
  <c r="I15" i="122" s="1"/>
  <c r="F15" i="122"/>
  <c r="J15" i="122"/>
  <c r="D16" i="122"/>
  <c r="E16" i="122"/>
  <c r="I16" i="122" s="1"/>
  <c r="F16" i="122"/>
  <c r="J16" i="122"/>
  <c r="D17" i="122"/>
  <c r="E17" i="122"/>
  <c r="I17" i="122" s="1"/>
  <c r="F17" i="122"/>
  <c r="J17" i="122"/>
  <c r="D18" i="122"/>
  <c r="E18" i="122"/>
  <c r="I18" i="122" s="1"/>
  <c r="F18" i="122"/>
  <c r="J18" i="122"/>
  <c r="J232" i="122"/>
  <c r="J231" i="122"/>
  <c r="J230" i="122"/>
  <c r="J229" i="122"/>
  <c r="J228" i="122"/>
  <c r="J227" i="122"/>
  <c r="J226" i="122"/>
  <c r="J225" i="122"/>
  <c r="J224" i="122"/>
  <c r="J223" i="122"/>
  <c r="J222" i="122"/>
  <c r="J221" i="122"/>
  <c r="J220" i="122"/>
  <c r="J219" i="122"/>
  <c r="J218" i="122"/>
  <c r="J217" i="122"/>
  <c r="J216" i="122"/>
  <c r="J215" i="122"/>
  <c r="J214" i="122"/>
  <c r="J213" i="122"/>
  <c r="J212" i="122"/>
  <c r="J211" i="122"/>
  <c r="J210" i="122"/>
  <c r="J209" i="122"/>
  <c r="J208" i="122"/>
  <c r="J207" i="122"/>
  <c r="J206" i="122"/>
  <c r="J205" i="122"/>
  <c r="J204" i="122"/>
  <c r="J203" i="122"/>
  <c r="J202" i="122"/>
  <c r="J201" i="122"/>
  <c r="J200" i="122"/>
  <c r="J199" i="122"/>
  <c r="J198" i="122"/>
  <c r="J197" i="122"/>
  <c r="J196" i="122"/>
  <c r="J195" i="122"/>
  <c r="J194" i="122"/>
  <c r="J193" i="122"/>
  <c r="J192" i="122"/>
  <c r="J191" i="122"/>
  <c r="J190" i="122"/>
  <c r="J189" i="122"/>
  <c r="J188" i="122"/>
  <c r="J187" i="122"/>
  <c r="J186" i="122"/>
  <c r="J185" i="122"/>
  <c r="J184" i="122"/>
  <c r="J183" i="122"/>
  <c r="J182" i="122"/>
  <c r="J181" i="122"/>
  <c r="J180" i="122"/>
  <c r="J179" i="122"/>
  <c r="J178" i="122"/>
  <c r="J177" i="122"/>
  <c r="J176" i="122"/>
  <c r="J175" i="122"/>
  <c r="J174" i="122"/>
  <c r="J173" i="122"/>
  <c r="J172" i="122"/>
  <c r="J171" i="122"/>
  <c r="J170" i="122"/>
  <c r="J169" i="122"/>
  <c r="J168" i="122"/>
  <c r="J167" i="122"/>
  <c r="J166" i="122"/>
  <c r="J165" i="122"/>
  <c r="J164" i="122"/>
  <c r="J163" i="122"/>
  <c r="J162" i="122"/>
  <c r="J161" i="122"/>
  <c r="J160" i="122"/>
  <c r="J159" i="122"/>
  <c r="J158" i="122"/>
  <c r="J157" i="122"/>
  <c r="J156" i="122"/>
  <c r="J155" i="122"/>
  <c r="J154" i="122"/>
  <c r="J153" i="122"/>
  <c r="J152" i="122"/>
  <c r="J151" i="122"/>
  <c r="J150" i="122"/>
  <c r="J149" i="122"/>
  <c r="J148" i="122"/>
  <c r="J147" i="122"/>
  <c r="J146" i="122"/>
  <c r="J145" i="122"/>
  <c r="J144" i="122"/>
  <c r="J143" i="122"/>
  <c r="J142" i="122"/>
  <c r="J141" i="122"/>
  <c r="J140" i="122"/>
  <c r="J139" i="122"/>
  <c r="J138" i="122"/>
  <c r="J137" i="122"/>
  <c r="J136" i="122"/>
  <c r="J135" i="122"/>
  <c r="J134" i="122"/>
  <c r="J133" i="122"/>
  <c r="J132" i="122"/>
  <c r="J131" i="122"/>
  <c r="J130" i="122"/>
  <c r="J129" i="122"/>
  <c r="J128" i="122"/>
  <c r="J127" i="122"/>
  <c r="J126" i="122"/>
  <c r="J125" i="122"/>
  <c r="J124" i="122"/>
  <c r="J123" i="122"/>
  <c r="J122" i="122"/>
  <c r="J121" i="122"/>
  <c r="J120" i="122"/>
  <c r="J119" i="122"/>
  <c r="J118" i="122"/>
  <c r="J117" i="122"/>
  <c r="J116" i="122"/>
  <c r="J115" i="122"/>
  <c r="J114" i="122"/>
  <c r="J113" i="122"/>
  <c r="J112" i="122"/>
  <c r="J111" i="122"/>
  <c r="J110" i="122"/>
  <c r="J109" i="122"/>
  <c r="J108" i="122"/>
  <c r="J107" i="122"/>
  <c r="J106" i="122"/>
  <c r="J105" i="122"/>
  <c r="J104" i="122"/>
  <c r="J103" i="122"/>
  <c r="J102" i="122"/>
  <c r="J101" i="122"/>
  <c r="J100" i="122"/>
  <c r="J99" i="122"/>
  <c r="J98" i="122"/>
  <c r="J97" i="122"/>
  <c r="J96" i="122"/>
  <c r="J95" i="122"/>
  <c r="J94" i="122"/>
  <c r="J93" i="122"/>
  <c r="J92" i="122"/>
  <c r="J91" i="122"/>
  <c r="J90" i="122"/>
  <c r="J89" i="122"/>
  <c r="J88" i="122"/>
  <c r="J87" i="122"/>
  <c r="J86" i="122"/>
  <c r="J85" i="122"/>
  <c r="J84" i="122"/>
  <c r="J83" i="122"/>
  <c r="J82" i="122"/>
  <c r="J81" i="122"/>
  <c r="J80" i="122"/>
  <c r="J79" i="122"/>
  <c r="J78" i="122"/>
  <c r="J77" i="122"/>
  <c r="J76" i="122"/>
  <c r="J75" i="122"/>
  <c r="J74" i="122"/>
  <c r="J73" i="122"/>
  <c r="J72" i="122"/>
  <c r="J71" i="122"/>
  <c r="J70" i="122"/>
  <c r="J69" i="122"/>
  <c r="J68" i="122"/>
  <c r="J67" i="122"/>
  <c r="J66" i="122"/>
  <c r="J65" i="122"/>
  <c r="J64" i="122"/>
  <c r="J63" i="122"/>
  <c r="J62" i="122"/>
  <c r="J61" i="122"/>
  <c r="J60" i="122"/>
  <c r="J59" i="122"/>
  <c r="J58" i="122"/>
  <c r="J57" i="122"/>
  <c r="J56" i="122"/>
  <c r="J55" i="122"/>
  <c r="J54" i="122"/>
  <c r="J53" i="122"/>
  <c r="J52" i="122"/>
  <c r="J51" i="122"/>
  <c r="J50" i="122"/>
  <c r="J49" i="122"/>
  <c r="J48" i="122"/>
  <c r="J47" i="122"/>
  <c r="J46" i="122"/>
  <c r="J45" i="122"/>
  <c r="J44" i="122"/>
  <c r="J43" i="122"/>
  <c r="J42" i="122"/>
  <c r="J41" i="122"/>
  <c r="J40" i="122"/>
  <c r="J39" i="122"/>
  <c r="J38" i="122"/>
  <c r="J37" i="122"/>
  <c r="J36" i="122"/>
  <c r="J35" i="122"/>
  <c r="J34" i="122"/>
  <c r="J33" i="122"/>
  <c r="J32" i="122"/>
  <c r="J31" i="122"/>
  <c r="J30" i="122"/>
  <c r="J29" i="122"/>
  <c r="J28" i="122"/>
  <c r="J27" i="122"/>
  <c r="J26" i="122"/>
  <c r="J25" i="122"/>
  <c r="J24" i="122"/>
  <c r="J23" i="122"/>
  <c r="J22" i="122"/>
  <c r="J21" i="122"/>
  <c r="J20" i="122"/>
  <c r="J19" i="122"/>
  <c r="J12" i="122"/>
  <c r="J11" i="122"/>
  <c r="J10" i="122"/>
  <c r="J9" i="122"/>
  <c r="J8" i="122"/>
  <c r="J7" i="122"/>
  <c r="J6" i="122"/>
  <c r="J5" i="122"/>
  <c r="J4" i="122"/>
  <c r="J3" i="122"/>
  <c r="J3" i="110" l="1"/>
  <c r="J4" i="110"/>
  <c r="J5" i="110"/>
  <c r="J6" i="110"/>
  <c r="J7" i="110"/>
  <c r="J8" i="110"/>
  <c r="J9" i="110"/>
  <c r="J10" i="110"/>
  <c r="J11" i="110"/>
  <c r="J12" i="110"/>
  <c r="J16" i="110"/>
  <c r="J17" i="110"/>
  <c r="J18" i="110"/>
  <c r="J19" i="110"/>
  <c r="J20" i="110"/>
  <c r="J13" i="110"/>
  <c r="J21" i="110"/>
  <c r="J22" i="110"/>
  <c r="J23" i="110"/>
  <c r="J24" i="110"/>
  <c r="J25" i="110"/>
  <c r="J26" i="110"/>
  <c r="J27" i="110"/>
  <c r="J28" i="110"/>
  <c r="J29" i="110"/>
  <c r="J30" i="110"/>
  <c r="J31" i="110"/>
  <c r="J32" i="110"/>
  <c r="J33" i="110"/>
  <c r="J34" i="110"/>
  <c r="J35" i="110"/>
  <c r="J36" i="110"/>
  <c r="J37" i="110"/>
  <c r="J38" i="110"/>
  <c r="J39" i="110"/>
  <c r="J40" i="110"/>
  <c r="J41" i="110"/>
  <c r="J42" i="110"/>
  <c r="J43" i="110"/>
  <c r="J44" i="110"/>
  <c r="J45" i="110"/>
  <c r="J46" i="110"/>
  <c r="J47" i="110"/>
  <c r="J48" i="110"/>
  <c r="J49" i="110"/>
  <c r="J50" i="110"/>
  <c r="J51" i="110"/>
  <c r="J52" i="110"/>
  <c r="J53" i="110"/>
  <c r="J54" i="110"/>
  <c r="J55" i="110"/>
  <c r="J56" i="110"/>
  <c r="J57" i="110"/>
  <c r="J58" i="110"/>
  <c r="J59" i="110"/>
  <c r="J60" i="110"/>
  <c r="J61" i="110"/>
  <c r="J62" i="110"/>
  <c r="J63" i="110"/>
  <c r="J64" i="110"/>
  <c r="J65" i="110"/>
  <c r="J66" i="110"/>
  <c r="J67" i="110"/>
  <c r="J68" i="110"/>
  <c r="J69" i="110"/>
  <c r="J70" i="110"/>
  <c r="J71" i="110"/>
  <c r="J72" i="110"/>
  <c r="J73" i="110"/>
  <c r="J74" i="110"/>
  <c r="J75" i="110"/>
  <c r="J76" i="110"/>
  <c r="J77" i="110"/>
  <c r="J78" i="110"/>
  <c r="J79" i="110"/>
  <c r="J80" i="110"/>
  <c r="J81" i="110"/>
  <c r="J82" i="110"/>
  <c r="J83" i="110"/>
  <c r="J84" i="110"/>
  <c r="J85" i="110"/>
  <c r="J86" i="110"/>
  <c r="J87" i="110"/>
  <c r="J88" i="110"/>
  <c r="J89" i="110"/>
  <c r="J90" i="110"/>
  <c r="J91" i="110"/>
  <c r="J92" i="110"/>
  <c r="J93" i="110"/>
  <c r="J94" i="110"/>
  <c r="J95" i="110"/>
  <c r="J96" i="110"/>
  <c r="J97" i="110"/>
  <c r="J98" i="110"/>
  <c r="J99" i="110"/>
  <c r="J100" i="110"/>
  <c r="J101" i="110"/>
  <c r="J102" i="110"/>
  <c r="J103" i="110"/>
  <c r="J104" i="110"/>
  <c r="J105" i="110"/>
  <c r="J106" i="110"/>
  <c r="J107" i="110"/>
  <c r="J108" i="110"/>
  <c r="J109" i="110"/>
  <c r="J110" i="110"/>
  <c r="J111" i="110"/>
  <c r="J112" i="110"/>
  <c r="J113" i="110"/>
  <c r="J114" i="110"/>
  <c r="J115" i="110"/>
  <c r="J116" i="110"/>
  <c r="J117" i="110"/>
  <c r="J118" i="110"/>
  <c r="J119" i="110"/>
  <c r="J120" i="110"/>
  <c r="J121" i="110"/>
  <c r="J122" i="110"/>
  <c r="J123" i="110"/>
  <c r="J124" i="110"/>
  <c r="J125" i="110"/>
  <c r="J126" i="110"/>
  <c r="J127" i="110"/>
  <c r="J128" i="110"/>
  <c r="J129" i="110"/>
  <c r="J130" i="110"/>
  <c r="J131" i="110"/>
  <c r="J132" i="110"/>
  <c r="J133" i="110"/>
  <c r="J134" i="110"/>
  <c r="J135" i="110"/>
  <c r="J136" i="110"/>
  <c r="J137" i="110"/>
  <c r="J138" i="110"/>
  <c r="J139" i="110"/>
  <c r="J140" i="110"/>
  <c r="J141" i="110"/>
  <c r="J142" i="110"/>
  <c r="J143" i="110"/>
  <c r="J144" i="110"/>
  <c r="J145" i="110"/>
  <c r="J146" i="110"/>
  <c r="J147" i="110"/>
  <c r="J148" i="110"/>
  <c r="J149" i="110"/>
  <c r="J150" i="110"/>
  <c r="J151" i="110"/>
  <c r="J152" i="110"/>
  <c r="J153" i="110"/>
  <c r="J154" i="110"/>
  <c r="J155" i="110"/>
  <c r="J156" i="110"/>
  <c r="J157" i="110"/>
  <c r="J158" i="110"/>
  <c r="J159" i="110"/>
  <c r="J160" i="110"/>
  <c r="J161" i="110"/>
  <c r="J162" i="110"/>
  <c r="J163" i="110"/>
  <c r="J164" i="110"/>
  <c r="J165" i="110"/>
  <c r="J166" i="110"/>
  <c r="J167" i="110"/>
  <c r="J168" i="110"/>
  <c r="J169" i="110"/>
  <c r="J170" i="110"/>
  <c r="J171" i="110"/>
  <c r="J172" i="110"/>
  <c r="J173" i="110"/>
  <c r="J174" i="110"/>
  <c r="J175" i="110"/>
  <c r="J176" i="110"/>
  <c r="J177" i="110"/>
  <c r="J178" i="110"/>
  <c r="J179" i="110"/>
  <c r="J180" i="110"/>
  <c r="J181" i="110"/>
  <c r="J182" i="110"/>
  <c r="J183" i="110"/>
  <c r="J184" i="110"/>
  <c r="J185" i="110"/>
  <c r="J186" i="110"/>
  <c r="J187" i="110"/>
  <c r="J188" i="110"/>
  <c r="J189" i="110"/>
  <c r="J190" i="110"/>
  <c r="J191" i="110"/>
  <c r="J192" i="110"/>
  <c r="J193" i="110"/>
  <c r="J194" i="110"/>
  <c r="J195" i="110"/>
  <c r="J196" i="110"/>
  <c r="J197" i="110"/>
  <c r="J198" i="110"/>
  <c r="J199" i="110"/>
  <c r="J200" i="110"/>
  <c r="J201" i="110"/>
  <c r="J202" i="110"/>
  <c r="J203" i="110"/>
  <c r="J204" i="110"/>
  <c r="J205" i="110"/>
  <c r="J206" i="110"/>
  <c r="J207" i="110"/>
  <c r="J208" i="110"/>
  <c r="J209" i="110"/>
  <c r="J210" i="110"/>
  <c r="J211" i="110"/>
  <c r="J212" i="110"/>
  <c r="J213" i="110"/>
  <c r="J214" i="110"/>
  <c r="J215" i="110"/>
  <c r="J216" i="110"/>
  <c r="J217" i="110"/>
  <c r="J218" i="110"/>
  <c r="J219" i="110"/>
  <c r="J220" i="110"/>
  <c r="J221" i="110"/>
  <c r="J222" i="110"/>
  <c r="J223" i="110"/>
  <c r="J224" i="110"/>
  <c r="J225" i="110"/>
  <c r="J226" i="110"/>
  <c r="J227" i="110"/>
  <c r="J228" i="110"/>
  <c r="J229" i="110"/>
  <c r="J230" i="110"/>
  <c r="J231" i="110"/>
  <c r="J232" i="110"/>
  <c r="I23" i="110"/>
  <c r="I24" i="110"/>
  <c r="I25" i="110"/>
  <c r="I26" i="110"/>
  <c r="I27" i="110"/>
  <c r="I28" i="110"/>
  <c r="I29" i="110"/>
  <c r="I30" i="110"/>
  <c r="I31" i="110"/>
  <c r="I32" i="110"/>
  <c r="I33" i="110"/>
  <c r="I34" i="110"/>
  <c r="I35" i="110"/>
  <c r="I36" i="110"/>
  <c r="I37" i="110"/>
  <c r="I38" i="110"/>
  <c r="I39" i="110"/>
  <c r="I40" i="110"/>
  <c r="I41" i="110"/>
  <c r="I42" i="110"/>
  <c r="I43" i="110"/>
  <c r="I44" i="110"/>
  <c r="I45" i="110"/>
  <c r="I46" i="110"/>
  <c r="I47" i="110"/>
  <c r="I48" i="110"/>
  <c r="I49" i="110"/>
  <c r="I50" i="110"/>
  <c r="I51" i="110"/>
  <c r="I52" i="110"/>
  <c r="I53" i="110"/>
  <c r="I54" i="110"/>
  <c r="I55" i="110"/>
  <c r="I56" i="110"/>
  <c r="I57" i="110"/>
  <c r="I58" i="110"/>
  <c r="I59" i="110"/>
  <c r="I60" i="110"/>
  <c r="I61" i="110"/>
  <c r="I62" i="110"/>
  <c r="I63" i="110"/>
  <c r="I64" i="110"/>
  <c r="I65" i="110"/>
  <c r="I66" i="110"/>
  <c r="I67" i="110"/>
  <c r="I68" i="110"/>
  <c r="I69" i="110"/>
  <c r="I70" i="110"/>
  <c r="I71" i="110"/>
  <c r="I72" i="110"/>
  <c r="I73" i="110"/>
  <c r="I74" i="110"/>
  <c r="I75" i="110"/>
  <c r="I76" i="110"/>
  <c r="I77" i="110"/>
  <c r="I78" i="110"/>
  <c r="I79" i="110"/>
  <c r="I80" i="110"/>
  <c r="I81" i="110"/>
  <c r="I82" i="110"/>
  <c r="I83" i="110"/>
  <c r="I84" i="110"/>
  <c r="I85" i="110"/>
  <c r="I86" i="110"/>
  <c r="I87" i="110"/>
  <c r="I88" i="110"/>
  <c r="I89" i="110"/>
  <c r="I90" i="110"/>
  <c r="I91" i="110"/>
  <c r="I92" i="110"/>
  <c r="I93" i="110"/>
  <c r="I94" i="110"/>
  <c r="I95" i="110"/>
  <c r="I96" i="110"/>
  <c r="I97" i="110"/>
  <c r="I98" i="110"/>
  <c r="I99" i="110"/>
  <c r="I100" i="110"/>
  <c r="I101" i="110"/>
  <c r="I102" i="110"/>
  <c r="I103" i="110"/>
  <c r="I104" i="110"/>
  <c r="I105" i="110"/>
  <c r="I106" i="110"/>
  <c r="I107" i="110"/>
  <c r="I108" i="110"/>
  <c r="I109" i="110"/>
  <c r="I110" i="110"/>
  <c r="I111" i="110"/>
  <c r="I112" i="110"/>
  <c r="I113" i="110"/>
  <c r="I114" i="110"/>
  <c r="I115" i="110"/>
  <c r="I116" i="110"/>
  <c r="I117" i="110"/>
  <c r="I118" i="110"/>
  <c r="I119" i="110"/>
  <c r="I120" i="110"/>
  <c r="I121" i="110"/>
  <c r="I122" i="110"/>
  <c r="I123" i="110"/>
  <c r="I124" i="110"/>
  <c r="I125" i="110"/>
  <c r="I126" i="110"/>
  <c r="I127" i="110"/>
  <c r="I128" i="110"/>
  <c r="I129" i="110"/>
  <c r="I130" i="110"/>
  <c r="I131" i="110"/>
  <c r="I132" i="110"/>
  <c r="I133" i="110"/>
  <c r="I134" i="110"/>
  <c r="I135" i="110"/>
  <c r="I136" i="110"/>
  <c r="I137" i="110"/>
  <c r="I138" i="110"/>
  <c r="I139" i="110"/>
  <c r="I140" i="110"/>
  <c r="I141" i="110"/>
  <c r="I142" i="110"/>
  <c r="I143" i="110"/>
  <c r="I144" i="110"/>
  <c r="I145" i="110"/>
  <c r="I146" i="110"/>
  <c r="I147" i="110"/>
  <c r="I148" i="110"/>
  <c r="I149" i="110"/>
  <c r="I150" i="110"/>
  <c r="I151" i="110"/>
  <c r="I152" i="110"/>
  <c r="I153" i="110"/>
  <c r="I154" i="110"/>
  <c r="I155" i="110"/>
  <c r="I156" i="110"/>
  <c r="I157" i="110"/>
  <c r="I158" i="110"/>
  <c r="I159" i="110"/>
  <c r="I160" i="110"/>
  <c r="I161" i="110"/>
  <c r="I162" i="110"/>
  <c r="I163" i="110"/>
  <c r="I164" i="110"/>
  <c r="I165" i="110"/>
  <c r="I166" i="110"/>
  <c r="I167" i="110"/>
  <c r="I168" i="110"/>
  <c r="I169" i="110"/>
  <c r="I170" i="110"/>
  <c r="I171" i="110"/>
  <c r="I172" i="110"/>
  <c r="I173" i="110"/>
  <c r="I174" i="110"/>
  <c r="I175" i="110"/>
  <c r="I176" i="110"/>
  <c r="I177" i="110"/>
  <c r="I178" i="110"/>
  <c r="I179" i="110"/>
  <c r="I180" i="110"/>
  <c r="I181" i="110"/>
  <c r="I182" i="110"/>
  <c r="I183" i="110"/>
  <c r="I184" i="110"/>
  <c r="I185" i="110"/>
  <c r="I186" i="110"/>
  <c r="I187" i="110"/>
  <c r="I188" i="110"/>
  <c r="I189" i="110"/>
  <c r="I190" i="110"/>
  <c r="I191" i="110"/>
  <c r="I192" i="110"/>
  <c r="I193" i="110"/>
  <c r="I194" i="110"/>
  <c r="I195" i="110"/>
  <c r="I196" i="110"/>
  <c r="I197" i="110"/>
  <c r="I198" i="110"/>
  <c r="I199" i="110"/>
  <c r="I200" i="110"/>
  <c r="I201" i="110"/>
  <c r="I202" i="110"/>
  <c r="I203" i="110"/>
  <c r="I204" i="110"/>
  <c r="I205" i="110"/>
  <c r="I206" i="110"/>
  <c r="I207" i="110"/>
  <c r="I208" i="110"/>
  <c r="I209" i="110"/>
  <c r="I210" i="110"/>
  <c r="I211" i="110"/>
  <c r="I212" i="110"/>
  <c r="I213" i="110"/>
  <c r="I214" i="110"/>
  <c r="I215" i="110"/>
  <c r="I216" i="110"/>
  <c r="I217" i="110"/>
  <c r="I218" i="110"/>
  <c r="I219" i="110"/>
  <c r="I220" i="110"/>
  <c r="I221" i="110"/>
  <c r="I222" i="110"/>
  <c r="I223" i="110"/>
  <c r="I224" i="110"/>
  <c r="I225" i="110"/>
  <c r="I226" i="110"/>
  <c r="I227" i="110"/>
  <c r="I228" i="110"/>
  <c r="I229" i="110"/>
  <c r="I230" i="110"/>
  <c r="I231" i="110"/>
  <c r="I232" i="110"/>
  <c r="F3" i="110"/>
  <c r="F4" i="110"/>
  <c r="F5" i="110"/>
  <c r="F6" i="110"/>
  <c r="F7" i="110"/>
  <c r="F8" i="110"/>
  <c r="F9" i="110"/>
  <c r="F10" i="110"/>
  <c r="F11" i="110"/>
  <c r="F12" i="110"/>
  <c r="F16" i="110"/>
  <c r="F17" i="110"/>
  <c r="F18" i="110"/>
  <c r="F19" i="110"/>
  <c r="F20" i="110"/>
  <c r="F13" i="110"/>
  <c r="F21" i="110"/>
  <c r="F22" i="110"/>
  <c r="F23" i="110"/>
  <c r="F24" i="110"/>
  <c r="F25" i="110"/>
  <c r="F26" i="110"/>
  <c r="F27" i="110"/>
  <c r="F28" i="110"/>
  <c r="F29" i="110"/>
  <c r="F30" i="110"/>
  <c r="F31" i="110"/>
  <c r="F32" i="110"/>
  <c r="F33" i="110"/>
  <c r="F34" i="110"/>
  <c r="F35" i="110"/>
  <c r="F36" i="110"/>
  <c r="F37" i="110"/>
  <c r="F38" i="110"/>
  <c r="F39" i="110"/>
  <c r="F40" i="110"/>
  <c r="F41" i="110"/>
  <c r="F42" i="110"/>
  <c r="F43" i="110"/>
  <c r="F44" i="110"/>
  <c r="F45" i="110"/>
  <c r="F46" i="110"/>
  <c r="F47" i="110"/>
  <c r="F48" i="110"/>
  <c r="F49" i="110"/>
  <c r="F50" i="110"/>
  <c r="F51" i="110"/>
  <c r="F52" i="110"/>
  <c r="F53" i="110"/>
  <c r="F54" i="110"/>
  <c r="F55" i="110"/>
  <c r="F56" i="110"/>
  <c r="F57" i="110"/>
  <c r="F58" i="110"/>
  <c r="F59" i="110"/>
  <c r="F60" i="110"/>
  <c r="F61" i="110"/>
  <c r="F62" i="110"/>
  <c r="F63" i="110"/>
  <c r="F64" i="110"/>
  <c r="F65" i="110"/>
  <c r="F66" i="110"/>
  <c r="F67" i="110"/>
  <c r="F68" i="110"/>
  <c r="F69" i="110"/>
  <c r="F70" i="110"/>
  <c r="F71" i="110"/>
  <c r="F72" i="110"/>
  <c r="F73" i="110"/>
  <c r="F74" i="110"/>
  <c r="F75" i="110"/>
  <c r="F76" i="110"/>
  <c r="F77" i="110"/>
  <c r="F78" i="110"/>
  <c r="F79" i="110"/>
  <c r="F80" i="110"/>
  <c r="F81" i="110"/>
  <c r="F82" i="110"/>
  <c r="F83" i="110"/>
  <c r="F84" i="110"/>
  <c r="F85" i="110"/>
  <c r="F86" i="110"/>
  <c r="F87" i="110"/>
  <c r="F88" i="110"/>
  <c r="F89" i="110"/>
  <c r="F90" i="110"/>
  <c r="F91" i="110"/>
  <c r="F92" i="110"/>
  <c r="F93" i="110"/>
  <c r="F94" i="110"/>
  <c r="F95" i="110"/>
  <c r="F96" i="110"/>
  <c r="F97" i="110"/>
  <c r="F98" i="110"/>
  <c r="F99" i="110"/>
  <c r="F100" i="110"/>
  <c r="F101" i="110"/>
  <c r="F102" i="110"/>
  <c r="F103" i="110"/>
  <c r="F104" i="110"/>
  <c r="F105" i="110"/>
  <c r="F106" i="110"/>
  <c r="F107" i="110"/>
  <c r="F108" i="110"/>
  <c r="F109" i="110"/>
  <c r="F110" i="110"/>
  <c r="F111" i="110"/>
  <c r="F112" i="110"/>
  <c r="F113" i="110"/>
  <c r="F114" i="110"/>
  <c r="F115" i="110"/>
  <c r="F116" i="110"/>
  <c r="F117" i="110"/>
  <c r="F118" i="110"/>
  <c r="F119" i="110"/>
  <c r="F120" i="110"/>
  <c r="F121" i="110"/>
  <c r="F122" i="110"/>
  <c r="F123" i="110"/>
  <c r="F124" i="110"/>
  <c r="F125" i="110"/>
  <c r="F126" i="110"/>
  <c r="F127" i="110"/>
  <c r="F128" i="110"/>
  <c r="F129" i="110"/>
  <c r="F130" i="110"/>
  <c r="F131" i="110"/>
  <c r="F132" i="110"/>
  <c r="F133" i="110"/>
  <c r="F134" i="110"/>
  <c r="F135" i="110"/>
  <c r="F136" i="110"/>
  <c r="F137" i="110"/>
  <c r="F138" i="110"/>
  <c r="F139" i="110"/>
  <c r="F140" i="110"/>
  <c r="F141" i="110"/>
  <c r="F142" i="110"/>
  <c r="F143" i="110"/>
  <c r="F144" i="110"/>
  <c r="F145" i="110"/>
  <c r="F146" i="110"/>
  <c r="F147" i="110"/>
  <c r="F148" i="110"/>
  <c r="F149" i="110"/>
  <c r="F150" i="110"/>
  <c r="F151" i="110"/>
  <c r="F152" i="110"/>
  <c r="F153" i="110"/>
  <c r="F154" i="110"/>
  <c r="F155" i="110"/>
  <c r="F156" i="110"/>
  <c r="F157" i="110"/>
  <c r="F158" i="110"/>
  <c r="F159" i="110"/>
  <c r="F160" i="110"/>
  <c r="F161" i="110"/>
  <c r="F162" i="110"/>
  <c r="F163" i="110"/>
  <c r="F164" i="110"/>
  <c r="F165" i="110"/>
  <c r="F166" i="110"/>
  <c r="F167" i="110"/>
  <c r="F168" i="110"/>
  <c r="F169" i="110"/>
  <c r="F170" i="110"/>
  <c r="F171" i="110"/>
  <c r="F172" i="110"/>
  <c r="F173" i="110"/>
  <c r="F174" i="110"/>
  <c r="F175" i="110"/>
  <c r="F176" i="110"/>
  <c r="F177" i="110"/>
  <c r="F178" i="110"/>
  <c r="F179" i="110"/>
  <c r="F180" i="110"/>
  <c r="F181" i="110"/>
  <c r="F182" i="110"/>
  <c r="F183" i="110"/>
  <c r="F184" i="110"/>
  <c r="F185" i="110"/>
  <c r="F186" i="110"/>
  <c r="F187" i="110"/>
  <c r="F188" i="110"/>
  <c r="F189" i="110"/>
  <c r="F190" i="110"/>
  <c r="F191" i="110"/>
  <c r="F192" i="110"/>
  <c r="F193" i="110"/>
  <c r="F194" i="110"/>
  <c r="F195" i="110"/>
  <c r="F196" i="110"/>
  <c r="F197" i="110"/>
  <c r="F198" i="110"/>
  <c r="F199" i="110"/>
  <c r="F200" i="110"/>
  <c r="F201" i="110"/>
  <c r="F202" i="110"/>
  <c r="F203" i="110"/>
  <c r="F204" i="110"/>
  <c r="F205" i="110"/>
  <c r="F206" i="110"/>
  <c r="F207" i="110"/>
  <c r="F208" i="110"/>
  <c r="F209" i="110"/>
  <c r="F210" i="110"/>
  <c r="F211" i="110"/>
  <c r="F212" i="110"/>
  <c r="F213" i="110"/>
  <c r="F214" i="110"/>
  <c r="F215" i="110"/>
  <c r="F216" i="110"/>
  <c r="F217" i="110"/>
  <c r="F218" i="110"/>
  <c r="F219" i="110"/>
  <c r="F220" i="110"/>
  <c r="F221" i="110"/>
  <c r="F222" i="110"/>
  <c r="F223" i="110"/>
  <c r="F224" i="110"/>
  <c r="F225" i="110"/>
  <c r="F226" i="110"/>
  <c r="F227" i="110"/>
  <c r="F228" i="110"/>
  <c r="F229" i="110"/>
  <c r="F230" i="110"/>
  <c r="F231" i="110"/>
  <c r="F232" i="110"/>
  <c r="E3" i="110"/>
  <c r="I3" i="110" s="1"/>
  <c r="E4" i="110"/>
  <c r="I4" i="110" s="1"/>
  <c r="E5" i="110"/>
  <c r="I5" i="110" s="1"/>
  <c r="E6" i="110"/>
  <c r="I6" i="110" s="1"/>
  <c r="E7" i="110"/>
  <c r="I7" i="110" s="1"/>
  <c r="E8" i="110"/>
  <c r="I8" i="110" s="1"/>
  <c r="E9" i="110"/>
  <c r="I9" i="110" s="1"/>
  <c r="E10" i="110"/>
  <c r="E11" i="110"/>
  <c r="I11" i="110" s="1"/>
  <c r="E12" i="110"/>
  <c r="I12" i="110" s="1"/>
  <c r="E16" i="110"/>
  <c r="I16" i="110" s="1"/>
  <c r="E17" i="110"/>
  <c r="I17" i="110" s="1"/>
  <c r="E18" i="110"/>
  <c r="I18" i="110" s="1"/>
  <c r="E19" i="110"/>
  <c r="I19" i="110" s="1"/>
  <c r="E20" i="110"/>
  <c r="I20" i="110" s="1"/>
  <c r="E13" i="110"/>
  <c r="I13" i="110" s="1"/>
  <c r="E21" i="110"/>
  <c r="I21" i="110" s="1"/>
  <c r="E22" i="110"/>
  <c r="E23" i="110"/>
  <c r="E24" i="110"/>
  <c r="E25" i="110"/>
  <c r="E26" i="110"/>
  <c r="E27" i="110"/>
  <c r="E28" i="110"/>
  <c r="E29" i="110"/>
  <c r="E30" i="110"/>
  <c r="E31" i="110"/>
  <c r="E32" i="110"/>
  <c r="E33" i="110"/>
  <c r="E34" i="110"/>
  <c r="E35" i="110"/>
  <c r="E36" i="110"/>
  <c r="E37" i="110"/>
  <c r="E38" i="110"/>
  <c r="E39" i="110"/>
  <c r="E40" i="110"/>
  <c r="E41" i="110"/>
  <c r="E42" i="110"/>
  <c r="E43" i="110"/>
  <c r="E44" i="110"/>
  <c r="E45" i="110"/>
  <c r="E46" i="110"/>
  <c r="E47" i="110"/>
  <c r="E48" i="110"/>
  <c r="E49" i="110"/>
  <c r="E50" i="110"/>
  <c r="E51" i="110"/>
  <c r="E52" i="110"/>
  <c r="E53" i="110"/>
  <c r="E54" i="110"/>
  <c r="E55" i="110"/>
  <c r="E56" i="110"/>
  <c r="E57" i="110"/>
  <c r="E58" i="110"/>
  <c r="E59" i="110"/>
  <c r="E60" i="110"/>
  <c r="E61" i="110"/>
  <c r="E62" i="110"/>
  <c r="E63" i="110"/>
  <c r="E64" i="110"/>
  <c r="E65" i="110"/>
  <c r="E66" i="110"/>
  <c r="E67" i="110"/>
  <c r="E68" i="110"/>
  <c r="E69" i="110"/>
  <c r="E70" i="110"/>
  <c r="E71" i="110"/>
  <c r="E72" i="110"/>
  <c r="E73" i="110"/>
  <c r="E74" i="110"/>
  <c r="E75" i="110"/>
  <c r="E76" i="110"/>
  <c r="E77" i="110"/>
  <c r="E78" i="110"/>
  <c r="E79" i="110"/>
  <c r="E80" i="110"/>
  <c r="E81" i="110"/>
  <c r="E82" i="110"/>
  <c r="E83" i="110"/>
  <c r="E84" i="110"/>
  <c r="E85" i="110"/>
  <c r="E86" i="110"/>
  <c r="E87" i="110"/>
  <c r="E88" i="110"/>
  <c r="E89" i="110"/>
  <c r="E90" i="110"/>
  <c r="E91" i="110"/>
  <c r="E92" i="110"/>
  <c r="E93" i="110"/>
  <c r="E94" i="110"/>
  <c r="E95" i="110"/>
  <c r="E96" i="110"/>
  <c r="E97" i="110"/>
  <c r="E98" i="110"/>
  <c r="E99" i="110"/>
  <c r="E100" i="110"/>
  <c r="E101" i="110"/>
  <c r="E102" i="110"/>
  <c r="E103" i="110"/>
  <c r="E104" i="110"/>
  <c r="E105" i="110"/>
  <c r="E106" i="110"/>
  <c r="E107" i="110"/>
  <c r="E108" i="110"/>
  <c r="E109" i="110"/>
  <c r="E110" i="110"/>
  <c r="E111" i="110"/>
  <c r="E112" i="110"/>
  <c r="E113" i="110"/>
  <c r="E114" i="110"/>
  <c r="E115" i="110"/>
  <c r="E116" i="110"/>
  <c r="E117" i="110"/>
  <c r="E118" i="110"/>
  <c r="E119" i="110"/>
  <c r="E120" i="110"/>
  <c r="E121" i="110"/>
  <c r="E122" i="110"/>
  <c r="E123" i="110"/>
  <c r="E124" i="110"/>
  <c r="E125" i="110"/>
  <c r="E126" i="110"/>
  <c r="E127" i="110"/>
  <c r="E128" i="110"/>
  <c r="E129" i="110"/>
  <c r="E130" i="110"/>
  <c r="E131" i="110"/>
  <c r="E132" i="110"/>
  <c r="E133" i="110"/>
  <c r="E134" i="110"/>
  <c r="E135" i="110"/>
  <c r="E136" i="110"/>
  <c r="E137" i="110"/>
  <c r="E138" i="110"/>
  <c r="E139" i="110"/>
  <c r="E140" i="110"/>
  <c r="E141" i="110"/>
  <c r="E142" i="110"/>
  <c r="E143" i="110"/>
  <c r="E144" i="110"/>
  <c r="E145" i="110"/>
  <c r="E146" i="110"/>
  <c r="E147" i="110"/>
  <c r="E148" i="110"/>
  <c r="E149" i="110"/>
  <c r="E150" i="110"/>
  <c r="E151" i="110"/>
  <c r="E152" i="110"/>
  <c r="E153" i="110"/>
  <c r="E154" i="110"/>
  <c r="E155" i="110"/>
  <c r="E156" i="110"/>
  <c r="E157" i="110"/>
  <c r="E158" i="110"/>
  <c r="E159" i="110"/>
  <c r="E160" i="110"/>
  <c r="E161" i="110"/>
  <c r="E162" i="110"/>
  <c r="E163" i="110"/>
  <c r="E164" i="110"/>
  <c r="E165" i="110"/>
  <c r="E166" i="110"/>
  <c r="E167" i="110"/>
  <c r="E168" i="110"/>
  <c r="E169" i="110"/>
  <c r="E170" i="110"/>
  <c r="E171" i="110"/>
  <c r="E172" i="110"/>
  <c r="E173" i="110"/>
  <c r="E174" i="110"/>
  <c r="E175" i="110"/>
  <c r="E176" i="110"/>
  <c r="E177" i="110"/>
  <c r="E178" i="110"/>
  <c r="E179" i="110"/>
  <c r="E180" i="110"/>
  <c r="E181" i="110"/>
  <c r="E182" i="110"/>
  <c r="E183" i="110"/>
  <c r="E184" i="110"/>
  <c r="E185" i="110"/>
  <c r="E186" i="110"/>
  <c r="E187" i="110"/>
  <c r="E188" i="110"/>
  <c r="E189" i="110"/>
  <c r="E190" i="110"/>
  <c r="E191" i="110"/>
  <c r="E192" i="110"/>
  <c r="E193" i="110"/>
  <c r="E194" i="110"/>
  <c r="E195" i="110"/>
  <c r="E196" i="110"/>
  <c r="E197" i="110"/>
  <c r="E198" i="110"/>
  <c r="E199" i="110"/>
  <c r="E200" i="110"/>
  <c r="E201" i="110"/>
  <c r="E202" i="110"/>
  <c r="E203" i="110"/>
  <c r="E204" i="110"/>
  <c r="E205" i="110"/>
  <c r="E206" i="110"/>
  <c r="E207" i="110"/>
  <c r="E208" i="110"/>
  <c r="E209" i="110"/>
  <c r="E210" i="110"/>
  <c r="E211" i="110"/>
  <c r="E212" i="110"/>
  <c r="E213" i="110"/>
  <c r="E214" i="110"/>
  <c r="E215" i="110"/>
  <c r="E216" i="110"/>
  <c r="E217" i="110"/>
  <c r="E218" i="110"/>
  <c r="E219" i="110"/>
  <c r="E220" i="110"/>
  <c r="E221" i="110"/>
  <c r="E222" i="110"/>
  <c r="E223" i="110"/>
  <c r="E224" i="110"/>
  <c r="E225" i="110"/>
  <c r="E226" i="110"/>
  <c r="E227" i="110"/>
  <c r="E228" i="110"/>
  <c r="E229" i="110"/>
  <c r="E230" i="110"/>
  <c r="E231" i="110"/>
  <c r="E232" i="110"/>
  <c r="D3" i="110"/>
  <c r="D4" i="110"/>
  <c r="D5" i="110"/>
  <c r="D6" i="110"/>
  <c r="D7" i="110"/>
  <c r="D8" i="110"/>
  <c r="D9" i="110"/>
  <c r="D10" i="110"/>
  <c r="D11" i="110"/>
  <c r="D12" i="110"/>
  <c r="D16" i="110"/>
  <c r="D17" i="110"/>
  <c r="D18" i="110"/>
  <c r="D19" i="110"/>
  <c r="D20" i="110"/>
  <c r="D13" i="110"/>
  <c r="D21" i="110"/>
  <c r="D22" i="110"/>
  <c r="D23" i="110"/>
  <c r="D24" i="110"/>
  <c r="D25" i="110"/>
  <c r="D26" i="110"/>
  <c r="D27" i="110"/>
  <c r="D28" i="110"/>
  <c r="D29" i="110"/>
  <c r="D30" i="110"/>
  <c r="D31" i="110"/>
  <c r="D32" i="110"/>
  <c r="D33" i="110"/>
  <c r="D34" i="110"/>
  <c r="D35" i="110"/>
  <c r="D36" i="110"/>
  <c r="D37" i="110"/>
  <c r="D38" i="110"/>
  <c r="D39" i="110"/>
  <c r="D40" i="110"/>
  <c r="D41" i="110"/>
  <c r="D42" i="110"/>
  <c r="D43" i="110"/>
  <c r="D44" i="110"/>
  <c r="D45" i="110"/>
  <c r="D46" i="110"/>
  <c r="D47" i="110"/>
  <c r="D48" i="110"/>
  <c r="D49" i="110"/>
  <c r="D50" i="110"/>
  <c r="D51" i="110"/>
  <c r="D52" i="110"/>
  <c r="D53" i="110"/>
  <c r="D54" i="110"/>
  <c r="D55" i="110"/>
  <c r="D56" i="110"/>
  <c r="D57" i="110"/>
  <c r="D58" i="110"/>
  <c r="D59" i="110"/>
  <c r="D60" i="110"/>
  <c r="D61" i="110"/>
  <c r="D62" i="110"/>
  <c r="D63" i="110"/>
  <c r="D64" i="110"/>
  <c r="D65" i="110"/>
  <c r="D66" i="110"/>
  <c r="D67" i="110"/>
  <c r="D68" i="110"/>
  <c r="D69" i="110"/>
  <c r="D70" i="110"/>
  <c r="D71" i="110"/>
  <c r="D72" i="110"/>
  <c r="D73" i="110"/>
  <c r="D74" i="110"/>
  <c r="D75" i="110"/>
  <c r="D76" i="110"/>
  <c r="D77" i="110"/>
  <c r="D78" i="110"/>
  <c r="D79" i="110"/>
  <c r="D80" i="110"/>
  <c r="D81" i="110"/>
  <c r="D82" i="110"/>
  <c r="D83" i="110"/>
  <c r="D84" i="110"/>
  <c r="D85" i="110"/>
  <c r="D86" i="110"/>
  <c r="D87" i="110"/>
  <c r="D88" i="110"/>
  <c r="D89" i="110"/>
  <c r="D90" i="110"/>
  <c r="D91" i="110"/>
  <c r="D92" i="110"/>
  <c r="D93" i="110"/>
  <c r="D94" i="110"/>
  <c r="D95" i="110"/>
  <c r="D96" i="110"/>
  <c r="D97" i="110"/>
  <c r="D98" i="110"/>
  <c r="D99" i="110"/>
  <c r="D100" i="110"/>
  <c r="D101" i="110"/>
  <c r="D102" i="110"/>
  <c r="D103" i="110"/>
  <c r="D104" i="110"/>
  <c r="D105" i="110"/>
  <c r="D106" i="110"/>
  <c r="D107" i="110"/>
  <c r="D108" i="110"/>
  <c r="D109" i="110"/>
  <c r="D110" i="110"/>
  <c r="D111" i="110"/>
  <c r="D112" i="110"/>
  <c r="D113" i="110"/>
  <c r="D114" i="110"/>
  <c r="D115" i="110"/>
  <c r="D116" i="110"/>
  <c r="D117" i="110"/>
  <c r="D118" i="110"/>
  <c r="D119" i="110"/>
  <c r="D120" i="110"/>
  <c r="D121" i="110"/>
  <c r="D122" i="110"/>
  <c r="D123" i="110"/>
  <c r="D124" i="110"/>
  <c r="D125" i="110"/>
  <c r="D126" i="110"/>
  <c r="D127" i="110"/>
  <c r="D128" i="110"/>
  <c r="D129" i="110"/>
  <c r="D130" i="110"/>
  <c r="D131" i="110"/>
  <c r="D132" i="110"/>
  <c r="D133" i="110"/>
  <c r="D134" i="110"/>
  <c r="D135" i="110"/>
  <c r="D136" i="110"/>
  <c r="D137" i="110"/>
  <c r="D138" i="110"/>
  <c r="D139" i="110"/>
  <c r="D140" i="110"/>
  <c r="D141" i="110"/>
  <c r="D142" i="110"/>
  <c r="D143" i="110"/>
  <c r="D144" i="110"/>
  <c r="D145" i="110"/>
  <c r="D146" i="110"/>
  <c r="D147" i="110"/>
  <c r="D148" i="110"/>
  <c r="D149" i="110"/>
  <c r="D150" i="110"/>
  <c r="D151" i="110"/>
  <c r="D152" i="110"/>
  <c r="D153" i="110"/>
  <c r="D154" i="110"/>
  <c r="D155" i="110"/>
  <c r="D156" i="110"/>
  <c r="D157" i="110"/>
  <c r="D158" i="110"/>
  <c r="D159" i="110"/>
  <c r="D160" i="110"/>
  <c r="D161" i="110"/>
  <c r="D162" i="110"/>
  <c r="D163" i="110"/>
  <c r="D164" i="110"/>
  <c r="D165" i="110"/>
  <c r="D166" i="110"/>
  <c r="D167" i="110"/>
  <c r="D168" i="110"/>
  <c r="D169" i="110"/>
  <c r="D170" i="110"/>
  <c r="D171" i="110"/>
  <c r="D172" i="110"/>
  <c r="D173" i="110"/>
  <c r="D174" i="110"/>
  <c r="D175" i="110"/>
  <c r="D176" i="110"/>
  <c r="D177" i="110"/>
  <c r="D178" i="110"/>
  <c r="D179" i="110"/>
  <c r="D180" i="110"/>
  <c r="D181" i="110"/>
  <c r="D182" i="110"/>
  <c r="D183" i="110"/>
  <c r="D184" i="110"/>
  <c r="D185" i="110"/>
  <c r="D186" i="110"/>
  <c r="D187" i="110"/>
  <c r="D188" i="110"/>
  <c r="D189" i="110"/>
  <c r="D190" i="110"/>
  <c r="D191" i="110"/>
  <c r="D192" i="110"/>
  <c r="D193" i="110"/>
  <c r="D194" i="110"/>
  <c r="D195" i="110"/>
  <c r="D196" i="110"/>
  <c r="D197" i="110"/>
  <c r="D198" i="110"/>
  <c r="D199" i="110"/>
  <c r="D200" i="110"/>
  <c r="D201" i="110"/>
  <c r="D202" i="110"/>
  <c r="D203" i="110"/>
  <c r="D204" i="110"/>
  <c r="D205" i="110"/>
  <c r="D206" i="110"/>
  <c r="D207" i="110"/>
  <c r="D208" i="110"/>
  <c r="D209" i="110"/>
  <c r="D210" i="110"/>
  <c r="D211" i="110"/>
  <c r="D212" i="110"/>
  <c r="D213" i="110"/>
  <c r="D214" i="110"/>
  <c r="D215" i="110"/>
  <c r="D216" i="110"/>
  <c r="D217" i="110"/>
  <c r="D218" i="110"/>
  <c r="D219" i="110"/>
  <c r="D220" i="110"/>
  <c r="D221" i="110"/>
  <c r="D222" i="110"/>
  <c r="D223" i="110"/>
  <c r="D224" i="110"/>
  <c r="D225" i="110"/>
  <c r="D226" i="110"/>
  <c r="D227" i="110"/>
  <c r="D228" i="110"/>
  <c r="D229" i="110"/>
  <c r="D230" i="110"/>
  <c r="D231" i="110"/>
  <c r="D232" i="110"/>
  <c r="J3" i="118"/>
  <c r="J4" i="118"/>
  <c r="J5" i="118"/>
  <c r="J6" i="118"/>
  <c r="J7" i="118"/>
  <c r="J8" i="118"/>
  <c r="J9" i="118"/>
  <c r="J10" i="118"/>
  <c r="J11" i="118"/>
  <c r="J12" i="118"/>
  <c r="J13" i="118"/>
  <c r="J14" i="118"/>
  <c r="J15" i="118"/>
  <c r="J16" i="118"/>
  <c r="J17" i="118"/>
  <c r="J18" i="118"/>
  <c r="J19" i="118"/>
  <c r="J20" i="118"/>
  <c r="J21" i="118"/>
  <c r="J22" i="118"/>
  <c r="J23" i="118"/>
  <c r="J24" i="118"/>
  <c r="J25" i="118"/>
  <c r="J26" i="118"/>
  <c r="J27" i="118"/>
  <c r="J28" i="118"/>
  <c r="J29" i="118"/>
  <c r="J30" i="118"/>
  <c r="J31" i="118"/>
  <c r="J32" i="118"/>
  <c r="J33" i="118"/>
  <c r="J34" i="118"/>
  <c r="J35" i="118"/>
  <c r="J36" i="118"/>
  <c r="J37" i="118"/>
  <c r="J38" i="118"/>
  <c r="J39" i="118"/>
  <c r="J40" i="118"/>
  <c r="J41" i="118"/>
  <c r="J42" i="118"/>
  <c r="J43" i="118"/>
  <c r="J44" i="118"/>
  <c r="J45" i="118"/>
  <c r="J46" i="118"/>
  <c r="J47" i="118"/>
  <c r="J48" i="118"/>
  <c r="J49" i="118"/>
  <c r="J50" i="118"/>
  <c r="J51" i="118"/>
  <c r="J52" i="118"/>
  <c r="J53" i="118"/>
  <c r="J54" i="118"/>
  <c r="J55" i="118"/>
  <c r="J56" i="118"/>
  <c r="J57" i="118"/>
  <c r="J58" i="118"/>
  <c r="J59" i="118"/>
  <c r="J60" i="118"/>
  <c r="J61" i="118"/>
  <c r="J62" i="118"/>
  <c r="J63" i="118"/>
  <c r="J64" i="118"/>
  <c r="J65" i="118"/>
  <c r="J66" i="118"/>
  <c r="J67" i="118"/>
  <c r="J68" i="118"/>
  <c r="J69" i="118"/>
  <c r="J70" i="118"/>
  <c r="J71" i="118"/>
  <c r="J72" i="118"/>
  <c r="J73" i="118"/>
  <c r="J74" i="118"/>
  <c r="J75" i="118"/>
  <c r="J76" i="118"/>
  <c r="J77" i="118"/>
  <c r="J78" i="118"/>
  <c r="J79" i="118"/>
  <c r="J80" i="118"/>
  <c r="J81" i="118"/>
  <c r="J82" i="118"/>
  <c r="J83" i="118"/>
  <c r="J84" i="118"/>
  <c r="J85" i="118"/>
  <c r="J86" i="118"/>
  <c r="J87" i="118"/>
  <c r="J88" i="118"/>
  <c r="J89" i="118"/>
  <c r="J90" i="118"/>
  <c r="J91" i="118"/>
  <c r="J92" i="118"/>
  <c r="J93" i="118"/>
  <c r="J94" i="118"/>
  <c r="J95" i="118"/>
  <c r="J96" i="118"/>
  <c r="J97" i="118"/>
  <c r="J98" i="118"/>
  <c r="J99" i="118"/>
  <c r="J100" i="118"/>
  <c r="J101" i="118"/>
  <c r="J102" i="118"/>
  <c r="J103" i="118"/>
  <c r="J104" i="118"/>
  <c r="J105" i="118"/>
  <c r="J106" i="118"/>
  <c r="J107" i="118"/>
  <c r="J108" i="118"/>
  <c r="J109" i="118"/>
  <c r="J110" i="118"/>
  <c r="J111" i="118"/>
  <c r="J112" i="118"/>
  <c r="J113" i="118"/>
  <c r="J114" i="118"/>
  <c r="J115" i="118"/>
  <c r="J116" i="118"/>
  <c r="J117" i="118"/>
  <c r="J118" i="118"/>
  <c r="J119" i="118"/>
  <c r="J120" i="118"/>
  <c r="J121" i="118"/>
  <c r="J122" i="118"/>
  <c r="J123" i="118"/>
  <c r="J124" i="118"/>
  <c r="J125" i="118"/>
  <c r="J126" i="118"/>
  <c r="J127" i="118"/>
  <c r="J128" i="118"/>
  <c r="J129" i="118"/>
  <c r="J130" i="118"/>
  <c r="J131" i="118"/>
  <c r="J132" i="118"/>
  <c r="J133" i="118"/>
  <c r="J134" i="118"/>
  <c r="J135" i="118"/>
  <c r="J136" i="118"/>
  <c r="J137" i="118"/>
  <c r="J138" i="118"/>
  <c r="J139" i="118"/>
  <c r="J140" i="118"/>
  <c r="J141" i="118"/>
  <c r="J142" i="118"/>
  <c r="J143" i="118"/>
  <c r="J144" i="118"/>
  <c r="J145" i="118"/>
  <c r="J146" i="118"/>
  <c r="J147" i="118"/>
  <c r="J148" i="118"/>
  <c r="J149" i="118"/>
  <c r="J150" i="118"/>
  <c r="J151" i="118"/>
  <c r="J152" i="118"/>
  <c r="J153" i="118"/>
  <c r="J154" i="118"/>
  <c r="J155" i="118"/>
  <c r="J156" i="118"/>
  <c r="J157" i="118"/>
  <c r="J158" i="118"/>
  <c r="J159" i="118"/>
  <c r="J160" i="118"/>
  <c r="J161" i="118"/>
  <c r="J162" i="118"/>
  <c r="J163" i="118"/>
  <c r="J164" i="118"/>
  <c r="J165" i="118"/>
  <c r="J166" i="118"/>
  <c r="J167" i="118"/>
  <c r="J168" i="118"/>
  <c r="J169" i="118"/>
  <c r="J170" i="118"/>
  <c r="J171" i="118"/>
  <c r="J172" i="118"/>
  <c r="J173" i="118"/>
  <c r="J174" i="118"/>
  <c r="J175" i="118"/>
  <c r="J176" i="118"/>
  <c r="J177" i="118"/>
  <c r="J178" i="118"/>
  <c r="J179" i="118"/>
  <c r="J180" i="118"/>
  <c r="J181" i="118"/>
  <c r="J182" i="118"/>
  <c r="J183" i="118"/>
  <c r="J184" i="118"/>
  <c r="J185" i="118"/>
  <c r="J186" i="118"/>
  <c r="J187" i="118"/>
  <c r="J188" i="118"/>
  <c r="J189" i="118"/>
  <c r="J190" i="118"/>
  <c r="J191" i="118"/>
  <c r="J192" i="118"/>
  <c r="J193" i="118"/>
  <c r="J194" i="118"/>
  <c r="J195" i="118"/>
  <c r="J196" i="118"/>
  <c r="J197" i="118"/>
  <c r="J198" i="118"/>
  <c r="J199" i="118"/>
  <c r="J200" i="118"/>
  <c r="J201" i="118"/>
  <c r="J202" i="118"/>
  <c r="J203" i="118"/>
  <c r="J204" i="118"/>
  <c r="J205" i="118"/>
  <c r="J206" i="118"/>
  <c r="J207" i="118"/>
  <c r="J208" i="118"/>
  <c r="J209" i="118"/>
  <c r="J210" i="118"/>
  <c r="J211" i="118"/>
  <c r="J212" i="118"/>
  <c r="J213" i="118"/>
  <c r="J214" i="118"/>
  <c r="J215" i="118"/>
  <c r="J216" i="118"/>
  <c r="J217" i="118"/>
  <c r="J218" i="118"/>
  <c r="J219" i="118"/>
  <c r="J220" i="118"/>
  <c r="J221" i="118"/>
  <c r="J222" i="118"/>
  <c r="J223" i="118"/>
  <c r="J224" i="118"/>
  <c r="J225" i="118"/>
  <c r="J226" i="118"/>
  <c r="I21" i="118"/>
  <c r="I22" i="118"/>
  <c r="I23" i="118"/>
  <c r="I24" i="118"/>
  <c r="I25" i="118"/>
  <c r="I26" i="118"/>
  <c r="I27" i="118"/>
  <c r="I28" i="118"/>
  <c r="I29" i="118"/>
  <c r="I30" i="118"/>
  <c r="I31" i="118"/>
  <c r="I32" i="118"/>
  <c r="I33" i="118"/>
  <c r="I34" i="118"/>
  <c r="I35" i="118"/>
  <c r="I36" i="118"/>
  <c r="I37" i="118"/>
  <c r="I38" i="118"/>
  <c r="I39" i="118"/>
  <c r="I40" i="118"/>
  <c r="I41" i="118"/>
  <c r="I42" i="118"/>
  <c r="I43" i="118"/>
  <c r="I44" i="118"/>
  <c r="I45" i="118"/>
  <c r="I46" i="118"/>
  <c r="I47" i="118"/>
  <c r="I48" i="118"/>
  <c r="I49" i="118"/>
  <c r="I50" i="118"/>
  <c r="I51" i="118"/>
  <c r="I52" i="118"/>
  <c r="I53" i="118"/>
  <c r="I54" i="118"/>
  <c r="I55" i="118"/>
  <c r="I56" i="118"/>
  <c r="I57" i="118"/>
  <c r="I58" i="118"/>
  <c r="I59" i="118"/>
  <c r="I60" i="118"/>
  <c r="I61" i="118"/>
  <c r="I62" i="118"/>
  <c r="I63" i="118"/>
  <c r="I64" i="118"/>
  <c r="I65" i="118"/>
  <c r="I66" i="118"/>
  <c r="I67" i="118"/>
  <c r="I68" i="118"/>
  <c r="I69" i="118"/>
  <c r="I70" i="118"/>
  <c r="I71" i="118"/>
  <c r="I72" i="118"/>
  <c r="I73" i="118"/>
  <c r="I74" i="118"/>
  <c r="I75" i="118"/>
  <c r="I76" i="118"/>
  <c r="I77" i="118"/>
  <c r="I78" i="118"/>
  <c r="I79" i="118"/>
  <c r="I80" i="118"/>
  <c r="I81" i="118"/>
  <c r="I82" i="118"/>
  <c r="I83" i="118"/>
  <c r="I84" i="118"/>
  <c r="I85" i="118"/>
  <c r="I86" i="118"/>
  <c r="I87" i="118"/>
  <c r="I88" i="118"/>
  <c r="I89" i="118"/>
  <c r="I90" i="118"/>
  <c r="I91" i="118"/>
  <c r="I92" i="118"/>
  <c r="I93" i="118"/>
  <c r="I94" i="118"/>
  <c r="I95" i="118"/>
  <c r="I96" i="118"/>
  <c r="I97" i="118"/>
  <c r="I98" i="118"/>
  <c r="I99" i="118"/>
  <c r="I100" i="118"/>
  <c r="I101" i="118"/>
  <c r="I102" i="118"/>
  <c r="I103" i="118"/>
  <c r="I104" i="118"/>
  <c r="I105" i="118"/>
  <c r="I106" i="118"/>
  <c r="I107" i="118"/>
  <c r="I108" i="118"/>
  <c r="I109" i="118"/>
  <c r="I110" i="118"/>
  <c r="I111" i="118"/>
  <c r="I112" i="118"/>
  <c r="I113" i="118"/>
  <c r="I114" i="118"/>
  <c r="I115" i="118"/>
  <c r="I116" i="118"/>
  <c r="I117" i="118"/>
  <c r="I118" i="118"/>
  <c r="I119" i="118"/>
  <c r="I120" i="118"/>
  <c r="I121" i="118"/>
  <c r="I122" i="118"/>
  <c r="I123" i="118"/>
  <c r="I124" i="118"/>
  <c r="I125" i="118"/>
  <c r="I126" i="118"/>
  <c r="I127" i="118"/>
  <c r="I128" i="118"/>
  <c r="I129" i="118"/>
  <c r="I130" i="118"/>
  <c r="I131" i="118"/>
  <c r="I132" i="118"/>
  <c r="I133" i="118"/>
  <c r="I134" i="118"/>
  <c r="I135" i="118"/>
  <c r="I136" i="118"/>
  <c r="I137" i="118"/>
  <c r="I138" i="118"/>
  <c r="I139" i="118"/>
  <c r="I140" i="118"/>
  <c r="I141" i="118"/>
  <c r="I142" i="118"/>
  <c r="I143" i="118"/>
  <c r="I144" i="118"/>
  <c r="I145" i="118"/>
  <c r="I146" i="118"/>
  <c r="I147" i="118"/>
  <c r="I148" i="118"/>
  <c r="I149" i="118"/>
  <c r="I150" i="118"/>
  <c r="I151" i="118"/>
  <c r="I152" i="118"/>
  <c r="I153" i="118"/>
  <c r="I154" i="118"/>
  <c r="I155" i="118"/>
  <c r="I156" i="118"/>
  <c r="I157" i="118"/>
  <c r="I158" i="118"/>
  <c r="I159" i="118"/>
  <c r="I160" i="118"/>
  <c r="I161" i="118"/>
  <c r="I162" i="118"/>
  <c r="I163" i="118"/>
  <c r="I164" i="118"/>
  <c r="I165" i="118"/>
  <c r="I166" i="118"/>
  <c r="I167" i="118"/>
  <c r="I168" i="118"/>
  <c r="I169" i="118"/>
  <c r="I170" i="118"/>
  <c r="I171" i="118"/>
  <c r="I172" i="118"/>
  <c r="I173" i="118"/>
  <c r="I174" i="118"/>
  <c r="I175" i="118"/>
  <c r="I176" i="118"/>
  <c r="I177" i="118"/>
  <c r="I178" i="118"/>
  <c r="I179" i="118"/>
  <c r="I180" i="118"/>
  <c r="I181" i="118"/>
  <c r="I182" i="118"/>
  <c r="I183" i="118"/>
  <c r="I184" i="118"/>
  <c r="I185" i="118"/>
  <c r="I186" i="118"/>
  <c r="I187" i="118"/>
  <c r="I188" i="118"/>
  <c r="I189" i="118"/>
  <c r="I190" i="118"/>
  <c r="I191" i="118"/>
  <c r="I192" i="118"/>
  <c r="I193" i="118"/>
  <c r="I194" i="118"/>
  <c r="I195" i="118"/>
  <c r="I196" i="118"/>
  <c r="I197" i="118"/>
  <c r="I198" i="118"/>
  <c r="I199" i="118"/>
  <c r="I200" i="118"/>
  <c r="I201" i="118"/>
  <c r="I202" i="118"/>
  <c r="I203" i="118"/>
  <c r="I204" i="118"/>
  <c r="I205" i="118"/>
  <c r="I206" i="118"/>
  <c r="I207" i="118"/>
  <c r="I208" i="118"/>
  <c r="I209" i="118"/>
  <c r="I210" i="118"/>
  <c r="I211" i="118"/>
  <c r="I212" i="118"/>
  <c r="I213" i="118"/>
  <c r="I214" i="118"/>
  <c r="I215" i="118"/>
  <c r="I216" i="118"/>
  <c r="I217" i="118"/>
  <c r="I218" i="118"/>
  <c r="I219" i="118"/>
  <c r="I220" i="118"/>
  <c r="I221" i="118"/>
  <c r="I222" i="118"/>
  <c r="I223" i="118"/>
  <c r="I224" i="118"/>
  <c r="I225" i="118"/>
  <c r="I226" i="118"/>
  <c r="F3" i="118"/>
  <c r="F4" i="118"/>
  <c r="F5" i="118"/>
  <c r="F6" i="118"/>
  <c r="F7" i="118"/>
  <c r="F8" i="118"/>
  <c r="F9" i="118"/>
  <c r="F10" i="118"/>
  <c r="F11" i="118"/>
  <c r="F12" i="118"/>
  <c r="F13" i="118"/>
  <c r="F14" i="118"/>
  <c r="F15" i="118"/>
  <c r="F16" i="118"/>
  <c r="F17" i="118"/>
  <c r="F18" i="118"/>
  <c r="F19" i="118"/>
  <c r="F20" i="118"/>
  <c r="F21" i="118"/>
  <c r="F22" i="118"/>
  <c r="F23" i="118"/>
  <c r="F24" i="118"/>
  <c r="F25" i="118"/>
  <c r="F26" i="118"/>
  <c r="F27" i="118"/>
  <c r="F28" i="118"/>
  <c r="F29" i="118"/>
  <c r="F30" i="118"/>
  <c r="F31" i="118"/>
  <c r="F32" i="118"/>
  <c r="F33" i="118"/>
  <c r="F34" i="118"/>
  <c r="F35" i="118"/>
  <c r="F36" i="118"/>
  <c r="F37" i="118"/>
  <c r="F38" i="118"/>
  <c r="F39" i="118"/>
  <c r="F40" i="118"/>
  <c r="F41" i="118"/>
  <c r="F42" i="118"/>
  <c r="F43" i="118"/>
  <c r="F44" i="118"/>
  <c r="F45" i="118"/>
  <c r="F46" i="118"/>
  <c r="F47" i="118"/>
  <c r="F48" i="118"/>
  <c r="F49" i="118"/>
  <c r="F50" i="118"/>
  <c r="F51" i="118"/>
  <c r="F52" i="118"/>
  <c r="F53" i="118"/>
  <c r="F54" i="118"/>
  <c r="F55" i="118"/>
  <c r="F56" i="118"/>
  <c r="F57" i="118"/>
  <c r="F58" i="118"/>
  <c r="F59" i="118"/>
  <c r="F60" i="118"/>
  <c r="F61" i="118"/>
  <c r="F62" i="118"/>
  <c r="F63" i="118"/>
  <c r="F64" i="118"/>
  <c r="F65" i="118"/>
  <c r="F66" i="118"/>
  <c r="F67" i="118"/>
  <c r="F68" i="118"/>
  <c r="F69" i="118"/>
  <c r="F70" i="118"/>
  <c r="F71" i="118"/>
  <c r="F72" i="118"/>
  <c r="F73" i="118"/>
  <c r="F74" i="118"/>
  <c r="F75" i="118"/>
  <c r="F76" i="118"/>
  <c r="F77" i="118"/>
  <c r="F78" i="118"/>
  <c r="F79" i="118"/>
  <c r="F80" i="118"/>
  <c r="F81" i="118"/>
  <c r="F82" i="118"/>
  <c r="F83" i="118"/>
  <c r="F84" i="118"/>
  <c r="F85" i="118"/>
  <c r="F86" i="118"/>
  <c r="F87" i="118"/>
  <c r="F88" i="118"/>
  <c r="F89" i="118"/>
  <c r="F90" i="118"/>
  <c r="F91" i="118"/>
  <c r="F92" i="118"/>
  <c r="F93" i="118"/>
  <c r="F94" i="118"/>
  <c r="F95" i="118"/>
  <c r="F96" i="118"/>
  <c r="F97" i="118"/>
  <c r="F98" i="118"/>
  <c r="F99" i="118"/>
  <c r="F100" i="118"/>
  <c r="F101" i="118"/>
  <c r="F102" i="118"/>
  <c r="F103" i="118"/>
  <c r="F104" i="118"/>
  <c r="F105" i="118"/>
  <c r="F106" i="118"/>
  <c r="F107" i="118"/>
  <c r="F108" i="118"/>
  <c r="F109" i="118"/>
  <c r="F110" i="118"/>
  <c r="F111" i="118"/>
  <c r="F112" i="118"/>
  <c r="F113" i="118"/>
  <c r="F114" i="118"/>
  <c r="F115" i="118"/>
  <c r="F116" i="118"/>
  <c r="F117" i="118"/>
  <c r="F118" i="118"/>
  <c r="F119" i="118"/>
  <c r="F120" i="118"/>
  <c r="F121" i="118"/>
  <c r="F122" i="118"/>
  <c r="F123" i="118"/>
  <c r="F124" i="118"/>
  <c r="F125" i="118"/>
  <c r="F126" i="118"/>
  <c r="F127" i="118"/>
  <c r="F128" i="118"/>
  <c r="F129" i="118"/>
  <c r="F130" i="118"/>
  <c r="F131" i="118"/>
  <c r="F132" i="118"/>
  <c r="F133" i="118"/>
  <c r="F134" i="118"/>
  <c r="F135" i="118"/>
  <c r="F136" i="118"/>
  <c r="F137" i="118"/>
  <c r="F138" i="118"/>
  <c r="F139" i="118"/>
  <c r="F140" i="118"/>
  <c r="F141" i="118"/>
  <c r="F142" i="118"/>
  <c r="F143" i="118"/>
  <c r="F144" i="118"/>
  <c r="F145" i="118"/>
  <c r="F146" i="118"/>
  <c r="F147" i="118"/>
  <c r="F148" i="118"/>
  <c r="F149" i="118"/>
  <c r="F150" i="118"/>
  <c r="F151" i="118"/>
  <c r="F152" i="118"/>
  <c r="F153" i="118"/>
  <c r="F154" i="118"/>
  <c r="F155" i="118"/>
  <c r="F156" i="118"/>
  <c r="F157" i="118"/>
  <c r="F158" i="118"/>
  <c r="F159" i="118"/>
  <c r="F160" i="118"/>
  <c r="F161" i="118"/>
  <c r="F162" i="118"/>
  <c r="F163" i="118"/>
  <c r="F164" i="118"/>
  <c r="F165" i="118"/>
  <c r="F166" i="118"/>
  <c r="F167" i="118"/>
  <c r="F168" i="118"/>
  <c r="F169" i="118"/>
  <c r="F170" i="118"/>
  <c r="F171" i="118"/>
  <c r="F172" i="118"/>
  <c r="F173" i="118"/>
  <c r="F174" i="118"/>
  <c r="F175" i="118"/>
  <c r="F176" i="118"/>
  <c r="F177" i="118"/>
  <c r="F178" i="118"/>
  <c r="F179" i="118"/>
  <c r="F180" i="118"/>
  <c r="F181" i="118"/>
  <c r="F182" i="118"/>
  <c r="F183" i="118"/>
  <c r="F184" i="118"/>
  <c r="F185" i="118"/>
  <c r="F186" i="118"/>
  <c r="F187" i="118"/>
  <c r="F188" i="118"/>
  <c r="F189" i="118"/>
  <c r="F190" i="118"/>
  <c r="F191" i="118"/>
  <c r="F192" i="118"/>
  <c r="F193" i="118"/>
  <c r="F194" i="118"/>
  <c r="F195" i="118"/>
  <c r="F196" i="118"/>
  <c r="F197" i="118"/>
  <c r="F198" i="118"/>
  <c r="F199" i="118"/>
  <c r="F200" i="118"/>
  <c r="F201" i="118"/>
  <c r="F202" i="118"/>
  <c r="F203" i="118"/>
  <c r="F204" i="118"/>
  <c r="F205" i="118"/>
  <c r="F206" i="118"/>
  <c r="F207" i="118"/>
  <c r="F208" i="118"/>
  <c r="F209" i="118"/>
  <c r="F210" i="118"/>
  <c r="F211" i="118"/>
  <c r="F212" i="118"/>
  <c r="F213" i="118"/>
  <c r="F214" i="118"/>
  <c r="F215" i="118"/>
  <c r="F216" i="118"/>
  <c r="F217" i="118"/>
  <c r="F218" i="118"/>
  <c r="F219" i="118"/>
  <c r="F220" i="118"/>
  <c r="F221" i="118"/>
  <c r="F222" i="118"/>
  <c r="F223" i="118"/>
  <c r="F224" i="118"/>
  <c r="F225" i="118"/>
  <c r="F226" i="118"/>
  <c r="E3" i="118"/>
  <c r="I3" i="118" s="1"/>
  <c r="E4" i="118"/>
  <c r="I4" i="118" s="1"/>
  <c r="E5" i="118"/>
  <c r="I5" i="118" s="1"/>
  <c r="E6" i="118"/>
  <c r="I6" i="118" s="1"/>
  <c r="E7" i="118"/>
  <c r="I7" i="118" s="1"/>
  <c r="E8" i="118"/>
  <c r="I8" i="118" s="1"/>
  <c r="E9" i="118"/>
  <c r="I9" i="118" s="1"/>
  <c r="E10" i="118"/>
  <c r="G3" i="119" s="1"/>
  <c r="E11" i="118"/>
  <c r="I11" i="118" s="1"/>
  <c r="E12" i="118"/>
  <c r="I12" i="118" s="1"/>
  <c r="E13" i="118"/>
  <c r="J3" i="119" s="1"/>
  <c r="E14" i="118"/>
  <c r="I14" i="118" s="1"/>
  <c r="E15" i="118"/>
  <c r="L3" i="119" s="1"/>
  <c r="E16" i="118"/>
  <c r="I16" i="118" s="1"/>
  <c r="E17" i="118"/>
  <c r="I17" i="118" s="1"/>
  <c r="E18" i="118"/>
  <c r="I18" i="118" s="1"/>
  <c r="E19" i="118"/>
  <c r="I19" i="118" s="1"/>
  <c r="E20" i="118"/>
  <c r="E21" i="118"/>
  <c r="E22" i="118"/>
  <c r="E23" i="118"/>
  <c r="E24" i="118"/>
  <c r="E25" i="118"/>
  <c r="E26" i="118"/>
  <c r="E27" i="118"/>
  <c r="E28" i="118"/>
  <c r="E29" i="118"/>
  <c r="E30" i="118"/>
  <c r="E31" i="118"/>
  <c r="E32" i="118"/>
  <c r="E33" i="118"/>
  <c r="E34" i="118"/>
  <c r="E35" i="118"/>
  <c r="E36" i="118"/>
  <c r="E37" i="118"/>
  <c r="E38" i="118"/>
  <c r="E39" i="118"/>
  <c r="E40" i="118"/>
  <c r="E41" i="118"/>
  <c r="E42" i="118"/>
  <c r="E43" i="118"/>
  <c r="E44" i="118"/>
  <c r="E45" i="118"/>
  <c r="E46" i="118"/>
  <c r="E47" i="118"/>
  <c r="E48" i="118"/>
  <c r="E49" i="118"/>
  <c r="E50" i="118"/>
  <c r="E51" i="118"/>
  <c r="E52" i="118"/>
  <c r="E53" i="118"/>
  <c r="E54" i="118"/>
  <c r="E55" i="118"/>
  <c r="E56" i="118"/>
  <c r="E57" i="118"/>
  <c r="E58" i="118"/>
  <c r="E59" i="118"/>
  <c r="E60" i="118"/>
  <c r="E61" i="118"/>
  <c r="E62" i="118"/>
  <c r="E63" i="118"/>
  <c r="E64" i="118"/>
  <c r="E65" i="118"/>
  <c r="E66" i="118"/>
  <c r="E67" i="118"/>
  <c r="E68" i="118"/>
  <c r="E69" i="118"/>
  <c r="E70" i="118"/>
  <c r="E71" i="118"/>
  <c r="E72" i="118"/>
  <c r="E73" i="118"/>
  <c r="E74" i="118"/>
  <c r="E75" i="118"/>
  <c r="E76" i="118"/>
  <c r="E77" i="118"/>
  <c r="E78" i="118"/>
  <c r="E79" i="118"/>
  <c r="E80" i="118"/>
  <c r="E81" i="118"/>
  <c r="E82" i="118"/>
  <c r="E83" i="118"/>
  <c r="E84" i="118"/>
  <c r="E85" i="118"/>
  <c r="E86" i="118"/>
  <c r="E87" i="118"/>
  <c r="E88" i="118"/>
  <c r="E89" i="118"/>
  <c r="E90" i="118"/>
  <c r="E91" i="118"/>
  <c r="E92" i="118"/>
  <c r="E93" i="118"/>
  <c r="E94" i="118"/>
  <c r="E95" i="118"/>
  <c r="E96" i="118"/>
  <c r="E97" i="118"/>
  <c r="E98" i="118"/>
  <c r="E99" i="118"/>
  <c r="E100" i="118"/>
  <c r="E101" i="118"/>
  <c r="E102" i="118"/>
  <c r="E103" i="118"/>
  <c r="E104" i="118"/>
  <c r="E105" i="118"/>
  <c r="E106" i="118"/>
  <c r="E107" i="118"/>
  <c r="E108" i="118"/>
  <c r="E109" i="118"/>
  <c r="E110" i="118"/>
  <c r="E111" i="118"/>
  <c r="E112" i="118"/>
  <c r="E113" i="118"/>
  <c r="E114" i="118"/>
  <c r="E115" i="118"/>
  <c r="E116" i="118"/>
  <c r="E117" i="118"/>
  <c r="E118" i="118"/>
  <c r="E119" i="118"/>
  <c r="E120" i="118"/>
  <c r="E121" i="118"/>
  <c r="E122" i="118"/>
  <c r="E123" i="118"/>
  <c r="E124" i="118"/>
  <c r="E125" i="118"/>
  <c r="E126" i="118"/>
  <c r="E127" i="118"/>
  <c r="E128" i="118"/>
  <c r="E129" i="118"/>
  <c r="E130" i="118"/>
  <c r="E131" i="118"/>
  <c r="E132" i="118"/>
  <c r="E133" i="118"/>
  <c r="E134" i="118"/>
  <c r="E135" i="118"/>
  <c r="E136" i="118"/>
  <c r="E137" i="118"/>
  <c r="E138" i="118"/>
  <c r="E139" i="118"/>
  <c r="E140" i="118"/>
  <c r="E141" i="118"/>
  <c r="E142" i="118"/>
  <c r="E143" i="118"/>
  <c r="E144" i="118"/>
  <c r="E145" i="118"/>
  <c r="E146" i="118"/>
  <c r="E147" i="118"/>
  <c r="E148" i="118"/>
  <c r="E149" i="118"/>
  <c r="E150" i="118"/>
  <c r="E151" i="118"/>
  <c r="E152" i="118"/>
  <c r="E153" i="118"/>
  <c r="E154" i="118"/>
  <c r="E155" i="118"/>
  <c r="E156" i="118"/>
  <c r="E157" i="118"/>
  <c r="E158" i="118"/>
  <c r="E159" i="118"/>
  <c r="E160" i="118"/>
  <c r="E161" i="118"/>
  <c r="E162" i="118"/>
  <c r="E163" i="118"/>
  <c r="E164" i="118"/>
  <c r="E165" i="118"/>
  <c r="E166" i="118"/>
  <c r="E167" i="118"/>
  <c r="E168" i="118"/>
  <c r="E169" i="118"/>
  <c r="E170" i="118"/>
  <c r="E171" i="118"/>
  <c r="E172" i="118"/>
  <c r="E173" i="118"/>
  <c r="E174" i="118"/>
  <c r="E175" i="118"/>
  <c r="E176" i="118"/>
  <c r="E177" i="118"/>
  <c r="E178" i="118"/>
  <c r="E179" i="118"/>
  <c r="E180" i="118"/>
  <c r="E181" i="118"/>
  <c r="E182" i="118"/>
  <c r="E183" i="118"/>
  <c r="E184" i="118"/>
  <c r="E185" i="118"/>
  <c r="E186" i="118"/>
  <c r="E187" i="118"/>
  <c r="E188" i="118"/>
  <c r="E189" i="118"/>
  <c r="E190" i="118"/>
  <c r="E191" i="118"/>
  <c r="E192" i="118"/>
  <c r="E193" i="118"/>
  <c r="E194" i="118"/>
  <c r="E195" i="118"/>
  <c r="E196" i="118"/>
  <c r="E197" i="118"/>
  <c r="E198" i="118"/>
  <c r="E199" i="118"/>
  <c r="E200" i="118"/>
  <c r="E201" i="118"/>
  <c r="E202" i="118"/>
  <c r="E203" i="118"/>
  <c r="E204" i="118"/>
  <c r="E205" i="118"/>
  <c r="E206" i="118"/>
  <c r="E207" i="118"/>
  <c r="E208" i="118"/>
  <c r="E209" i="118"/>
  <c r="E210" i="118"/>
  <c r="E211" i="118"/>
  <c r="E212" i="118"/>
  <c r="E213" i="118"/>
  <c r="E214" i="118"/>
  <c r="E215" i="118"/>
  <c r="E216" i="118"/>
  <c r="E217" i="118"/>
  <c r="E218" i="118"/>
  <c r="E219" i="118"/>
  <c r="E220" i="118"/>
  <c r="E221" i="118"/>
  <c r="E222" i="118"/>
  <c r="E223" i="118"/>
  <c r="E224" i="118"/>
  <c r="E225" i="118"/>
  <c r="E226" i="118"/>
  <c r="D3" i="118"/>
  <c r="D4" i="118"/>
  <c r="D5" i="118"/>
  <c r="D6" i="118"/>
  <c r="D7" i="118"/>
  <c r="D8" i="118"/>
  <c r="D9" i="118"/>
  <c r="D10" i="118"/>
  <c r="D11" i="118"/>
  <c r="D12" i="118"/>
  <c r="D13" i="118"/>
  <c r="D14" i="118"/>
  <c r="D15" i="118"/>
  <c r="D16" i="118"/>
  <c r="D17" i="118"/>
  <c r="D18" i="118"/>
  <c r="D19" i="118"/>
  <c r="D20" i="118"/>
  <c r="D21" i="118"/>
  <c r="D22" i="118"/>
  <c r="D23" i="118"/>
  <c r="D24" i="118"/>
  <c r="D25" i="118"/>
  <c r="D26" i="118"/>
  <c r="D27" i="118"/>
  <c r="D28" i="118"/>
  <c r="D29" i="118"/>
  <c r="D30" i="118"/>
  <c r="D31" i="118"/>
  <c r="D32" i="118"/>
  <c r="D33" i="118"/>
  <c r="D34" i="118"/>
  <c r="D35" i="118"/>
  <c r="D36" i="118"/>
  <c r="D37" i="118"/>
  <c r="D38" i="118"/>
  <c r="D39" i="118"/>
  <c r="D40" i="118"/>
  <c r="D41" i="118"/>
  <c r="D42" i="118"/>
  <c r="D43" i="118"/>
  <c r="D44" i="118"/>
  <c r="D45" i="118"/>
  <c r="D46" i="118"/>
  <c r="D47" i="118"/>
  <c r="D48" i="118"/>
  <c r="D49" i="118"/>
  <c r="D50" i="118"/>
  <c r="D51" i="118"/>
  <c r="D52" i="118"/>
  <c r="D53" i="118"/>
  <c r="D54" i="118"/>
  <c r="D55" i="118"/>
  <c r="D56" i="118"/>
  <c r="D57" i="118"/>
  <c r="D58" i="118"/>
  <c r="D59" i="118"/>
  <c r="D60" i="118"/>
  <c r="D61" i="118"/>
  <c r="D62" i="118"/>
  <c r="D63" i="118"/>
  <c r="D64" i="118"/>
  <c r="D65" i="118"/>
  <c r="D66" i="118"/>
  <c r="D67" i="118"/>
  <c r="D68" i="118"/>
  <c r="D69" i="118"/>
  <c r="D70" i="118"/>
  <c r="D71" i="118"/>
  <c r="D72" i="118"/>
  <c r="D73" i="118"/>
  <c r="D74" i="118"/>
  <c r="D75" i="118"/>
  <c r="D76" i="118"/>
  <c r="D77" i="118"/>
  <c r="D78" i="118"/>
  <c r="D79" i="118"/>
  <c r="D80" i="118"/>
  <c r="D81" i="118"/>
  <c r="D82" i="118"/>
  <c r="D83" i="118"/>
  <c r="D84" i="118"/>
  <c r="D85" i="118"/>
  <c r="D86" i="118"/>
  <c r="D87" i="118"/>
  <c r="D88" i="118"/>
  <c r="D89" i="118"/>
  <c r="D90" i="118"/>
  <c r="D91" i="118"/>
  <c r="D92" i="118"/>
  <c r="D93" i="118"/>
  <c r="D94" i="118"/>
  <c r="D95" i="118"/>
  <c r="D96" i="118"/>
  <c r="D97" i="118"/>
  <c r="D98" i="118"/>
  <c r="D99" i="118"/>
  <c r="D100" i="118"/>
  <c r="D101" i="118"/>
  <c r="D102" i="118"/>
  <c r="D103" i="118"/>
  <c r="D104" i="118"/>
  <c r="D105" i="118"/>
  <c r="D106" i="118"/>
  <c r="D107" i="118"/>
  <c r="D108" i="118"/>
  <c r="D109" i="118"/>
  <c r="D110" i="118"/>
  <c r="D111" i="118"/>
  <c r="D112" i="118"/>
  <c r="D113" i="118"/>
  <c r="D114" i="118"/>
  <c r="D115" i="118"/>
  <c r="D116" i="118"/>
  <c r="D117" i="118"/>
  <c r="D118" i="118"/>
  <c r="D119" i="118"/>
  <c r="D120" i="118"/>
  <c r="D121" i="118"/>
  <c r="D122" i="118"/>
  <c r="D123" i="118"/>
  <c r="D124" i="118"/>
  <c r="D125" i="118"/>
  <c r="D126" i="118"/>
  <c r="D127" i="118"/>
  <c r="D128" i="118"/>
  <c r="D129" i="118"/>
  <c r="D130" i="118"/>
  <c r="D131" i="118"/>
  <c r="D132" i="118"/>
  <c r="D133" i="118"/>
  <c r="D134" i="118"/>
  <c r="D135" i="118"/>
  <c r="D136" i="118"/>
  <c r="D137" i="118"/>
  <c r="D138" i="118"/>
  <c r="D139" i="118"/>
  <c r="D140" i="118"/>
  <c r="D141" i="118"/>
  <c r="D142" i="118"/>
  <c r="D143" i="118"/>
  <c r="D144" i="118"/>
  <c r="D145" i="118"/>
  <c r="D146" i="118"/>
  <c r="D147" i="118"/>
  <c r="D148" i="118"/>
  <c r="D149" i="118"/>
  <c r="D150" i="118"/>
  <c r="D151" i="118"/>
  <c r="D152" i="118"/>
  <c r="D153" i="118"/>
  <c r="D154" i="118"/>
  <c r="D155" i="118"/>
  <c r="D156" i="118"/>
  <c r="D157" i="118"/>
  <c r="D158" i="118"/>
  <c r="D159" i="118"/>
  <c r="D160" i="118"/>
  <c r="D161" i="118"/>
  <c r="D162" i="118"/>
  <c r="D163" i="118"/>
  <c r="D164" i="118"/>
  <c r="D165" i="118"/>
  <c r="D166" i="118"/>
  <c r="D167" i="118"/>
  <c r="D168" i="118"/>
  <c r="D169" i="118"/>
  <c r="D170" i="118"/>
  <c r="D171" i="118"/>
  <c r="D172" i="118"/>
  <c r="D173" i="118"/>
  <c r="D174" i="118"/>
  <c r="D175" i="118"/>
  <c r="D176" i="118"/>
  <c r="D177" i="118"/>
  <c r="D178" i="118"/>
  <c r="D179" i="118"/>
  <c r="D180" i="118"/>
  <c r="D181" i="118"/>
  <c r="D182" i="118"/>
  <c r="D183" i="118"/>
  <c r="D184" i="118"/>
  <c r="D185" i="118"/>
  <c r="D186" i="118"/>
  <c r="D187" i="118"/>
  <c r="D188" i="118"/>
  <c r="D189" i="118"/>
  <c r="D190" i="118"/>
  <c r="D191" i="118"/>
  <c r="D192" i="118"/>
  <c r="D193" i="118"/>
  <c r="D194" i="118"/>
  <c r="D195" i="118"/>
  <c r="D196" i="118"/>
  <c r="D197" i="118"/>
  <c r="D198" i="118"/>
  <c r="D199" i="118"/>
  <c r="D200" i="118"/>
  <c r="D201" i="118"/>
  <c r="D202" i="118"/>
  <c r="D203" i="118"/>
  <c r="D204" i="118"/>
  <c r="D205" i="118"/>
  <c r="D206" i="118"/>
  <c r="D207" i="118"/>
  <c r="D208" i="118"/>
  <c r="D209" i="118"/>
  <c r="D210" i="118"/>
  <c r="D211" i="118"/>
  <c r="D212" i="118"/>
  <c r="D213" i="118"/>
  <c r="D214" i="118"/>
  <c r="D215" i="118"/>
  <c r="D216" i="118"/>
  <c r="D217" i="118"/>
  <c r="D218" i="118"/>
  <c r="D219" i="118"/>
  <c r="D220" i="118"/>
  <c r="D221" i="118"/>
  <c r="D222" i="118"/>
  <c r="D223" i="118"/>
  <c r="D224" i="118"/>
  <c r="D225" i="118"/>
  <c r="D226" i="118"/>
  <c r="F3" i="111"/>
  <c r="I3" i="111"/>
  <c r="J3" i="105"/>
  <c r="J4" i="105"/>
  <c r="J5" i="105"/>
  <c r="J6" i="105"/>
  <c r="J7" i="105"/>
  <c r="J8" i="105"/>
  <c r="J9" i="105"/>
  <c r="J10" i="105"/>
  <c r="J11" i="105"/>
  <c r="J12" i="105"/>
  <c r="J13" i="105"/>
  <c r="J14" i="105"/>
  <c r="J15" i="105"/>
  <c r="J16" i="105"/>
  <c r="J17" i="105"/>
  <c r="J18" i="105"/>
  <c r="J19" i="105"/>
  <c r="J20" i="105"/>
  <c r="J21" i="105"/>
  <c r="J22" i="105"/>
  <c r="J23" i="105"/>
  <c r="J24" i="105"/>
  <c r="J25" i="105"/>
  <c r="J26" i="105"/>
  <c r="J27" i="105"/>
  <c r="J28" i="105"/>
  <c r="J29" i="105"/>
  <c r="J30" i="105"/>
  <c r="J31" i="105"/>
  <c r="J32" i="105"/>
  <c r="J33" i="105"/>
  <c r="J34" i="105"/>
  <c r="J35" i="105"/>
  <c r="J36" i="105"/>
  <c r="J37" i="105"/>
  <c r="J38" i="105"/>
  <c r="J39" i="105"/>
  <c r="J40" i="105"/>
  <c r="J41" i="105"/>
  <c r="J42" i="105"/>
  <c r="J43" i="105"/>
  <c r="J44" i="105"/>
  <c r="J45" i="105"/>
  <c r="J46" i="105"/>
  <c r="J47" i="105"/>
  <c r="J48" i="105"/>
  <c r="J49" i="105"/>
  <c r="J50" i="105"/>
  <c r="J51" i="105"/>
  <c r="J52" i="105"/>
  <c r="J53" i="105"/>
  <c r="J54" i="105"/>
  <c r="J55" i="105"/>
  <c r="J56" i="105"/>
  <c r="J57" i="105"/>
  <c r="J58" i="105"/>
  <c r="J59" i="105"/>
  <c r="J60" i="105"/>
  <c r="J61" i="105"/>
  <c r="J62" i="105"/>
  <c r="J63" i="105"/>
  <c r="J64" i="105"/>
  <c r="J65" i="105"/>
  <c r="J66" i="105"/>
  <c r="J67" i="105"/>
  <c r="J68" i="105"/>
  <c r="J69" i="105"/>
  <c r="J70" i="105"/>
  <c r="J71" i="105"/>
  <c r="J72" i="105"/>
  <c r="J73" i="105"/>
  <c r="J74" i="105"/>
  <c r="J75" i="105"/>
  <c r="J76" i="105"/>
  <c r="J77" i="105"/>
  <c r="J78" i="105"/>
  <c r="J79" i="105"/>
  <c r="J80" i="105"/>
  <c r="J81" i="105"/>
  <c r="J82" i="105"/>
  <c r="J83" i="105"/>
  <c r="J84" i="105"/>
  <c r="J85" i="105"/>
  <c r="J86" i="105"/>
  <c r="J87" i="105"/>
  <c r="J88" i="105"/>
  <c r="J89" i="105"/>
  <c r="J90" i="105"/>
  <c r="J91" i="105"/>
  <c r="J92" i="105"/>
  <c r="J93" i="105"/>
  <c r="J94" i="105"/>
  <c r="J95" i="105"/>
  <c r="J96" i="105"/>
  <c r="J97" i="105"/>
  <c r="J98" i="105"/>
  <c r="J99" i="105"/>
  <c r="J100" i="105"/>
  <c r="J101" i="105"/>
  <c r="J102" i="105"/>
  <c r="J103" i="105"/>
  <c r="J104" i="105"/>
  <c r="J105" i="105"/>
  <c r="J106" i="105"/>
  <c r="J107" i="105"/>
  <c r="J108" i="105"/>
  <c r="J109" i="105"/>
  <c r="J110" i="105"/>
  <c r="J111" i="105"/>
  <c r="J112" i="105"/>
  <c r="J113" i="105"/>
  <c r="J114" i="105"/>
  <c r="J115" i="105"/>
  <c r="J116" i="105"/>
  <c r="J117" i="105"/>
  <c r="J118" i="105"/>
  <c r="J119" i="105"/>
  <c r="J120" i="105"/>
  <c r="J121" i="105"/>
  <c r="J122" i="105"/>
  <c r="J123" i="105"/>
  <c r="J124" i="105"/>
  <c r="J125" i="105"/>
  <c r="J126" i="105"/>
  <c r="J127" i="105"/>
  <c r="J128" i="105"/>
  <c r="J129" i="105"/>
  <c r="J130" i="105"/>
  <c r="J131" i="105"/>
  <c r="J132" i="105"/>
  <c r="J133" i="105"/>
  <c r="J134" i="105"/>
  <c r="J135" i="105"/>
  <c r="J136" i="105"/>
  <c r="J137" i="105"/>
  <c r="J138" i="105"/>
  <c r="J139" i="105"/>
  <c r="J140" i="105"/>
  <c r="J141" i="105"/>
  <c r="J142" i="105"/>
  <c r="J143" i="105"/>
  <c r="J144" i="105"/>
  <c r="J145" i="105"/>
  <c r="J146" i="105"/>
  <c r="J147" i="105"/>
  <c r="J148" i="105"/>
  <c r="J149" i="105"/>
  <c r="J150" i="105"/>
  <c r="J151" i="105"/>
  <c r="J152" i="105"/>
  <c r="J153" i="105"/>
  <c r="J154" i="105"/>
  <c r="J155" i="105"/>
  <c r="J156" i="105"/>
  <c r="J157" i="105"/>
  <c r="J158" i="105"/>
  <c r="J159" i="105"/>
  <c r="J160" i="105"/>
  <c r="J161" i="105"/>
  <c r="J162" i="105"/>
  <c r="J163" i="105"/>
  <c r="J164" i="105"/>
  <c r="J165" i="105"/>
  <c r="J166" i="105"/>
  <c r="J167" i="105"/>
  <c r="J168" i="105"/>
  <c r="J169" i="105"/>
  <c r="J170" i="105"/>
  <c r="J171" i="105"/>
  <c r="J172" i="105"/>
  <c r="J173" i="105"/>
  <c r="J174" i="105"/>
  <c r="J175" i="105"/>
  <c r="J176" i="105"/>
  <c r="J177" i="105"/>
  <c r="J178" i="105"/>
  <c r="J179" i="105"/>
  <c r="J180" i="105"/>
  <c r="J181" i="105"/>
  <c r="J182" i="105"/>
  <c r="J183" i="105"/>
  <c r="J184" i="105"/>
  <c r="J185" i="105"/>
  <c r="J186" i="105"/>
  <c r="J187" i="105"/>
  <c r="J188" i="105"/>
  <c r="J189" i="105"/>
  <c r="J190" i="105"/>
  <c r="J191" i="105"/>
  <c r="J192" i="105"/>
  <c r="J193" i="105"/>
  <c r="J194" i="105"/>
  <c r="J195" i="105"/>
  <c r="J196" i="105"/>
  <c r="J197" i="105"/>
  <c r="J198" i="105"/>
  <c r="J199" i="105"/>
  <c r="J200" i="105"/>
  <c r="J201" i="105"/>
  <c r="J202" i="105"/>
  <c r="J203" i="105"/>
  <c r="J204" i="105"/>
  <c r="J205" i="105"/>
  <c r="J206" i="105"/>
  <c r="J207" i="105"/>
  <c r="J208" i="105"/>
  <c r="J209" i="105"/>
  <c r="J210" i="105"/>
  <c r="J211" i="105"/>
  <c r="J212" i="105"/>
  <c r="J213" i="105"/>
  <c r="J214" i="105"/>
  <c r="J215" i="105"/>
  <c r="J216" i="105"/>
  <c r="J217" i="105"/>
  <c r="I11" i="105"/>
  <c r="I12" i="105"/>
  <c r="I13" i="105"/>
  <c r="I14" i="105"/>
  <c r="I15" i="105"/>
  <c r="I16" i="105"/>
  <c r="I17" i="105"/>
  <c r="I18" i="105"/>
  <c r="I19" i="105"/>
  <c r="I20" i="105"/>
  <c r="I21" i="105"/>
  <c r="I22" i="105"/>
  <c r="I23" i="105"/>
  <c r="I24" i="105"/>
  <c r="I25" i="105"/>
  <c r="I26" i="105"/>
  <c r="I27" i="105"/>
  <c r="I28" i="105"/>
  <c r="I29" i="105"/>
  <c r="I30" i="105"/>
  <c r="I31" i="105"/>
  <c r="I32" i="105"/>
  <c r="I33" i="105"/>
  <c r="I34" i="105"/>
  <c r="I35" i="105"/>
  <c r="I36" i="105"/>
  <c r="I37" i="105"/>
  <c r="I38" i="105"/>
  <c r="I39" i="105"/>
  <c r="I40" i="105"/>
  <c r="I41" i="105"/>
  <c r="I42" i="105"/>
  <c r="I43" i="105"/>
  <c r="I44" i="105"/>
  <c r="I45" i="105"/>
  <c r="I46" i="105"/>
  <c r="I47" i="105"/>
  <c r="I48" i="105"/>
  <c r="I49" i="105"/>
  <c r="I50" i="105"/>
  <c r="I51" i="105"/>
  <c r="I52" i="105"/>
  <c r="I53" i="105"/>
  <c r="I54" i="105"/>
  <c r="I55" i="105"/>
  <c r="I56" i="105"/>
  <c r="I57" i="105"/>
  <c r="I58" i="105"/>
  <c r="I59" i="105"/>
  <c r="I60" i="105"/>
  <c r="I61" i="105"/>
  <c r="I62" i="105"/>
  <c r="I63" i="105"/>
  <c r="I64" i="105"/>
  <c r="I65" i="105"/>
  <c r="I66" i="105"/>
  <c r="I67" i="105"/>
  <c r="I68" i="105"/>
  <c r="I69" i="105"/>
  <c r="I70" i="105"/>
  <c r="I71" i="105"/>
  <c r="I72" i="105"/>
  <c r="I73" i="105"/>
  <c r="I74" i="105"/>
  <c r="I75" i="105"/>
  <c r="I76" i="105"/>
  <c r="I77" i="105"/>
  <c r="I78" i="105"/>
  <c r="I79" i="105"/>
  <c r="I80" i="105"/>
  <c r="I81" i="105"/>
  <c r="I82" i="105"/>
  <c r="I83" i="105"/>
  <c r="I84" i="105"/>
  <c r="I85" i="105"/>
  <c r="I86" i="105"/>
  <c r="I87" i="105"/>
  <c r="I88" i="105"/>
  <c r="I89" i="105"/>
  <c r="I90" i="105"/>
  <c r="I91" i="105"/>
  <c r="I92" i="105"/>
  <c r="I93" i="105"/>
  <c r="I94" i="105"/>
  <c r="I95" i="105"/>
  <c r="I96" i="105"/>
  <c r="I97" i="105"/>
  <c r="I98" i="105"/>
  <c r="I99" i="105"/>
  <c r="I100" i="105"/>
  <c r="I101" i="105"/>
  <c r="I102" i="105"/>
  <c r="I103" i="105"/>
  <c r="I104" i="105"/>
  <c r="I105" i="105"/>
  <c r="I106" i="105"/>
  <c r="I107" i="105"/>
  <c r="I108" i="105"/>
  <c r="I109" i="105"/>
  <c r="I110" i="105"/>
  <c r="I111" i="105"/>
  <c r="I112" i="105"/>
  <c r="I113" i="105"/>
  <c r="I114" i="105"/>
  <c r="I115" i="105"/>
  <c r="I116" i="105"/>
  <c r="I117" i="105"/>
  <c r="I118" i="105"/>
  <c r="I119" i="105"/>
  <c r="I120" i="105"/>
  <c r="I121" i="105"/>
  <c r="I122" i="105"/>
  <c r="I123" i="105"/>
  <c r="I124" i="105"/>
  <c r="I125" i="105"/>
  <c r="I126" i="105"/>
  <c r="I127" i="105"/>
  <c r="I128" i="105"/>
  <c r="I129" i="105"/>
  <c r="I130" i="105"/>
  <c r="I131" i="105"/>
  <c r="I132" i="105"/>
  <c r="I133" i="105"/>
  <c r="I134" i="105"/>
  <c r="I135" i="105"/>
  <c r="I136" i="105"/>
  <c r="I137" i="105"/>
  <c r="I138" i="105"/>
  <c r="I139" i="105"/>
  <c r="I140" i="105"/>
  <c r="I141" i="105"/>
  <c r="I142" i="105"/>
  <c r="I143" i="105"/>
  <c r="I144" i="105"/>
  <c r="I145" i="105"/>
  <c r="I146" i="105"/>
  <c r="I147" i="105"/>
  <c r="I148" i="105"/>
  <c r="I149" i="105"/>
  <c r="I150" i="105"/>
  <c r="I151" i="105"/>
  <c r="I152" i="105"/>
  <c r="I153" i="105"/>
  <c r="I154" i="105"/>
  <c r="I155" i="105"/>
  <c r="I156" i="105"/>
  <c r="I157" i="105"/>
  <c r="I158" i="105"/>
  <c r="I159" i="105"/>
  <c r="I160" i="105"/>
  <c r="I161" i="105"/>
  <c r="I162" i="105"/>
  <c r="I163" i="105"/>
  <c r="I164" i="105"/>
  <c r="I165" i="105"/>
  <c r="I166" i="105"/>
  <c r="I167" i="105"/>
  <c r="I168" i="105"/>
  <c r="I169" i="105"/>
  <c r="I170" i="105"/>
  <c r="I171" i="105"/>
  <c r="I172" i="105"/>
  <c r="I173" i="105"/>
  <c r="I174" i="105"/>
  <c r="I175" i="105"/>
  <c r="I176" i="105"/>
  <c r="I177" i="105"/>
  <c r="I178" i="105"/>
  <c r="I179" i="105"/>
  <c r="I180" i="105"/>
  <c r="I181" i="105"/>
  <c r="I182" i="105"/>
  <c r="I183" i="105"/>
  <c r="I184" i="105"/>
  <c r="I185" i="105"/>
  <c r="I186" i="105"/>
  <c r="I187" i="105"/>
  <c r="I188" i="105"/>
  <c r="I189" i="105"/>
  <c r="I190" i="105"/>
  <c r="I191" i="105"/>
  <c r="I192" i="105"/>
  <c r="I193" i="105"/>
  <c r="I194" i="105"/>
  <c r="I195" i="105"/>
  <c r="I196" i="105"/>
  <c r="I197" i="105"/>
  <c r="I198" i="105"/>
  <c r="I199" i="105"/>
  <c r="I200" i="105"/>
  <c r="I201" i="105"/>
  <c r="I202" i="105"/>
  <c r="I203" i="105"/>
  <c r="I204" i="105"/>
  <c r="I205" i="105"/>
  <c r="I206" i="105"/>
  <c r="I207" i="105"/>
  <c r="I208" i="105"/>
  <c r="I209" i="105"/>
  <c r="I210" i="105"/>
  <c r="I211" i="105"/>
  <c r="I212" i="105"/>
  <c r="I213" i="105"/>
  <c r="I214" i="105"/>
  <c r="I215" i="105"/>
  <c r="I216" i="105"/>
  <c r="I217" i="105"/>
  <c r="F3" i="105"/>
  <c r="F4" i="105"/>
  <c r="F5" i="105"/>
  <c r="F6" i="105"/>
  <c r="F7" i="105"/>
  <c r="F8" i="105"/>
  <c r="F9" i="105"/>
  <c r="F10" i="105"/>
  <c r="F11" i="105"/>
  <c r="F12" i="105"/>
  <c r="F13" i="105"/>
  <c r="F14" i="105"/>
  <c r="F15" i="105"/>
  <c r="F16" i="105"/>
  <c r="F17" i="105"/>
  <c r="F18" i="105"/>
  <c r="F19" i="105"/>
  <c r="F20" i="105"/>
  <c r="F21" i="105"/>
  <c r="F22" i="105"/>
  <c r="F23" i="105"/>
  <c r="F24" i="105"/>
  <c r="F25" i="105"/>
  <c r="F26" i="105"/>
  <c r="F27" i="105"/>
  <c r="F28" i="105"/>
  <c r="F29" i="105"/>
  <c r="F30" i="105"/>
  <c r="F31" i="105"/>
  <c r="F32" i="105"/>
  <c r="F33" i="105"/>
  <c r="F34" i="105"/>
  <c r="F35" i="105"/>
  <c r="F36" i="105"/>
  <c r="F37" i="105"/>
  <c r="F38" i="105"/>
  <c r="F39" i="105"/>
  <c r="F40" i="105"/>
  <c r="F41" i="105"/>
  <c r="F42" i="105"/>
  <c r="F43" i="105"/>
  <c r="F44" i="105"/>
  <c r="F45" i="105"/>
  <c r="F46" i="105"/>
  <c r="F47" i="105"/>
  <c r="F48" i="105"/>
  <c r="F49" i="105"/>
  <c r="F50" i="105"/>
  <c r="F51" i="105"/>
  <c r="F52" i="105"/>
  <c r="F53" i="105"/>
  <c r="F54" i="105"/>
  <c r="F55" i="105"/>
  <c r="F56" i="105"/>
  <c r="F57" i="105"/>
  <c r="F58" i="105"/>
  <c r="F59" i="105"/>
  <c r="F60" i="105"/>
  <c r="F61" i="105"/>
  <c r="F62" i="105"/>
  <c r="F63" i="105"/>
  <c r="F64" i="105"/>
  <c r="F65" i="105"/>
  <c r="F66" i="105"/>
  <c r="F67" i="105"/>
  <c r="F68" i="105"/>
  <c r="F69" i="105"/>
  <c r="F70" i="105"/>
  <c r="F71" i="105"/>
  <c r="F72" i="105"/>
  <c r="F73" i="105"/>
  <c r="F74" i="105"/>
  <c r="F75" i="105"/>
  <c r="F76" i="105"/>
  <c r="F77" i="105"/>
  <c r="F78" i="105"/>
  <c r="F79" i="105"/>
  <c r="F80" i="105"/>
  <c r="F81" i="105"/>
  <c r="F82" i="105"/>
  <c r="F83" i="105"/>
  <c r="F84" i="105"/>
  <c r="F85" i="105"/>
  <c r="F86" i="105"/>
  <c r="F87" i="105"/>
  <c r="F88" i="105"/>
  <c r="F89" i="105"/>
  <c r="F90" i="105"/>
  <c r="F91" i="105"/>
  <c r="F92" i="105"/>
  <c r="F93" i="105"/>
  <c r="F94" i="105"/>
  <c r="F95" i="105"/>
  <c r="F96" i="105"/>
  <c r="F97" i="105"/>
  <c r="F98" i="105"/>
  <c r="F99" i="105"/>
  <c r="F100" i="105"/>
  <c r="F101" i="105"/>
  <c r="F102" i="105"/>
  <c r="F103" i="105"/>
  <c r="F104" i="105"/>
  <c r="F105" i="105"/>
  <c r="F106" i="105"/>
  <c r="F107" i="105"/>
  <c r="F108" i="105"/>
  <c r="F109" i="105"/>
  <c r="F110" i="105"/>
  <c r="F111" i="105"/>
  <c r="F112" i="105"/>
  <c r="F113" i="105"/>
  <c r="F114" i="105"/>
  <c r="F115" i="105"/>
  <c r="F116" i="105"/>
  <c r="F117" i="105"/>
  <c r="F118" i="105"/>
  <c r="F119" i="105"/>
  <c r="F120" i="105"/>
  <c r="F121" i="105"/>
  <c r="F122" i="105"/>
  <c r="F123" i="105"/>
  <c r="F124" i="105"/>
  <c r="F125" i="105"/>
  <c r="F126" i="105"/>
  <c r="F127" i="105"/>
  <c r="F128" i="105"/>
  <c r="F129" i="105"/>
  <c r="F130" i="105"/>
  <c r="F131" i="105"/>
  <c r="F132" i="105"/>
  <c r="F133" i="105"/>
  <c r="F134" i="105"/>
  <c r="F135" i="105"/>
  <c r="F136" i="105"/>
  <c r="F137" i="105"/>
  <c r="F138" i="105"/>
  <c r="F139" i="105"/>
  <c r="F140" i="105"/>
  <c r="F141" i="105"/>
  <c r="F142" i="105"/>
  <c r="F143" i="105"/>
  <c r="F144" i="105"/>
  <c r="F145" i="105"/>
  <c r="F146" i="105"/>
  <c r="F147" i="105"/>
  <c r="F148" i="105"/>
  <c r="F149" i="105"/>
  <c r="F150" i="105"/>
  <c r="F151" i="105"/>
  <c r="F152" i="105"/>
  <c r="F153" i="105"/>
  <c r="F154" i="105"/>
  <c r="F155" i="105"/>
  <c r="F156" i="105"/>
  <c r="F157" i="105"/>
  <c r="F158" i="105"/>
  <c r="F159" i="105"/>
  <c r="F160" i="105"/>
  <c r="F161" i="105"/>
  <c r="F162" i="105"/>
  <c r="F163" i="105"/>
  <c r="F164" i="105"/>
  <c r="F165" i="105"/>
  <c r="F166" i="105"/>
  <c r="F167" i="105"/>
  <c r="F168" i="105"/>
  <c r="F169" i="105"/>
  <c r="F170" i="105"/>
  <c r="F171" i="105"/>
  <c r="F172" i="105"/>
  <c r="F173" i="105"/>
  <c r="F174" i="105"/>
  <c r="F175" i="105"/>
  <c r="F176" i="105"/>
  <c r="F177" i="105"/>
  <c r="F178" i="105"/>
  <c r="F179" i="105"/>
  <c r="F180" i="105"/>
  <c r="F181" i="105"/>
  <c r="F182" i="105"/>
  <c r="F183" i="105"/>
  <c r="F184" i="105"/>
  <c r="F185" i="105"/>
  <c r="F186" i="105"/>
  <c r="F187" i="105"/>
  <c r="F188" i="105"/>
  <c r="F189" i="105"/>
  <c r="F190" i="105"/>
  <c r="F191" i="105"/>
  <c r="F192" i="105"/>
  <c r="F193" i="105"/>
  <c r="F194" i="105"/>
  <c r="F195" i="105"/>
  <c r="F196" i="105"/>
  <c r="F197" i="105"/>
  <c r="F198" i="105"/>
  <c r="F199" i="105"/>
  <c r="F200" i="105"/>
  <c r="F201" i="105"/>
  <c r="F202" i="105"/>
  <c r="F203" i="105"/>
  <c r="F204" i="105"/>
  <c r="F205" i="105"/>
  <c r="F206" i="105"/>
  <c r="F207" i="105"/>
  <c r="F208" i="105"/>
  <c r="F209" i="105"/>
  <c r="F210" i="105"/>
  <c r="F211" i="105"/>
  <c r="F212" i="105"/>
  <c r="F213" i="105"/>
  <c r="F214" i="105"/>
  <c r="F215" i="105"/>
  <c r="F216" i="105"/>
  <c r="F217" i="105"/>
  <c r="E3" i="105"/>
  <c r="I3" i="105" s="1"/>
  <c r="E4" i="105"/>
  <c r="I4" i="105" s="1"/>
  <c r="E5" i="105"/>
  <c r="I5" i="105" s="1"/>
  <c r="E6" i="105"/>
  <c r="I6" i="105" s="1"/>
  <c r="E7" i="105"/>
  <c r="I7" i="105" s="1"/>
  <c r="E8" i="105"/>
  <c r="I8" i="105" s="1"/>
  <c r="E9" i="105"/>
  <c r="E10" i="105"/>
  <c r="E11" i="105"/>
  <c r="E12" i="105"/>
  <c r="E13" i="105"/>
  <c r="E14" i="105"/>
  <c r="E15" i="105"/>
  <c r="E16" i="105"/>
  <c r="E17" i="105"/>
  <c r="E18" i="105"/>
  <c r="E19" i="105"/>
  <c r="E20" i="105"/>
  <c r="E21" i="105"/>
  <c r="E22" i="105"/>
  <c r="E23" i="105"/>
  <c r="E24" i="105"/>
  <c r="E25" i="105"/>
  <c r="E26" i="105"/>
  <c r="E27" i="105"/>
  <c r="E28" i="105"/>
  <c r="E29" i="105"/>
  <c r="E30" i="105"/>
  <c r="E31" i="105"/>
  <c r="E32" i="105"/>
  <c r="E33" i="105"/>
  <c r="E34" i="105"/>
  <c r="E35" i="105"/>
  <c r="E36" i="105"/>
  <c r="E37" i="105"/>
  <c r="E38" i="105"/>
  <c r="E39" i="105"/>
  <c r="E40" i="105"/>
  <c r="E41" i="105"/>
  <c r="E42" i="105"/>
  <c r="E43" i="105"/>
  <c r="E44" i="105"/>
  <c r="E45" i="105"/>
  <c r="E46" i="105"/>
  <c r="E47" i="105"/>
  <c r="E48" i="105"/>
  <c r="E49" i="105"/>
  <c r="E50" i="105"/>
  <c r="E51" i="105"/>
  <c r="E52" i="105"/>
  <c r="E53" i="105"/>
  <c r="E54" i="105"/>
  <c r="E55" i="105"/>
  <c r="E56" i="105"/>
  <c r="E57" i="105"/>
  <c r="E58" i="105"/>
  <c r="E59" i="105"/>
  <c r="E60" i="105"/>
  <c r="E61" i="105"/>
  <c r="E62" i="105"/>
  <c r="E63" i="105"/>
  <c r="E64" i="105"/>
  <c r="E65" i="105"/>
  <c r="E66" i="105"/>
  <c r="E67" i="105"/>
  <c r="E68" i="105"/>
  <c r="E69" i="105"/>
  <c r="E70" i="105"/>
  <c r="E71" i="105"/>
  <c r="E72" i="105"/>
  <c r="E73" i="105"/>
  <c r="E74" i="105"/>
  <c r="E75" i="105"/>
  <c r="E76" i="105"/>
  <c r="E77" i="105"/>
  <c r="E78" i="105"/>
  <c r="E79" i="105"/>
  <c r="E80" i="105"/>
  <c r="E81" i="105"/>
  <c r="E82" i="105"/>
  <c r="E83" i="105"/>
  <c r="E84" i="105"/>
  <c r="E85" i="105"/>
  <c r="E86" i="105"/>
  <c r="E87" i="105"/>
  <c r="E88" i="105"/>
  <c r="E89" i="105"/>
  <c r="E90" i="105"/>
  <c r="E91" i="105"/>
  <c r="E92" i="105"/>
  <c r="E93" i="105"/>
  <c r="E94" i="105"/>
  <c r="E95" i="105"/>
  <c r="E96" i="105"/>
  <c r="E97" i="105"/>
  <c r="E98" i="105"/>
  <c r="E99" i="105"/>
  <c r="E100" i="105"/>
  <c r="E101" i="105"/>
  <c r="E102" i="105"/>
  <c r="E103" i="105"/>
  <c r="E104" i="105"/>
  <c r="E105" i="105"/>
  <c r="E106" i="105"/>
  <c r="E107" i="105"/>
  <c r="E108" i="105"/>
  <c r="E109" i="105"/>
  <c r="E110" i="105"/>
  <c r="E111" i="105"/>
  <c r="E112" i="105"/>
  <c r="E113" i="105"/>
  <c r="E114" i="105"/>
  <c r="E115" i="105"/>
  <c r="E116" i="105"/>
  <c r="E117" i="105"/>
  <c r="E118" i="105"/>
  <c r="E119" i="105"/>
  <c r="E120" i="105"/>
  <c r="E121" i="105"/>
  <c r="E122" i="105"/>
  <c r="E123" i="105"/>
  <c r="E124" i="105"/>
  <c r="E125" i="105"/>
  <c r="E126" i="105"/>
  <c r="E127" i="105"/>
  <c r="E128" i="105"/>
  <c r="E129" i="105"/>
  <c r="E130" i="105"/>
  <c r="E131" i="105"/>
  <c r="E132" i="105"/>
  <c r="E133" i="105"/>
  <c r="E134" i="105"/>
  <c r="E135" i="105"/>
  <c r="E136" i="105"/>
  <c r="E137" i="105"/>
  <c r="E138" i="105"/>
  <c r="E139" i="105"/>
  <c r="E140" i="105"/>
  <c r="E141" i="105"/>
  <c r="E142" i="105"/>
  <c r="E143" i="105"/>
  <c r="E144" i="105"/>
  <c r="E145" i="105"/>
  <c r="E146" i="105"/>
  <c r="E147" i="105"/>
  <c r="E148" i="105"/>
  <c r="E149" i="105"/>
  <c r="E150" i="105"/>
  <c r="E151" i="105"/>
  <c r="E152" i="105"/>
  <c r="E153" i="105"/>
  <c r="E154" i="105"/>
  <c r="E155" i="105"/>
  <c r="E156" i="105"/>
  <c r="E157" i="105"/>
  <c r="E158" i="105"/>
  <c r="E159" i="105"/>
  <c r="E160" i="105"/>
  <c r="E161" i="105"/>
  <c r="E162" i="105"/>
  <c r="E163" i="105"/>
  <c r="E164" i="105"/>
  <c r="E165" i="105"/>
  <c r="E166" i="105"/>
  <c r="E167" i="105"/>
  <c r="E168" i="105"/>
  <c r="E169" i="105"/>
  <c r="E170" i="105"/>
  <c r="E171" i="105"/>
  <c r="E172" i="105"/>
  <c r="E173" i="105"/>
  <c r="E174" i="105"/>
  <c r="E175" i="105"/>
  <c r="E176" i="105"/>
  <c r="E177" i="105"/>
  <c r="E178" i="105"/>
  <c r="E179" i="105"/>
  <c r="E180" i="105"/>
  <c r="E181" i="105"/>
  <c r="E182" i="105"/>
  <c r="E183" i="105"/>
  <c r="E184" i="105"/>
  <c r="E185" i="105"/>
  <c r="E186" i="105"/>
  <c r="E187" i="105"/>
  <c r="E188" i="105"/>
  <c r="E189" i="105"/>
  <c r="E190" i="105"/>
  <c r="E191" i="105"/>
  <c r="E192" i="105"/>
  <c r="E193" i="105"/>
  <c r="E194" i="105"/>
  <c r="E195" i="105"/>
  <c r="E196" i="105"/>
  <c r="E197" i="105"/>
  <c r="E198" i="105"/>
  <c r="E199" i="105"/>
  <c r="E200" i="105"/>
  <c r="E201" i="105"/>
  <c r="E202" i="105"/>
  <c r="E203" i="105"/>
  <c r="E204" i="105"/>
  <c r="E205" i="105"/>
  <c r="E206" i="105"/>
  <c r="E207" i="105"/>
  <c r="E208" i="105"/>
  <c r="E209" i="105"/>
  <c r="E210" i="105"/>
  <c r="E211" i="105"/>
  <c r="E212" i="105"/>
  <c r="E213" i="105"/>
  <c r="E214" i="105"/>
  <c r="E215" i="105"/>
  <c r="E216" i="105"/>
  <c r="E217" i="105"/>
  <c r="D3" i="105"/>
  <c r="D4" i="105"/>
  <c r="D5" i="105"/>
  <c r="D6" i="105"/>
  <c r="D7" i="105"/>
  <c r="D8" i="105"/>
  <c r="D9" i="105"/>
  <c r="D10" i="105"/>
  <c r="D11" i="105"/>
  <c r="D12" i="105"/>
  <c r="D13" i="105"/>
  <c r="D14" i="105"/>
  <c r="D15" i="105"/>
  <c r="D16" i="105"/>
  <c r="D17" i="105"/>
  <c r="D18" i="105"/>
  <c r="D19" i="105"/>
  <c r="D20" i="105"/>
  <c r="D21" i="105"/>
  <c r="D22" i="105"/>
  <c r="D23" i="105"/>
  <c r="D24" i="105"/>
  <c r="D25" i="105"/>
  <c r="D26" i="105"/>
  <c r="D27" i="105"/>
  <c r="D28" i="105"/>
  <c r="D29" i="105"/>
  <c r="D30" i="105"/>
  <c r="D31" i="105"/>
  <c r="D32" i="105"/>
  <c r="D33" i="105"/>
  <c r="D34" i="105"/>
  <c r="D35" i="105"/>
  <c r="D36" i="105"/>
  <c r="D37" i="105"/>
  <c r="D38" i="105"/>
  <c r="D39" i="105"/>
  <c r="D40" i="105"/>
  <c r="D41" i="105"/>
  <c r="D42" i="105"/>
  <c r="D43" i="105"/>
  <c r="D44" i="105"/>
  <c r="D45" i="105"/>
  <c r="D46" i="105"/>
  <c r="D47" i="105"/>
  <c r="D48" i="105"/>
  <c r="D49" i="105"/>
  <c r="D50" i="105"/>
  <c r="D51" i="105"/>
  <c r="D52" i="105"/>
  <c r="D53" i="105"/>
  <c r="D54" i="105"/>
  <c r="D55" i="105"/>
  <c r="D56" i="105"/>
  <c r="D57" i="105"/>
  <c r="D58" i="105"/>
  <c r="D59" i="105"/>
  <c r="D60" i="105"/>
  <c r="D61" i="105"/>
  <c r="D62" i="105"/>
  <c r="D63" i="105"/>
  <c r="D64" i="105"/>
  <c r="D65" i="105"/>
  <c r="D66" i="105"/>
  <c r="D67" i="105"/>
  <c r="D68" i="105"/>
  <c r="D69" i="105"/>
  <c r="D70" i="105"/>
  <c r="D71" i="105"/>
  <c r="D72" i="105"/>
  <c r="D73" i="105"/>
  <c r="D74" i="105"/>
  <c r="D75" i="105"/>
  <c r="D76" i="105"/>
  <c r="D77" i="105"/>
  <c r="D78" i="105"/>
  <c r="D79" i="105"/>
  <c r="D80" i="105"/>
  <c r="D81" i="105"/>
  <c r="D82" i="105"/>
  <c r="D83" i="105"/>
  <c r="D84" i="105"/>
  <c r="D85" i="105"/>
  <c r="D86" i="105"/>
  <c r="D87" i="105"/>
  <c r="D88" i="105"/>
  <c r="D89" i="105"/>
  <c r="D90" i="105"/>
  <c r="D91" i="105"/>
  <c r="D92" i="105"/>
  <c r="D93" i="105"/>
  <c r="D94" i="105"/>
  <c r="D95" i="105"/>
  <c r="D96" i="105"/>
  <c r="D97" i="105"/>
  <c r="D98" i="105"/>
  <c r="D99" i="105"/>
  <c r="D100" i="105"/>
  <c r="D101" i="105"/>
  <c r="D102" i="105"/>
  <c r="D103" i="105"/>
  <c r="D104" i="105"/>
  <c r="D105" i="105"/>
  <c r="D106" i="105"/>
  <c r="D107" i="105"/>
  <c r="D108" i="105"/>
  <c r="D109" i="105"/>
  <c r="D110" i="105"/>
  <c r="D111" i="105"/>
  <c r="D112" i="105"/>
  <c r="D113" i="105"/>
  <c r="D114" i="105"/>
  <c r="D115" i="105"/>
  <c r="D116" i="105"/>
  <c r="D117" i="105"/>
  <c r="D118" i="105"/>
  <c r="D119" i="105"/>
  <c r="D120" i="105"/>
  <c r="D121" i="105"/>
  <c r="D122" i="105"/>
  <c r="D123" i="105"/>
  <c r="D124" i="105"/>
  <c r="D125" i="105"/>
  <c r="D126" i="105"/>
  <c r="D127" i="105"/>
  <c r="D128" i="105"/>
  <c r="D129" i="105"/>
  <c r="D130" i="105"/>
  <c r="D131" i="105"/>
  <c r="D132" i="105"/>
  <c r="D133" i="105"/>
  <c r="D134" i="105"/>
  <c r="D135" i="105"/>
  <c r="D136" i="105"/>
  <c r="D137" i="105"/>
  <c r="D138" i="105"/>
  <c r="D139" i="105"/>
  <c r="D140" i="105"/>
  <c r="D141" i="105"/>
  <c r="D142" i="105"/>
  <c r="D143" i="105"/>
  <c r="D144" i="105"/>
  <c r="D145" i="105"/>
  <c r="D146" i="105"/>
  <c r="D147" i="105"/>
  <c r="D148" i="105"/>
  <c r="D149" i="105"/>
  <c r="D150" i="105"/>
  <c r="D151" i="105"/>
  <c r="D152" i="105"/>
  <c r="D153" i="105"/>
  <c r="D154" i="105"/>
  <c r="D155" i="105"/>
  <c r="D156" i="105"/>
  <c r="D157" i="105"/>
  <c r="D158" i="105"/>
  <c r="D159" i="105"/>
  <c r="D160" i="105"/>
  <c r="D161" i="105"/>
  <c r="D162" i="105"/>
  <c r="D163" i="105"/>
  <c r="D164" i="105"/>
  <c r="D165" i="105"/>
  <c r="D166" i="105"/>
  <c r="D167" i="105"/>
  <c r="D168" i="105"/>
  <c r="D169" i="105"/>
  <c r="D170" i="105"/>
  <c r="D171" i="105"/>
  <c r="D172" i="105"/>
  <c r="D173" i="105"/>
  <c r="D174" i="105"/>
  <c r="D175" i="105"/>
  <c r="D176" i="105"/>
  <c r="D177" i="105"/>
  <c r="D178" i="105"/>
  <c r="D179" i="105"/>
  <c r="D180" i="105"/>
  <c r="D181" i="105"/>
  <c r="D182" i="105"/>
  <c r="D183" i="105"/>
  <c r="D184" i="105"/>
  <c r="D185" i="105"/>
  <c r="D186" i="105"/>
  <c r="D187" i="105"/>
  <c r="D188" i="105"/>
  <c r="D189" i="105"/>
  <c r="D190" i="105"/>
  <c r="D191" i="105"/>
  <c r="D192" i="105"/>
  <c r="D193" i="105"/>
  <c r="D194" i="105"/>
  <c r="D195" i="105"/>
  <c r="D196" i="105"/>
  <c r="D197" i="105"/>
  <c r="D198" i="105"/>
  <c r="D199" i="105"/>
  <c r="D200" i="105"/>
  <c r="D201" i="105"/>
  <c r="D202" i="105"/>
  <c r="D203" i="105"/>
  <c r="D204" i="105"/>
  <c r="D205" i="105"/>
  <c r="D206" i="105"/>
  <c r="D207" i="105"/>
  <c r="D208" i="105"/>
  <c r="D209" i="105"/>
  <c r="D210" i="105"/>
  <c r="D211" i="105"/>
  <c r="D212" i="105"/>
  <c r="D213" i="105"/>
  <c r="D214" i="105"/>
  <c r="D215" i="105"/>
  <c r="D216" i="105"/>
  <c r="D217" i="105"/>
  <c r="J3" i="102"/>
  <c r="J4" i="102"/>
  <c r="J5" i="102"/>
  <c r="J6" i="102"/>
  <c r="J7" i="102"/>
  <c r="J8" i="102"/>
  <c r="J9" i="102"/>
  <c r="J10" i="102"/>
  <c r="J11" i="102"/>
  <c r="J12" i="102"/>
  <c r="J24" i="102"/>
  <c r="J25" i="102"/>
  <c r="J26" i="102"/>
  <c r="J27" i="102"/>
  <c r="J28" i="102"/>
  <c r="J20" i="102"/>
  <c r="J21" i="102"/>
  <c r="J19" i="102"/>
  <c r="J29" i="102"/>
  <c r="J30" i="102"/>
  <c r="J31" i="102"/>
  <c r="J32" i="102"/>
  <c r="J33" i="102"/>
  <c r="J34" i="102"/>
  <c r="J35" i="102"/>
  <c r="J36" i="102"/>
  <c r="J37" i="102"/>
  <c r="J38" i="102"/>
  <c r="J39" i="102"/>
  <c r="J40" i="102"/>
  <c r="J41" i="102"/>
  <c r="J42" i="102"/>
  <c r="J43" i="102"/>
  <c r="J44" i="102"/>
  <c r="J45" i="102"/>
  <c r="J46" i="102"/>
  <c r="J47" i="102"/>
  <c r="J48" i="102"/>
  <c r="J49" i="102"/>
  <c r="J50" i="102"/>
  <c r="J51" i="102"/>
  <c r="J52" i="102"/>
  <c r="J53" i="102"/>
  <c r="J54" i="102"/>
  <c r="J55" i="102"/>
  <c r="J56" i="102"/>
  <c r="J57" i="102"/>
  <c r="J58" i="102"/>
  <c r="J59" i="102"/>
  <c r="J60" i="102"/>
  <c r="J61" i="102"/>
  <c r="J62" i="102"/>
  <c r="J63" i="102"/>
  <c r="J64" i="102"/>
  <c r="J65" i="102"/>
  <c r="J66" i="102"/>
  <c r="J67" i="102"/>
  <c r="J68" i="102"/>
  <c r="J69" i="102"/>
  <c r="J70" i="102"/>
  <c r="J71" i="102"/>
  <c r="J72" i="102"/>
  <c r="J73" i="102"/>
  <c r="J74" i="102"/>
  <c r="J75" i="102"/>
  <c r="J76" i="102"/>
  <c r="J77" i="102"/>
  <c r="J78" i="102"/>
  <c r="J79" i="102"/>
  <c r="J80" i="102"/>
  <c r="J81" i="102"/>
  <c r="J82" i="102"/>
  <c r="J83" i="102"/>
  <c r="J84" i="102"/>
  <c r="J85" i="102"/>
  <c r="J86" i="102"/>
  <c r="J87" i="102"/>
  <c r="J88" i="102"/>
  <c r="J89" i="102"/>
  <c r="J90" i="102"/>
  <c r="J91" i="102"/>
  <c r="J92" i="102"/>
  <c r="J93" i="102"/>
  <c r="J94" i="102"/>
  <c r="J95" i="102"/>
  <c r="J96" i="102"/>
  <c r="J97" i="102"/>
  <c r="J98" i="102"/>
  <c r="J99" i="102"/>
  <c r="J100" i="102"/>
  <c r="J101" i="102"/>
  <c r="J102" i="102"/>
  <c r="J103" i="102"/>
  <c r="J104" i="102"/>
  <c r="J105" i="102"/>
  <c r="J106" i="102"/>
  <c r="J107" i="102"/>
  <c r="J108" i="102"/>
  <c r="J109" i="102"/>
  <c r="J110" i="102"/>
  <c r="J111" i="102"/>
  <c r="J112" i="102"/>
  <c r="J113" i="102"/>
  <c r="J114" i="102"/>
  <c r="J115" i="102"/>
  <c r="J116" i="102"/>
  <c r="J117" i="102"/>
  <c r="J118" i="102"/>
  <c r="J119" i="102"/>
  <c r="J120" i="102"/>
  <c r="J121" i="102"/>
  <c r="J122" i="102"/>
  <c r="J123" i="102"/>
  <c r="J124" i="102"/>
  <c r="J125" i="102"/>
  <c r="J126" i="102"/>
  <c r="J127" i="102"/>
  <c r="J128" i="102"/>
  <c r="J129" i="102"/>
  <c r="J130" i="102"/>
  <c r="J131" i="102"/>
  <c r="J132" i="102"/>
  <c r="J133" i="102"/>
  <c r="J134" i="102"/>
  <c r="J135" i="102"/>
  <c r="J136" i="102"/>
  <c r="J137" i="102"/>
  <c r="J138" i="102"/>
  <c r="J139" i="102"/>
  <c r="J140" i="102"/>
  <c r="J141" i="102"/>
  <c r="J142" i="102"/>
  <c r="J143" i="102"/>
  <c r="J144" i="102"/>
  <c r="J145" i="102"/>
  <c r="J146" i="102"/>
  <c r="J147" i="102"/>
  <c r="J148" i="102"/>
  <c r="J149" i="102"/>
  <c r="J150" i="102"/>
  <c r="J151" i="102"/>
  <c r="J152" i="102"/>
  <c r="J153" i="102"/>
  <c r="J154" i="102"/>
  <c r="J155" i="102"/>
  <c r="J156" i="102"/>
  <c r="J157" i="102"/>
  <c r="J158" i="102"/>
  <c r="J159" i="102"/>
  <c r="J160" i="102"/>
  <c r="J161" i="102"/>
  <c r="J162" i="102"/>
  <c r="J163" i="102"/>
  <c r="J164" i="102"/>
  <c r="J165" i="102"/>
  <c r="J166" i="102"/>
  <c r="J167" i="102"/>
  <c r="J168" i="102"/>
  <c r="J169" i="102"/>
  <c r="J170" i="102"/>
  <c r="J171" i="102"/>
  <c r="J172" i="102"/>
  <c r="J173" i="102"/>
  <c r="J174" i="102"/>
  <c r="J175" i="102"/>
  <c r="J176" i="102"/>
  <c r="J177" i="102"/>
  <c r="J178" i="102"/>
  <c r="J179" i="102"/>
  <c r="J180" i="102"/>
  <c r="J181" i="102"/>
  <c r="J182" i="102"/>
  <c r="J183" i="102"/>
  <c r="J184" i="102"/>
  <c r="J185" i="102"/>
  <c r="J186" i="102"/>
  <c r="J187" i="102"/>
  <c r="J188" i="102"/>
  <c r="J189" i="102"/>
  <c r="J190" i="102"/>
  <c r="J191" i="102"/>
  <c r="J192" i="102"/>
  <c r="J193" i="102"/>
  <c r="J194" i="102"/>
  <c r="J195" i="102"/>
  <c r="J196" i="102"/>
  <c r="J197" i="102"/>
  <c r="J198" i="102"/>
  <c r="J199" i="102"/>
  <c r="J200" i="102"/>
  <c r="J201" i="102"/>
  <c r="J202" i="102"/>
  <c r="J203" i="102"/>
  <c r="J204" i="102"/>
  <c r="J205" i="102"/>
  <c r="J206" i="102"/>
  <c r="J207" i="102"/>
  <c r="J208" i="102"/>
  <c r="J209" i="102"/>
  <c r="J210" i="102"/>
  <c r="J211" i="102"/>
  <c r="J212" i="102"/>
  <c r="J213" i="102"/>
  <c r="J214" i="102"/>
  <c r="J215" i="102"/>
  <c r="J216" i="102"/>
  <c r="J217" i="102"/>
  <c r="J218" i="102"/>
  <c r="J219" i="102"/>
  <c r="J220" i="102"/>
  <c r="J221" i="102"/>
  <c r="J222" i="102"/>
  <c r="J223" i="102"/>
  <c r="J224" i="102"/>
  <c r="J225" i="102"/>
  <c r="J226" i="102"/>
  <c r="J227" i="102"/>
  <c r="J228" i="102"/>
  <c r="J229" i="102"/>
  <c r="J230" i="102"/>
  <c r="J231" i="102"/>
  <c r="J232" i="102"/>
  <c r="J233" i="102"/>
  <c r="J234" i="102"/>
  <c r="J235" i="102"/>
  <c r="I29" i="102"/>
  <c r="I30" i="102"/>
  <c r="I31" i="102"/>
  <c r="I32" i="102"/>
  <c r="I33" i="102"/>
  <c r="I34" i="102"/>
  <c r="I35" i="102"/>
  <c r="I36" i="102"/>
  <c r="I37" i="102"/>
  <c r="I38" i="102"/>
  <c r="I39" i="102"/>
  <c r="I40" i="102"/>
  <c r="I41" i="102"/>
  <c r="I42" i="102"/>
  <c r="I43" i="102"/>
  <c r="I44" i="102"/>
  <c r="I45" i="102"/>
  <c r="I46" i="102"/>
  <c r="I47" i="102"/>
  <c r="I48" i="102"/>
  <c r="I49" i="102"/>
  <c r="I50" i="102"/>
  <c r="I51" i="102"/>
  <c r="I52" i="102"/>
  <c r="I53" i="102"/>
  <c r="I54" i="102"/>
  <c r="I55" i="102"/>
  <c r="I56" i="102"/>
  <c r="I57" i="102"/>
  <c r="I58" i="102"/>
  <c r="I59" i="102"/>
  <c r="I60" i="102"/>
  <c r="I61" i="102"/>
  <c r="I62" i="102"/>
  <c r="I63" i="102"/>
  <c r="I64" i="102"/>
  <c r="I65" i="102"/>
  <c r="I66" i="102"/>
  <c r="I67" i="102"/>
  <c r="I68" i="102"/>
  <c r="I69" i="102"/>
  <c r="I70" i="102"/>
  <c r="I71" i="102"/>
  <c r="I72" i="102"/>
  <c r="I73" i="102"/>
  <c r="I74" i="102"/>
  <c r="I75" i="102"/>
  <c r="I76" i="102"/>
  <c r="I77" i="102"/>
  <c r="I78" i="102"/>
  <c r="I79" i="102"/>
  <c r="I80" i="102"/>
  <c r="I81" i="102"/>
  <c r="I82" i="102"/>
  <c r="I83" i="102"/>
  <c r="I84" i="102"/>
  <c r="I85" i="102"/>
  <c r="I86" i="102"/>
  <c r="I87" i="102"/>
  <c r="I88" i="102"/>
  <c r="I89" i="102"/>
  <c r="I90" i="102"/>
  <c r="I91" i="102"/>
  <c r="I92" i="102"/>
  <c r="I93" i="102"/>
  <c r="I94" i="102"/>
  <c r="I95" i="102"/>
  <c r="I96" i="102"/>
  <c r="I97" i="102"/>
  <c r="I98" i="102"/>
  <c r="I99" i="102"/>
  <c r="I100" i="102"/>
  <c r="I101" i="102"/>
  <c r="I102" i="102"/>
  <c r="I103" i="102"/>
  <c r="I104" i="102"/>
  <c r="I105" i="102"/>
  <c r="I106" i="102"/>
  <c r="I107" i="102"/>
  <c r="I108" i="102"/>
  <c r="I109" i="102"/>
  <c r="I110" i="102"/>
  <c r="I111" i="102"/>
  <c r="I112" i="102"/>
  <c r="I113" i="102"/>
  <c r="I114" i="102"/>
  <c r="I115" i="102"/>
  <c r="I116" i="102"/>
  <c r="I117" i="102"/>
  <c r="I118" i="102"/>
  <c r="I119" i="102"/>
  <c r="I120" i="102"/>
  <c r="I121" i="102"/>
  <c r="I122" i="102"/>
  <c r="I123" i="102"/>
  <c r="I124" i="102"/>
  <c r="I125" i="102"/>
  <c r="I126" i="102"/>
  <c r="I127" i="102"/>
  <c r="I128" i="102"/>
  <c r="I129" i="102"/>
  <c r="I130" i="102"/>
  <c r="I131" i="102"/>
  <c r="I132" i="102"/>
  <c r="I133" i="102"/>
  <c r="I134" i="102"/>
  <c r="I135" i="102"/>
  <c r="I136" i="102"/>
  <c r="I137" i="102"/>
  <c r="I138" i="102"/>
  <c r="I139" i="102"/>
  <c r="I140" i="102"/>
  <c r="I141" i="102"/>
  <c r="I142" i="102"/>
  <c r="I143" i="102"/>
  <c r="I144" i="102"/>
  <c r="I145" i="102"/>
  <c r="I146" i="102"/>
  <c r="I147" i="102"/>
  <c r="I148" i="102"/>
  <c r="I149" i="102"/>
  <c r="I150" i="102"/>
  <c r="I151" i="102"/>
  <c r="I152" i="102"/>
  <c r="I153" i="102"/>
  <c r="I154" i="102"/>
  <c r="I155" i="102"/>
  <c r="I156" i="102"/>
  <c r="I157" i="102"/>
  <c r="I158" i="102"/>
  <c r="I159" i="102"/>
  <c r="I160" i="102"/>
  <c r="I161" i="102"/>
  <c r="I162" i="102"/>
  <c r="I163" i="102"/>
  <c r="I164" i="102"/>
  <c r="I165" i="102"/>
  <c r="I166" i="102"/>
  <c r="I167" i="102"/>
  <c r="I168" i="102"/>
  <c r="I169" i="102"/>
  <c r="I170" i="102"/>
  <c r="I171" i="102"/>
  <c r="I172" i="102"/>
  <c r="I173" i="102"/>
  <c r="I174" i="102"/>
  <c r="I175" i="102"/>
  <c r="I176" i="102"/>
  <c r="I177" i="102"/>
  <c r="I178" i="102"/>
  <c r="I179" i="102"/>
  <c r="I180" i="102"/>
  <c r="I181" i="102"/>
  <c r="I182" i="102"/>
  <c r="I183" i="102"/>
  <c r="I184" i="102"/>
  <c r="I185" i="102"/>
  <c r="I186" i="102"/>
  <c r="I187" i="102"/>
  <c r="I188" i="102"/>
  <c r="I189" i="102"/>
  <c r="I190" i="102"/>
  <c r="I191" i="102"/>
  <c r="I192" i="102"/>
  <c r="I193" i="102"/>
  <c r="I194" i="102"/>
  <c r="I195" i="102"/>
  <c r="I196" i="102"/>
  <c r="I197" i="102"/>
  <c r="I198" i="102"/>
  <c r="I199" i="102"/>
  <c r="I200" i="102"/>
  <c r="I201" i="102"/>
  <c r="I202" i="102"/>
  <c r="I203" i="102"/>
  <c r="I204" i="102"/>
  <c r="I205" i="102"/>
  <c r="I206" i="102"/>
  <c r="I207" i="102"/>
  <c r="I208" i="102"/>
  <c r="I209" i="102"/>
  <c r="I210" i="102"/>
  <c r="I211" i="102"/>
  <c r="I212" i="102"/>
  <c r="I213" i="102"/>
  <c r="I214" i="102"/>
  <c r="I215" i="102"/>
  <c r="I216" i="102"/>
  <c r="I217" i="102"/>
  <c r="I218" i="102"/>
  <c r="I219" i="102"/>
  <c r="I220" i="102"/>
  <c r="I221" i="102"/>
  <c r="I222" i="102"/>
  <c r="I223" i="102"/>
  <c r="I224" i="102"/>
  <c r="I225" i="102"/>
  <c r="I226" i="102"/>
  <c r="I227" i="102"/>
  <c r="I228" i="102"/>
  <c r="I229" i="102"/>
  <c r="I230" i="102"/>
  <c r="I231" i="102"/>
  <c r="I232" i="102"/>
  <c r="I233" i="102"/>
  <c r="I234" i="102"/>
  <c r="I235" i="102"/>
  <c r="F3" i="102"/>
  <c r="F4" i="102"/>
  <c r="F5" i="102"/>
  <c r="F6" i="102"/>
  <c r="F7" i="102"/>
  <c r="F8" i="102"/>
  <c r="F9" i="102"/>
  <c r="F10" i="102"/>
  <c r="F12" i="102"/>
  <c r="F24" i="102"/>
  <c r="F25" i="102"/>
  <c r="F26" i="102"/>
  <c r="F27" i="102"/>
  <c r="F28" i="102"/>
  <c r="F20" i="102"/>
  <c r="F21" i="102"/>
  <c r="F19" i="102"/>
  <c r="F29" i="102"/>
  <c r="F30" i="102"/>
  <c r="F31" i="102"/>
  <c r="F32" i="102"/>
  <c r="F33" i="102"/>
  <c r="F34" i="102"/>
  <c r="F35" i="102"/>
  <c r="F36" i="102"/>
  <c r="F37" i="102"/>
  <c r="F38" i="102"/>
  <c r="F39" i="102"/>
  <c r="F40" i="102"/>
  <c r="F41" i="102"/>
  <c r="F42" i="102"/>
  <c r="F43" i="102"/>
  <c r="F44" i="102"/>
  <c r="F45" i="102"/>
  <c r="F46" i="102"/>
  <c r="F47" i="102"/>
  <c r="F48" i="102"/>
  <c r="F49" i="102"/>
  <c r="F50" i="102"/>
  <c r="F51" i="102"/>
  <c r="F52" i="102"/>
  <c r="F53" i="102"/>
  <c r="F54" i="102"/>
  <c r="F55" i="102"/>
  <c r="F56" i="102"/>
  <c r="F57" i="102"/>
  <c r="F58" i="102"/>
  <c r="F59" i="102"/>
  <c r="F60" i="102"/>
  <c r="F61" i="102"/>
  <c r="F62" i="102"/>
  <c r="F63" i="102"/>
  <c r="F64" i="102"/>
  <c r="F65" i="102"/>
  <c r="F66" i="102"/>
  <c r="F67" i="102"/>
  <c r="F68" i="102"/>
  <c r="F69" i="102"/>
  <c r="F70" i="102"/>
  <c r="F71" i="102"/>
  <c r="F72" i="102"/>
  <c r="F73" i="102"/>
  <c r="F74" i="102"/>
  <c r="F75" i="102"/>
  <c r="F76" i="102"/>
  <c r="F77" i="102"/>
  <c r="F78" i="102"/>
  <c r="F79" i="102"/>
  <c r="F80" i="102"/>
  <c r="F81" i="102"/>
  <c r="F82" i="102"/>
  <c r="F83" i="102"/>
  <c r="F84" i="102"/>
  <c r="F85" i="102"/>
  <c r="F86" i="102"/>
  <c r="F87" i="102"/>
  <c r="F88" i="102"/>
  <c r="F89" i="102"/>
  <c r="F90" i="102"/>
  <c r="F91" i="102"/>
  <c r="F92" i="102"/>
  <c r="F93" i="102"/>
  <c r="F94" i="102"/>
  <c r="F95" i="102"/>
  <c r="F96" i="102"/>
  <c r="F97" i="102"/>
  <c r="F98" i="102"/>
  <c r="F99" i="102"/>
  <c r="F100" i="102"/>
  <c r="F101" i="102"/>
  <c r="F102" i="102"/>
  <c r="F103" i="102"/>
  <c r="F104" i="102"/>
  <c r="F105" i="102"/>
  <c r="F106" i="102"/>
  <c r="F107" i="102"/>
  <c r="F108" i="102"/>
  <c r="F109" i="102"/>
  <c r="F110" i="102"/>
  <c r="F111" i="102"/>
  <c r="F112" i="102"/>
  <c r="F113" i="102"/>
  <c r="F114" i="102"/>
  <c r="F115" i="102"/>
  <c r="F116" i="102"/>
  <c r="F117" i="102"/>
  <c r="F118" i="102"/>
  <c r="F119" i="102"/>
  <c r="F120" i="102"/>
  <c r="F121" i="102"/>
  <c r="F122" i="102"/>
  <c r="F123" i="102"/>
  <c r="F124" i="102"/>
  <c r="F125" i="102"/>
  <c r="F126" i="102"/>
  <c r="F127" i="102"/>
  <c r="F128" i="102"/>
  <c r="F129" i="102"/>
  <c r="F130" i="102"/>
  <c r="F131" i="102"/>
  <c r="F132" i="102"/>
  <c r="F133" i="102"/>
  <c r="F134" i="102"/>
  <c r="F135" i="102"/>
  <c r="F136" i="102"/>
  <c r="F137" i="102"/>
  <c r="F138" i="102"/>
  <c r="F139" i="102"/>
  <c r="F140" i="102"/>
  <c r="F141" i="102"/>
  <c r="F142" i="102"/>
  <c r="F143" i="102"/>
  <c r="F144" i="102"/>
  <c r="F145" i="102"/>
  <c r="F146" i="102"/>
  <c r="F147" i="102"/>
  <c r="F148" i="102"/>
  <c r="F149" i="102"/>
  <c r="F150" i="102"/>
  <c r="F151" i="102"/>
  <c r="F152" i="102"/>
  <c r="F153" i="102"/>
  <c r="F154" i="102"/>
  <c r="F155" i="102"/>
  <c r="F156" i="102"/>
  <c r="F157" i="102"/>
  <c r="F158" i="102"/>
  <c r="F159" i="102"/>
  <c r="F160" i="102"/>
  <c r="F161" i="102"/>
  <c r="F162" i="102"/>
  <c r="F163" i="102"/>
  <c r="F164" i="102"/>
  <c r="F165" i="102"/>
  <c r="F166" i="102"/>
  <c r="F167" i="102"/>
  <c r="F168" i="102"/>
  <c r="F169" i="102"/>
  <c r="F170" i="102"/>
  <c r="F171" i="102"/>
  <c r="F172" i="102"/>
  <c r="F173" i="102"/>
  <c r="F174" i="102"/>
  <c r="F175" i="102"/>
  <c r="F176" i="102"/>
  <c r="F177" i="102"/>
  <c r="F178" i="102"/>
  <c r="F179" i="102"/>
  <c r="F180" i="102"/>
  <c r="F181" i="102"/>
  <c r="F182" i="102"/>
  <c r="F183" i="102"/>
  <c r="F184" i="102"/>
  <c r="F185" i="102"/>
  <c r="F186" i="102"/>
  <c r="F187" i="102"/>
  <c r="F188" i="102"/>
  <c r="F189" i="102"/>
  <c r="F190" i="102"/>
  <c r="F191" i="102"/>
  <c r="F192" i="102"/>
  <c r="F193" i="102"/>
  <c r="F194" i="102"/>
  <c r="F195" i="102"/>
  <c r="F196" i="102"/>
  <c r="F197" i="102"/>
  <c r="F198" i="102"/>
  <c r="F199" i="102"/>
  <c r="F200" i="102"/>
  <c r="F201" i="102"/>
  <c r="F202" i="102"/>
  <c r="F203" i="102"/>
  <c r="F204" i="102"/>
  <c r="F205" i="102"/>
  <c r="F206" i="102"/>
  <c r="F207" i="102"/>
  <c r="F208" i="102"/>
  <c r="F209" i="102"/>
  <c r="F210" i="102"/>
  <c r="F211" i="102"/>
  <c r="F212" i="102"/>
  <c r="F213" i="102"/>
  <c r="F214" i="102"/>
  <c r="F215" i="102"/>
  <c r="F216" i="102"/>
  <c r="F217" i="102"/>
  <c r="F218" i="102"/>
  <c r="F219" i="102"/>
  <c r="F220" i="102"/>
  <c r="F221" i="102"/>
  <c r="F222" i="102"/>
  <c r="F223" i="102"/>
  <c r="F224" i="102"/>
  <c r="F225" i="102"/>
  <c r="F226" i="102"/>
  <c r="F227" i="102"/>
  <c r="F228" i="102"/>
  <c r="F229" i="102"/>
  <c r="F230" i="102"/>
  <c r="F231" i="102"/>
  <c r="F232" i="102"/>
  <c r="F233" i="102"/>
  <c r="F234" i="102"/>
  <c r="F235" i="102"/>
  <c r="E3" i="102"/>
  <c r="I3" i="102" s="1"/>
  <c r="E4" i="102"/>
  <c r="I4" i="102" s="1"/>
  <c r="E5" i="102"/>
  <c r="I5" i="102" s="1"/>
  <c r="E6" i="102"/>
  <c r="I6" i="102" s="1"/>
  <c r="E7" i="102"/>
  <c r="I7" i="102" s="1"/>
  <c r="E8" i="102"/>
  <c r="I8" i="102" s="1"/>
  <c r="E9" i="102"/>
  <c r="I9" i="102" s="1"/>
  <c r="E10" i="102"/>
  <c r="H3" i="103" s="1"/>
  <c r="E12" i="102"/>
  <c r="E24" i="102"/>
  <c r="I24" i="102" s="1"/>
  <c r="E25" i="102"/>
  <c r="I25" i="102" s="1"/>
  <c r="E26" i="102"/>
  <c r="I26" i="102" s="1"/>
  <c r="E27" i="102"/>
  <c r="I27" i="102" s="1"/>
  <c r="E28" i="102"/>
  <c r="I28" i="102" s="1"/>
  <c r="E20" i="102"/>
  <c r="I20" i="102" s="1"/>
  <c r="E21" i="102"/>
  <c r="I21" i="102" s="1"/>
  <c r="E19" i="102"/>
  <c r="I19" i="102" s="1"/>
  <c r="E29" i="102"/>
  <c r="E30" i="102"/>
  <c r="E31" i="102"/>
  <c r="E32" i="102"/>
  <c r="E33" i="102"/>
  <c r="E34" i="102"/>
  <c r="E35" i="102"/>
  <c r="E36" i="102"/>
  <c r="E37" i="102"/>
  <c r="E38" i="102"/>
  <c r="E39" i="102"/>
  <c r="E40" i="102"/>
  <c r="E41" i="102"/>
  <c r="E42" i="102"/>
  <c r="E43" i="102"/>
  <c r="E44" i="102"/>
  <c r="E45" i="102"/>
  <c r="E46" i="102"/>
  <c r="E47" i="102"/>
  <c r="E48" i="102"/>
  <c r="E49" i="102"/>
  <c r="E50" i="102"/>
  <c r="E51" i="102"/>
  <c r="E52" i="102"/>
  <c r="E53" i="102"/>
  <c r="E54" i="102"/>
  <c r="E55" i="102"/>
  <c r="E56" i="102"/>
  <c r="E57" i="102"/>
  <c r="E58" i="102"/>
  <c r="E59" i="102"/>
  <c r="E60" i="102"/>
  <c r="E61" i="102"/>
  <c r="E62" i="102"/>
  <c r="E63" i="102"/>
  <c r="E64" i="102"/>
  <c r="E65" i="102"/>
  <c r="E66" i="102"/>
  <c r="E67" i="102"/>
  <c r="E68" i="102"/>
  <c r="E69" i="102"/>
  <c r="E70" i="102"/>
  <c r="E71" i="102"/>
  <c r="E72" i="102"/>
  <c r="E73" i="102"/>
  <c r="E74" i="102"/>
  <c r="E75" i="102"/>
  <c r="E76" i="102"/>
  <c r="E77" i="102"/>
  <c r="E78" i="102"/>
  <c r="E79" i="102"/>
  <c r="E80" i="102"/>
  <c r="E81" i="102"/>
  <c r="E82" i="102"/>
  <c r="E83" i="102"/>
  <c r="E84" i="102"/>
  <c r="E85" i="102"/>
  <c r="E86" i="102"/>
  <c r="E87" i="102"/>
  <c r="E88" i="102"/>
  <c r="E89" i="102"/>
  <c r="E90" i="102"/>
  <c r="E91" i="102"/>
  <c r="E92" i="102"/>
  <c r="E93" i="102"/>
  <c r="E94" i="102"/>
  <c r="E95" i="102"/>
  <c r="E96" i="102"/>
  <c r="E97" i="102"/>
  <c r="E98" i="102"/>
  <c r="E99" i="102"/>
  <c r="E100" i="102"/>
  <c r="E101" i="102"/>
  <c r="E102" i="102"/>
  <c r="E103" i="102"/>
  <c r="E104" i="102"/>
  <c r="E105" i="102"/>
  <c r="E106" i="102"/>
  <c r="E107" i="102"/>
  <c r="E108" i="102"/>
  <c r="E109" i="102"/>
  <c r="E110" i="102"/>
  <c r="E111" i="102"/>
  <c r="E112" i="102"/>
  <c r="E113" i="102"/>
  <c r="E114" i="102"/>
  <c r="E115" i="102"/>
  <c r="E116" i="102"/>
  <c r="E117" i="102"/>
  <c r="E118" i="102"/>
  <c r="E119" i="102"/>
  <c r="E120" i="102"/>
  <c r="E121" i="102"/>
  <c r="E122" i="102"/>
  <c r="E123" i="102"/>
  <c r="E124" i="102"/>
  <c r="E125" i="102"/>
  <c r="E126" i="102"/>
  <c r="E127" i="102"/>
  <c r="E128" i="102"/>
  <c r="E129" i="102"/>
  <c r="E130" i="102"/>
  <c r="E131" i="102"/>
  <c r="E132" i="102"/>
  <c r="E133" i="102"/>
  <c r="E134" i="102"/>
  <c r="E135" i="102"/>
  <c r="E136" i="102"/>
  <c r="E137" i="102"/>
  <c r="E138" i="102"/>
  <c r="E139" i="102"/>
  <c r="E140" i="102"/>
  <c r="E141" i="102"/>
  <c r="E142" i="102"/>
  <c r="E143" i="102"/>
  <c r="E144" i="102"/>
  <c r="E145" i="102"/>
  <c r="E146" i="102"/>
  <c r="E147" i="102"/>
  <c r="E148" i="102"/>
  <c r="E149" i="102"/>
  <c r="E150" i="102"/>
  <c r="E151" i="102"/>
  <c r="E152" i="102"/>
  <c r="E153" i="102"/>
  <c r="E154" i="102"/>
  <c r="E155" i="102"/>
  <c r="E156" i="102"/>
  <c r="E157" i="102"/>
  <c r="E158" i="102"/>
  <c r="E159" i="102"/>
  <c r="E160" i="102"/>
  <c r="E161" i="102"/>
  <c r="E162" i="102"/>
  <c r="E163" i="102"/>
  <c r="E164" i="102"/>
  <c r="E165" i="102"/>
  <c r="E166" i="102"/>
  <c r="E167" i="102"/>
  <c r="E168" i="102"/>
  <c r="E169" i="102"/>
  <c r="E170" i="102"/>
  <c r="E171" i="102"/>
  <c r="E172" i="102"/>
  <c r="E173" i="102"/>
  <c r="E174" i="102"/>
  <c r="E175" i="102"/>
  <c r="E176" i="102"/>
  <c r="E177" i="102"/>
  <c r="E178" i="102"/>
  <c r="E179" i="102"/>
  <c r="E180" i="102"/>
  <c r="E181" i="102"/>
  <c r="E182" i="102"/>
  <c r="E183" i="102"/>
  <c r="E184" i="102"/>
  <c r="E185" i="102"/>
  <c r="E186" i="102"/>
  <c r="E187" i="102"/>
  <c r="E188" i="102"/>
  <c r="E189" i="102"/>
  <c r="E190" i="102"/>
  <c r="E191" i="102"/>
  <c r="E192" i="102"/>
  <c r="E193" i="102"/>
  <c r="E194" i="102"/>
  <c r="E195" i="102"/>
  <c r="E196" i="102"/>
  <c r="E197" i="102"/>
  <c r="E198" i="102"/>
  <c r="E199" i="102"/>
  <c r="E200" i="102"/>
  <c r="E201" i="102"/>
  <c r="E202" i="102"/>
  <c r="E203" i="102"/>
  <c r="E204" i="102"/>
  <c r="E205" i="102"/>
  <c r="E206" i="102"/>
  <c r="E207" i="102"/>
  <c r="E208" i="102"/>
  <c r="E209" i="102"/>
  <c r="E210" i="102"/>
  <c r="E211" i="102"/>
  <c r="E212" i="102"/>
  <c r="E213" i="102"/>
  <c r="E214" i="102"/>
  <c r="E215" i="102"/>
  <c r="E216" i="102"/>
  <c r="E217" i="102"/>
  <c r="E218" i="102"/>
  <c r="E219" i="102"/>
  <c r="E220" i="102"/>
  <c r="E221" i="102"/>
  <c r="E222" i="102"/>
  <c r="E223" i="102"/>
  <c r="E224" i="102"/>
  <c r="E225" i="102"/>
  <c r="E226" i="102"/>
  <c r="E227" i="102"/>
  <c r="E228" i="102"/>
  <c r="E229" i="102"/>
  <c r="E230" i="102"/>
  <c r="E231" i="102"/>
  <c r="E232" i="102"/>
  <c r="E233" i="102"/>
  <c r="E234" i="102"/>
  <c r="E235" i="102"/>
  <c r="D3" i="102"/>
  <c r="D4" i="102"/>
  <c r="D5" i="102"/>
  <c r="D6" i="102"/>
  <c r="D7" i="102"/>
  <c r="D8" i="102"/>
  <c r="D9" i="102"/>
  <c r="D10" i="102"/>
  <c r="D12" i="102"/>
  <c r="D24" i="102"/>
  <c r="D25" i="102"/>
  <c r="D26" i="102"/>
  <c r="D27" i="102"/>
  <c r="D28" i="102"/>
  <c r="D20" i="102"/>
  <c r="D21" i="102"/>
  <c r="D19" i="102"/>
  <c r="D29" i="102"/>
  <c r="D30" i="102"/>
  <c r="D31" i="102"/>
  <c r="D32" i="102"/>
  <c r="D33" i="102"/>
  <c r="D34" i="102"/>
  <c r="D35" i="102"/>
  <c r="D36" i="102"/>
  <c r="D37" i="102"/>
  <c r="D38" i="102"/>
  <c r="D39" i="102"/>
  <c r="D40" i="102"/>
  <c r="D41" i="102"/>
  <c r="D42" i="102"/>
  <c r="D43" i="102"/>
  <c r="D44" i="102"/>
  <c r="D45" i="102"/>
  <c r="D46" i="102"/>
  <c r="D47" i="102"/>
  <c r="D48" i="102"/>
  <c r="D49" i="102"/>
  <c r="D50" i="102"/>
  <c r="D51" i="102"/>
  <c r="D52" i="102"/>
  <c r="D53" i="102"/>
  <c r="D54" i="102"/>
  <c r="D55" i="102"/>
  <c r="D56" i="102"/>
  <c r="D57" i="102"/>
  <c r="D58" i="102"/>
  <c r="D59" i="102"/>
  <c r="D60" i="102"/>
  <c r="D61" i="102"/>
  <c r="D62" i="102"/>
  <c r="D63" i="102"/>
  <c r="D64" i="102"/>
  <c r="D65" i="102"/>
  <c r="D66" i="102"/>
  <c r="D67" i="102"/>
  <c r="D68" i="102"/>
  <c r="D69" i="102"/>
  <c r="D70" i="102"/>
  <c r="D71" i="102"/>
  <c r="D72" i="102"/>
  <c r="D73" i="102"/>
  <c r="D74" i="102"/>
  <c r="D75" i="102"/>
  <c r="D76" i="102"/>
  <c r="D77" i="102"/>
  <c r="D78" i="102"/>
  <c r="D79" i="102"/>
  <c r="D80" i="102"/>
  <c r="D81" i="102"/>
  <c r="D82" i="102"/>
  <c r="D83" i="102"/>
  <c r="D84" i="102"/>
  <c r="D85" i="102"/>
  <c r="D86" i="102"/>
  <c r="D87" i="102"/>
  <c r="D88" i="102"/>
  <c r="D89" i="102"/>
  <c r="D90" i="102"/>
  <c r="D91" i="102"/>
  <c r="D92" i="102"/>
  <c r="D93" i="102"/>
  <c r="D94" i="102"/>
  <c r="D95" i="102"/>
  <c r="D96" i="102"/>
  <c r="D97" i="102"/>
  <c r="D98" i="102"/>
  <c r="D99" i="102"/>
  <c r="D100" i="102"/>
  <c r="D101" i="102"/>
  <c r="D102" i="102"/>
  <c r="D103" i="102"/>
  <c r="D104" i="102"/>
  <c r="D105" i="102"/>
  <c r="D106" i="102"/>
  <c r="D107" i="102"/>
  <c r="D108" i="102"/>
  <c r="D109" i="102"/>
  <c r="D110" i="102"/>
  <c r="D111" i="102"/>
  <c r="D112" i="102"/>
  <c r="D113" i="102"/>
  <c r="D114" i="102"/>
  <c r="D115" i="102"/>
  <c r="D116" i="102"/>
  <c r="D117" i="102"/>
  <c r="D118" i="102"/>
  <c r="D119" i="102"/>
  <c r="D120" i="102"/>
  <c r="D121" i="102"/>
  <c r="D122" i="102"/>
  <c r="D123" i="102"/>
  <c r="D124" i="102"/>
  <c r="D125" i="102"/>
  <c r="D126" i="102"/>
  <c r="D127" i="102"/>
  <c r="D128" i="102"/>
  <c r="D129" i="102"/>
  <c r="D130" i="102"/>
  <c r="D131" i="102"/>
  <c r="D132" i="102"/>
  <c r="D133" i="102"/>
  <c r="D134" i="102"/>
  <c r="D135" i="102"/>
  <c r="D136" i="102"/>
  <c r="D137" i="102"/>
  <c r="D138" i="102"/>
  <c r="D139" i="102"/>
  <c r="D140" i="102"/>
  <c r="D141" i="102"/>
  <c r="D142" i="102"/>
  <c r="D143" i="102"/>
  <c r="D144" i="102"/>
  <c r="D145" i="102"/>
  <c r="D146" i="102"/>
  <c r="D147" i="102"/>
  <c r="D148" i="102"/>
  <c r="D149" i="102"/>
  <c r="D150" i="102"/>
  <c r="D151" i="102"/>
  <c r="D152" i="102"/>
  <c r="D153" i="102"/>
  <c r="D154" i="102"/>
  <c r="D155" i="102"/>
  <c r="D156" i="102"/>
  <c r="D157" i="102"/>
  <c r="D158" i="102"/>
  <c r="D159" i="102"/>
  <c r="D160" i="102"/>
  <c r="D161" i="102"/>
  <c r="D162" i="102"/>
  <c r="D163" i="102"/>
  <c r="D164" i="102"/>
  <c r="D165" i="102"/>
  <c r="D166" i="102"/>
  <c r="D167" i="102"/>
  <c r="D168" i="102"/>
  <c r="D169" i="102"/>
  <c r="D170" i="102"/>
  <c r="D171" i="102"/>
  <c r="D172" i="102"/>
  <c r="D173" i="102"/>
  <c r="D174" i="102"/>
  <c r="D175" i="102"/>
  <c r="D176" i="102"/>
  <c r="D177" i="102"/>
  <c r="D178" i="102"/>
  <c r="D179" i="102"/>
  <c r="D180" i="102"/>
  <c r="D181" i="102"/>
  <c r="D182" i="102"/>
  <c r="D183" i="102"/>
  <c r="D184" i="102"/>
  <c r="D185" i="102"/>
  <c r="D186" i="102"/>
  <c r="D187" i="102"/>
  <c r="D188" i="102"/>
  <c r="D189" i="102"/>
  <c r="D190" i="102"/>
  <c r="D191" i="102"/>
  <c r="D192" i="102"/>
  <c r="D193" i="102"/>
  <c r="D194" i="102"/>
  <c r="D195" i="102"/>
  <c r="D196" i="102"/>
  <c r="D197" i="102"/>
  <c r="D198" i="102"/>
  <c r="D199" i="102"/>
  <c r="D200" i="102"/>
  <c r="D201" i="102"/>
  <c r="D202" i="102"/>
  <c r="D203" i="102"/>
  <c r="D204" i="102"/>
  <c r="D205" i="102"/>
  <c r="D206" i="102"/>
  <c r="D207" i="102"/>
  <c r="D208" i="102"/>
  <c r="D209" i="102"/>
  <c r="D210" i="102"/>
  <c r="D211" i="102"/>
  <c r="D212" i="102"/>
  <c r="D213" i="102"/>
  <c r="D214" i="102"/>
  <c r="D215" i="102"/>
  <c r="D216" i="102"/>
  <c r="D217" i="102"/>
  <c r="D218" i="102"/>
  <c r="D219" i="102"/>
  <c r="D220" i="102"/>
  <c r="D221" i="102"/>
  <c r="D222" i="102"/>
  <c r="D223" i="102"/>
  <c r="D224" i="102"/>
  <c r="D225" i="102"/>
  <c r="D226" i="102"/>
  <c r="D227" i="102"/>
  <c r="D228" i="102"/>
  <c r="D229" i="102"/>
  <c r="D230" i="102"/>
  <c r="D231" i="102"/>
  <c r="D232" i="102"/>
  <c r="D233" i="102"/>
  <c r="D234" i="102"/>
  <c r="D235" i="102"/>
  <c r="J3" i="99"/>
  <c r="J4" i="99"/>
  <c r="J5" i="99"/>
  <c r="J6" i="99"/>
  <c r="J7" i="99"/>
  <c r="J8" i="99"/>
  <c r="J9" i="99"/>
  <c r="J10" i="99"/>
  <c r="J11" i="99"/>
  <c r="J12" i="99"/>
  <c r="J13" i="99"/>
  <c r="J14" i="99"/>
  <c r="J15" i="99"/>
  <c r="J16" i="99"/>
  <c r="J17" i="99"/>
  <c r="J18" i="99"/>
  <c r="J19" i="99"/>
  <c r="J20" i="99"/>
  <c r="J21" i="99"/>
  <c r="J22" i="99"/>
  <c r="J23" i="99"/>
  <c r="J24" i="99"/>
  <c r="J25" i="99"/>
  <c r="J26" i="99"/>
  <c r="J27" i="99"/>
  <c r="J28" i="99"/>
  <c r="J29" i="99"/>
  <c r="J30" i="99"/>
  <c r="J31" i="99"/>
  <c r="J32" i="99"/>
  <c r="J33" i="99"/>
  <c r="J34" i="99"/>
  <c r="J35" i="99"/>
  <c r="J36" i="99"/>
  <c r="J37" i="99"/>
  <c r="J38" i="99"/>
  <c r="J39" i="99"/>
  <c r="J40" i="99"/>
  <c r="J41" i="99"/>
  <c r="J42" i="99"/>
  <c r="J43" i="99"/>
  <c r="J44" i="99"/>
  <c r="J45" i="99"/>
  <c r="J46" i="99"/>
  <c r="J47" i="99"/>
  <c r="J48" i="99"/>
  <c r="J49" i="99"/>
  <c r="J50" i="99"/>
  <c r="J51" i="99"/>
  <c r="J52" i="99"/>
  <c r="J53" i="99"/>
  <c r="J54" i="99"/>
  <c r="J55" i="99"/>
  <c r="J56" i="99"/>
  <c r="J57" i="99"/>
  <c r="J58" i="99"/>
  <c r="J59" i="99"/>
  <c r="J60" i="99"/>
  <c r="J61" i="99"/>
  <c r="J62" i="99"/>
  <c r="J63" i="99"/>
  <c r="J64" i="99"/>
  <c r="J65" i="99"/>
  <c r="J66" i="99"/>
  <c r="J67" i="99"/>
  <c r="J68" i="99"/>
  <c r="J69" i="99"/>
  <c r="J70" i="99"/>
  <c r="J71" i="99"/>
  <c r="J72" i="99"/>
  <c r="J73" i="99"/>
  <c r="J74" i="99"/>
  <c r="J75" i="99"/>
  <c r="J76" i="99"/>
  <c r="J77" i="99"/>
  <c r="J78" i="99"/>
  <c r="J79" i="99"/>
  <c r="J80" i="99"/>
  <c r="J81" i="99"/>
  <c r="J82" i="99"/>
  <c r="J83" i="99"/>
  <c r="J84" i="99"/>
  <c r="J85" i="99"/>
  <c r="J86" i="99"/>
  <c r="J87" i="99"/>
  <c r="J88" i="99"/>
  <c r="J89" i="99"/>
  <c r="J90" i="99"/>
  <c r="J91" i="99"/>
  <c r="J92" i="99"/>
  <c r="J93" i="99"/>
  <c r="J94" i="99"/>
  <c r="J95" i="99"/>
  <c r="J96" i="99"/>
  <c r="J97" i="99"/>
  <c r="J98" i="99"/>
  <c r="J99" i="99"/>
  <c r="J100" i="99"/>
  <c r="J101" i="99"/>
  <c r="J102" i="99"/>
  <c r="J103" i="99"/>
  <c r="J104" i="99"/>
  <c r="J105" i="99"/>
  <c r="J106" i="99"/>
  <c r="J107" i="99"/>
  <c r="J108" i="99"/>
  <c r="J109" i="99"/>
  <c r="J110" i="99"/>
  <c r="J111" i="99"/>
  <c r="J112" i="99"/>
  <c r="J113" i="99"/>
  <c r="J114" i="99"/>
  <c r="J115" i="99"/>
  <c r="J116" i="99"/>
  <c r="J117" i="99"/>
  <c r="J118" i="99"/>
  <c r="J119" i="99"/>
  <c r="J120" i="99"/>
  <c r="J121" i="99"/>
  <c r="J122" i="99"/>
  <c r="J123" i="99"/>
  <c r="J124" i="99"/>
  <c r="J125" i="99"/>
  <c r="J126" i="99"/>
  <c r="J127" i="99"/>
  <c r="J128" i="99"/>
  <c r="J129" i="99"/>
  <c r="J130" i="99"/>
  <c r="J131" i="99"/>
  <c r="J132" i="99"/>
  <c r="J133" i="99"/>
  <c r="J134" i="99"/>
  <c r="J135" i="99"/>
  <c r="J136" i="99"/>
  <c r="J137" i="99"/>
  <c r="J138" i="99"/>
  <c r="J139" i="99"/>
  <c r="J140" i="99"/>
  <c r="J141" i="99"/>
  <c r="J142" i="99"/>
  <c r="J143" i="99"/>
  <c r="J144" i="99"/>
  <c r="J145" i="99"/>
  <c r="J146" i="99"/>
  <c r="J147" i="99"/>
  <c r="J148" i="99"/>
  <c r="J149" i="99"/>
  <c r="J150" i="99"/>
  <c r="J151" i="99"/>
  <c r="J152" i="99"/>
  <c r="J153" i="99"/>
  <c r="J154" i="99"/>
  <c r="J155" i="99"/>
  <c r="J156" i="99"/>
  <c r="J157" i="99"/>
  <c r="J158" i="99"/>
  <c r="J159" i="99"/>
  <c r="J160" i="99"/>
  <c r="J161" i="99"/>
  <c r="J162" i="99"/>
  <c r="J163" i="99"/>
  <c r="J164" i="99"/>
  <c r="J165" i="99"/>
  <c r="J166" i="99"/>
  <c r="J167" i="99"/>
  <c r="J168" i="99"/>
  <c r="J169" i="99"/>
  <c r="J170" i="99"/>
  <c r="J171" i="99"/>
  <c r="J172" i="99"/>
  <c r="J173" i="99"/>
  <c r="J174" i="99"/>
  <c r="J175" i="99"/>
  <c r="J176" i="99"/>
  <c r="J177" i="99"/>
  <c r="J178" i="99"/>
  <c r="J179" i="99"/>
  <c r="J180" i="99"/>
  <c r="J181" i="99"/>
  <c r="J182" i="99"/>
  <c r="J183" i="99"/>
  <c r="J184" i="99"/>
  <c r="J185" i="99"/>
  <c r="J186" i="99"/>
  <c r="J187" i="99"/>
  <c r="J188" i="99"/>
  <c r="J189" i="99"/>
  <c r="J190" i="99"/>
  <c r="J191" i="99"/>
  <c r="J192" i="99"/>
  <c r="J193" i="99"/>
  <c r="J194" i="99"/>
  <c r="J195" i="99"/>
  <c r="J196" i="99"/>
  <c r="J197" i="99"/>
  <c r="J198" i="99"/>
  <c r="J199" i="99"/>
  <c r="J200" i="99"/>
  <c r="J201" i="99"/>
  <c r="J202" i="99"/>
  <c r="J203" i="99"/>
  <c r="J204" i="99"/>
  <c r="J205" i="99"/>
  <c r="J206" i="99"/>
  <c r="J207" i="99"/>
  <c r="J208" i="99"/>
  <c r="J209" i="99"/>
  <c r="J210" i="99"/>
  <c r="J211" i="99"/>
  <c r="J212" i="99"/>
  <c r="J213" i="99"/>
  <c r="J214" i="99"/>
  <c r="J215" i="99"/>
  <c r="J216" i="99"/>
  <c r="J217" i="99"/>
  <c r="J218" i="99"/>
  <c r="J219" i="99"/>
  <c r="J220" i="99"/>
  <c r="J221" i="99"/>
  <c r="J222" i="99"/>
  <c r="J223" i="99"/>
  <c r="J224" i="99"/>
  <c r="J225" i="99"/>
  <c r="J226" i="99"/>
  <c r="J227" i="99"/>
  <c r="J228" i="99"/>
  <c r="J229" i="99"/>
  <c r="J230" i="99"/>
  <c r="J231" i="99"/>
  <c r="J232" i="99"/>
  <c r="I18" i="99"/>
  <c r="I19" i="99"/>
  <c r="I20" i="99"/>
  <c r="I21" i="99"/>
  <c r="I22" i="99"/>
  <c r="I23" i="99"/>
  <c r="I24" i="99"/>
  <c r="I25" i="99"/>
  <c r="I26" i="99"/>
  <c r="I27" i="99"/>
  <c r="I28" i="99"/>
  <c r="I29" i="99"/>
  <c r="I30" i="99"/>
  <c r="I31" i="99"/>
  <c r="I32" i="99"/>
  <c r="I33" i="99"/>
  <c r="I34" i="99"/>
  <c r="I35" i="99"/>
  <c r="I36" i="99"/>
  <c r="I37" i="99"/>
  <c r="I38" i="99"/>
  <c r="I39" i="99"/>
  <c r="I40" i="99"/>
  <c r="I41" i="99"/>
  <c r="I42" i="99"/>
  <c r="I43" i="99"/>
  <c r="I44" i="99"/>
  <c r="I45" i="99"/>
  <c r="I46" i="99"/>
  <c r="I47" i="99"/>
  <c r="I48" i="99"/>
  <c r="I49" i="99"/>
  <c r="I50" i="99"/>
  <c r="I51" i="99"/>
  <c r="I52" i="99"/>
  <c r="I53" i="99"/>
  <c r="I54" i="99"/>
  <c r="I55" i="99"/>
  <c r="I56" i="99"/>
  <c r="I57" i="99"/>
  <c r="I58" i="99"/>
  <c r="I59" i="99"/>
  <c r="I60" i="99"/>
  <c r="I61" i="99"/>
  <c r="I62" i="99"/>
  <c r="I63" i="99"/>
  <c r="I64" i="99"/>
  <c r="I65" i="99"/>
  <c r="I66" i="99"/>
  <c r="I67" i="99"/>
  <c r="I68" i="99"/>
  <c r="I69" i="99"/>
  <c r="I70" i="99"/>
  <c r="I71" i="99"/>
  <c r="I72" i="99"/>
  <c r="I73" i="99"/>
  <c r="I74" i="99"/>
  <c r="I75" i="99"/>
  <c r="I76" i="99"/>
  <c r="I77" i="99"/>
  <c r="I78" i="99"/>
  <c r="I79" i="99"/>
  <c r="I80" i="99"/>
  <c r="I81" i="99"/>
  <c r="I82" i="99"/>
  <c r="I83" i="99"/>
  <c r="I84" i="99"/>
  <c r="I85" i="99"/>
  <c r="I86" i="99"/>
  <c r="I87" i="99"/>
  <c r="I88" i="99"/>
  <c r="I89" i="99"/>
  <c r="I90" i="99"/>
  <c r="I91" i="99"/>
  <c r="I92" i="99"/>
  <c r="I93" i="99"/>
  <c r="I94" i="99"/>
  <c r="I95" i="99"/>
  <c r="I96" i="99"/>
  <c r="I97" i="99"/>
  <c r="I98" i="99"/>
  <c r="I99" i="99"/>
  <c r="I100" i="99"/>
  <c r="I101" i="99"/>
  <c r="I102" i="99"/>
  <c r="I103" i="99"/>
  <c r="I104" i="99"/>
  <c r="I105" i="99"/>
  <c r="I106" i="99"/>
  <c r="I107" i="99"/>
  <c r="I108" i="99"/>
  <c r="I109" i="99"/>
  <c r="I110" i="99"/>
  <c r="I111" i="99"/>
  <c r="I112" i="99"/>
  <c r="I113" i="99"/>
  <c r="I114" i="99"/>
  <c r="I115" i="99"/>
  <c r="I116" i="99"/>
  <c r="I117" i="99"/>
  <c r="I118" i="99"/>
  <c r="I119" i="99"/>
  <c r="I120" i="99"/>
  <c r="I121" i="99"/>
  <c r="I122" i="99"/>
  <c r="I123" i="99"/>
  <c r="I124" i="99"/>
  <c r="I125" i="99"/>
  <c r="I126" i="99"/>
  <c r="I127" i="99"/>
  <c r="I128" i="99"/>
  <c r="I129" i="99"/>
  <c r="I130" i="99"/>
  <c r="I131" i="99"/>
  <c r="I132" i="99"/>
  <c r="I133" i="99"/>
  <c r="I134" i="99"/>
  <c r="I135" i="99"/>
  <c r="I136" i="99"/>
  <c r="I137" i="99"/>
  <c r="I138" i="99"/>
  <c r="I139" i="99"/>
  <c r="I140" i="99"/>
  <c r="I141" i="99"/>
  <c r="I142" i="99"/>
  <c r="I143" i="99"/>
  <c r="I144" i="99"/>
  <c r="I145" i="99"/>
  <c r="I146" i="99"/>
  <c r="I147" i="99"/>
  <c r="I148" i="99"/>
  <c r="I149" i="99"/>
  <c r="I150" i="99"/>
  <c r="I151" i="99"/>
  <c r="I152" i="99"/>
  <c r="I153" i="99"/>
  <c r="I154" i="99"/>
  <c r="I155" i="99"/>
  <c r="I156" i="99"/>
  <c r="I157" i="99"/>
  <c r="I158" i="99"/>
  <c r="I159" i="99"/>
  <c r="I160" i="99"/>
  <c r="I161" i="99"/>
  <c r="I162" i="99"/>
  <c r="I163" i="99"/>
  <c r="I164" i="99"/>
  <c r="I165" i="99"/>
  <c r="I166" i="99"/>
  <c r="I167" i="99"/>
  <c r="I168" i="99"/>
  <c r="I169" i="99"/>
  <c r="I170" i="99"/>
  <c r="I171" i="99"/>
  <c r="I172" i="99"/>
  <c r="I173" i="99"/>
  <c r="I174" i="99"/>
  <c r="I175" i="99"/>
  <c r="I176" i="99"/>
  <c r="I177" i="99"/>
  <c r="I178" i="99"/>
  <c r="I179" i="99"/>
  <c r="I180" i="99"/>
  <c r="I181" i="99"/>
  <c r="I182" i="99"/>
  <c r="I183" i="99"/>
  <c r="I184" i="99"/>
  <c r="I185" i="99"/>
  <c r="I186" i="99"/>
  <c r="I187" i="99"/>
  <c r="I188" i="99"/>
  <c r="I189" i="99"/>
  <c r="I190" i="99"/>
  <c r="I191" i="99"/>
  <c r="I192" i="99"/>
  <c r="I193" i="99"/>
  <c r="I194" i="99"/>
  <c r="I195" i="99"/>
  <c r="I196" i="99"/>
  <c r="I197" i="99"/>
  <c r="I198" i="99"/>
  <c r="I199" i="99"/>
  <c r="I200" i="99"/>
  <c r="I201" i="99"/>
  <c r="I202" i="99"/>
  <c r="I203" i="99"/>
  <c r="I204" i="99"/>
  <c r="I205" i="99"/>
  <c r="I206" i="99"/>
  <c r="I207" i="99"/>
  <c r="I208" i="99"/>
  <c r="I209" i="99"/>
  <c r="I210" i="99"/>
  <c r="I211" i="99"/>
  <c r="I212" i="99"/>
  <c r="I213" i="99"/>
  <c r="I214" i="99"/>
  <c r="I215" i="99"/>
  <c r="I216" i="99"/>
  <c r="I217" i="99"/>
  <c r="I218" i="99"/>
  <c r="I219" i="99"/>
  <c r="I220" i="99"/>
  <c r="I221" i="99"/>
  <c r="I222" i="99"/>
  <c r="I223" i="99"/>
  <c r="I224" i="99"/>
  <c r="I225" i="99"/>
  <c r="I226" i="99"/>
  <c r="I227" i="99"/>
  <c r="I228" i="99"/>
  <c r="I229" i="99"/>
  <c r="I230" i="99"/>
  <c r="I231" i="99"/>
  <c r="I232" i="99"/>
  <c r="F3" i="99"/>
  <c r="F4" i="99"/>
  <c r="F5" i="99"/>
  <c r="F6" i="99"/>
  <c r="F7" i="99"/>
  <c r="F8" i="99"/>
  <c r="F9" i="99"/>
  <c r="F10" i="99"/>
  <c r="F11" i="99"/>
  <c r="F12" i="99"/>
  <c r="F13" i="99"/>
  <c r="F14" i="99"/>
  <c r="F15" i="99"/>
  <c r="F16" i="99"/>
  <c r="F17" i="99"/>
  <c r="F18" i="99"/>
  <c r="F19" i="99"/>
  <c r="F20" i="99"/>
  <c r="F21" i="99"/>
  <c r="F22" i="99"/>
  <c r="F23" i="99"/>
  <c r="F24" i="99"/>
  <c r="F25" i="99"/>
  <c r="F26" i="99"/>
  <c r="F27" i="99"/>
  <c r="F28" i="99"/>
  <c r="F29" i="99"/>
  <c r="F30" i="99"/>
  <c r="F31" i="99"/>
  <c r="F32" i="99"/>
  <c r="F33" i="99"/>
  <c r="F34" i="99"/>
  <c r="F35" i="99"/>
  <c r="F36" i="99"/>
  <c r="F37" i="99"/>
  <c r="F38" i="99"/>
  <c r="F39" i="99"/>
  <c r="F40" i="99"/>
  <c r="F41" i="99"/>
  <c r="F42" i="99"/>
  <c r="F43" i="99"/>
  <c r="F44" i="99"/>
  <c r="F45" i="99"/>
  <c r="F46" i="99"/>
  <c r="F47" i="99"/>
  <c r="F48" i="99"/>
  <c r="F49" i="99"/>
  <c r="F50" i="99"/>
  <c r="F51" i="99"/>
  <c r="F52" i="99"/>
  <c r="F53" i="99"/>
  <c r="F54" i="99"/>
  <c r="F55" i="99"/>
  <c r="F56" i="99"/>
  <c r="F57" i="99"/>
  <c r="F58" i="99"/>
  <c r="F59" i="99"/>
  <c r="F60" i="99"/>
  <c r="F61" i="99"/>
  <c r="F62" i="99"/>
  <c r="F63" i="99"/>
  <c r="F64" i="99"/>
  <c r="F65" i="99"/>
  <c r="F66" i="99"/>
  <c r="F67" i="99"/>
  <c r="F68" i="99"/>
  <c r="F69" i="99"/>
  <c r="F70" i="99"/>
  <c r="F71" i="99"/>
  <c r="F72" i="99"/>
  <c r="F73" i="99"/>
  <c r="F74" i="99"/>
  <c r="F75" i="99"/>
  <c r="F76" i="99"/>
  <c r="F77" i="99"/>
  <c r="F78" i="99"/>
  <c r="F79" i="99"/>
  <c r="F80" i="99"/>
  <c r="F81" i="99"/>
  <c r="F82" i="99"/>
  <c r="F83" i="99"/>
  <c r="F84" i="99"/>
  <c r="F85" i="99"/>
  <c r="F86" i="99"/>
  <c r="F87" i="99"/>
  <c r="F88" i="99"/>
  <c r="F89" i="99"/>
  <c r="F90" i="99"/>
  <c r="F91" i="99"/>
  <c r="F92" i="99"/>
  <c r="F93" i="99"/>
  <c r="F94" i="99"/>
  <c r="F95" i="99"/>
  <c r="F96" i="99"/>
  <c r="F97" i="99"/>
  <c r="F98" i="99"/>
  <c r="F99" i="99"/>
  <c r="F100" i="99"/>
  <c r="F101" i="99"/>
  <c r="F102" i="99"/>
  <c r="F103" i="99"/>
  <c r="F104" i="99"/>
  <c r="F105" i="99"/>
  <c r="F106" i="99"/>
  <c r="F107" i="99"/>
  <c r="F108" i="99"/>
  <c r="F109" i="99"/>
  <c r="F110" i="99"/>
  <c r="F111" i="99"/>
  <c r="F112" i="99"/>
  <c r="F113" i="99"/>
  <c r="F114" i="99"/>
  <c r="F115" i="99"/>
  <c r="F116" i="99"/>
  <c r="F117" i="99"/>
  <c r="F118" i="99"/>
  <c r="F119" i="99"/>
  <c r="F120" i="99"/>
  <c r="F121" i="99"/>
  <c r="F122" i="99"/>
  <c r="F123" i="99"/>
  <c r="F124" i="99"/>
  <c r="F125" i="99"/>
  <c r="F126" i="99"/>
  <c r="F127" i="99"/>
  <c r="F128" i="99"/>
  <c r="F129" i="99"/>
  <c r="F130" i="99"/>
  <c r="F131" i="99"/>
  <c r="F132" i="99"/>
  <c r="F133" i="99"/>
  <c r="F134" i="99"/>
  <c r="F135" i="99"/>
  <c r="F136" i="99"/>
  <c r="F137" i="99"/>
  <c r="F138" i="99"/>
  <c r="F139" i="99"/>
  <c r="F140" i="99"/>
  <c r="F141" i="99"/>
  <c r="F142" i="99"/>
  <c r="F143" i="99"/>
  <c r="F144" i="99"/>
  <c r="F145" i="99"/>
  <c r="F146" i="99"/>
  <c r="F147" i="99"/>
  <c r="F148" i="99"/>
  <c r="F149" i="99"/>
  <c r="F150" i="99"/>
  <c r="F151" i="99"/>
  <c r="F152" i="99"/>
  <c r="F153" i="99"/>
  <c r="F154" i="99"/>
  <c r="F155" i="99"/>
  <c r="F156" i="99"/>
  <c r="F157" i="99"/>
  <c r="F158" i="99"/>
  <c r="F159" i="99"/>
  <c r="F160" i="99"/>
  <c r="F161" i="99"/>
  <c r="F162" i="99"/>
  <c r="F163" i="99"/>
  <c r="F164" i="99"/>
  <c r="F165" i="99"/>
  <c r="F166" i="99"/>
  <c r="F167" i="99"/>
  <c r="F168" i="99"/>
  <c r="F169" i="99"/>
  <c r="F170" i="99"/>
  <c r="F171" i="99"/>
  <c r="F172" i="99"/>
  <c r="F173" i="99"/>
  <c r="F174" i="99"/>
  <c r="F175" i="99"/>
  <c r="F176" i="99"/>
  <c r="F177" i="99"/>
  <c r="F178" i="99"/>
  <c r="F179" i="99"/>
  <c r="F180" i="99"/>
  <c r="F181" i="99"/>
  <c r="F182" i="99"/>
  <c r="F183" i="99"/>
  <c r="F184" i="99"/>
  <c r="F185" i="99"/>
  <c r="F186" i="99"/>
  <c r="F187" i="99"/>
  <c r="F188" i="99"/>
  <c r="F189" i="99"/>
  <c r="F190" i="99"/>
  <c r="F191" i="99"/>
  <c r="F192" i="99"/>
  <c r="F193" i="99"/>
  <c r="F194" i="99"/>
  <c r="F195" i="99"/>
  <c r="F196" i="99"/>
  <c r="F197" i="99"/>
  <c r="F198" i="99"/>
  <c r="F199" i="99"/>
  <c r="F200" i="99"/>
  <c r="F201" i="99"/>
  <c r="F202" i="99"/>
  <c r="F203" i="99"/>
  <c r="F204" i="99"/>
  <c r="F205" i="99"/>
  <c r="F206" i="99"/>
  <c r="F207" i="99"/>
  <c r="F208" i="99"/>
  <c r="F209" i="99"/>
  <c r="F210" i="99"/>
  <c r="F211" i="99"/>
  <c r="F212" i="99"/>
  <c r="F213" i="99"/>
  <c r="F214" i="99"/>
  <c r="F215" i="99"/>
  <c r="F216" i="99"/>
  <c r="F217" i="99"/>
  <c r="F218" i="99"/>
  <c r="F219" i="99"/>
  <c r="F220" i="99"/>
  <c r="F221" i="99"/>
  <c r="F222" i="99"/>
  <c r="F223" i="99"/>
  <c r="F224" i="99"/>
  <c r="F225" i="99"/>
  <c r="F226" i="99"/>
  <c r="F227" i="99"/>
  <c r="F228" i="99"/>
  <c r="F229" i="99"/>
  <c r="F230" i="99"/>
  <c r="F231" i="99"/>
  <c r="F232" i="99"/>
  <c r="E3" i="99"/>
  <c r="I3" i="99" s="1"/>
  <c r="E4" i="99"/>
  <c r="I4" i="99" s="1"/>
  <c r="E5" i="99"/>
  <c r="I5" i="99" s="1"/>
  <c r="E6" i="99"/>
  <c r="I6" i="99" s="1"/>
  <c r="E7" i="99"/>
  <c r="I7" i="99" s="1"/>
  <c r="E8" i="99"/>
  <c r="I8" i="99" s="1"/>
  <c r="E9" i="99"/>
  <c r="D3" i="100" s="1"/>
  <c r="E10" i="99"/>
  <c r="E11" i="99"/>
  <c r="E3" i="100" s="1"/>
  <c r="E12" i="99"/>
  <c r="E13" i="99"/>
  <c r="E14" i="99"/>
  <c r="I3" i="100" s="1"/>
  <c r="E15" i="99"/>
  <c r="J3" i="100" s="1"/>
  <c r="E16" i="99"/>
  <c r="E17" i="99"/>
  <c r="I17" i="99" s="1"/>
  <c r="E18" i="99"/>
  <c r="E19" i="99"/>
  <c r="E20" i="99"/>
  <c r="E21" i="99"/>
  <c r="E22" i="99"/>
  <c r="E23" i="99"/>
  <c r="E24" i="99"/>
  <c r="E25" i="99"/>
  <c r="E26" i="99"/>
  <c r="E27" i="99"/>
  <c r="E28" i="99"/>
  <c r="E29" i="99"/>
  <c r="E30" i="99"/>
  <c r="E31" i="99"/>
  <c r="E32" i="99"/>
  <c r="E33" i="99"/>
  <c r="E34" i="99"/>
  <c r="E35" i="99"/>
  <c r="E36" i="99"/>
  <c r="E37" i="99"/>
  <c r="E38" i="99"/>
  <c r="E39" i="99"/>
  <c r="E40" i="99"/>
  <c r="E41" i="99"/>
  <c r="E42" i="99"/>
  <c r="E43" i="99"/>
  <c r="E44" i="99"/>
  <c r="E45" i="99"/>
  <c r="E46" i="99"/>
  <c r="E47" i="99"/>
  <c r="E48" i="99"/>
  <c r="E49" i="99"/>
  <c r="E50" i="99"/>
  <c r="E51" i="99"/>
  <c r="E52" i="99"/>
  <c r="E53" i="99"/>
  <c r="E54" i="99"/>
  <c r="E55" i="99"/>
  <c r="E56" i="99"/>
  <c r="E57" i="99"/>
  <c r="E58" i="99"/>
  <c r="E59" i="99"/>
  <c r="E60" i="99"/>
  <c r="E61" i="99"/>
  <c r="E62" i="99"/>
  <c r="E63" i="99"/>
  <c r="E64" i="99"/>
  <c r="E65" i="99"/>
  <c r="E66" i="99"/>
  <c r="E67" i="99"/>
  <c r="E68" i="99"/>
  <c r="E69" i="99"/>
  <c r="E70" i="99"/>
  <c r="E71" i="99"/>
  <c r="E72" i="99"/>
  <c r="E73" i="99"/>
  <c r="E74" i="99"/>
  <c r="E75" i="99"/>
  <c r="E76" i="99"/>
  <c r="E77" i="99"/>
  <c r="E78" i="99"/>
  <c r="E79" i="99"/>
  <c r="E80" i="99"/>
  <c r="E81" i="99"/>
  <c r="E82" i="99"/>
  <c r="E83" i="99"/>
  <c r="E84" i="99"/>
  <c r="E85" i="99"/>
  <c r="E86" i="99"/>
  <c r="E87" i="99"/>
  <c r="E88" i="99"/>
  <c r="E89" i="99"/>
  <c r="E90" i="99"/>
  <c r="E91" i="99"/>
  <c r="E92" i="99"/>
  <c r="E93" i="99"/>
  <c r="E94" i="99"/>
  <c r="E95" i="99"/>
  <c r="E96" i="99"/>
  <c r="E97" i="99"/>
  <c r="E98" i="99"/>
  <c r="E99" i="99"/>
  <c r="E100" i="99"/>
  <c r="E101" i="99"/>
  <c r="E102" i="99"/>
  <c r="E103" i="99"/>
  <c r="E104" i="99"/>
  <c r="E105" i="99"/>
  <c r="E106" i="99"/>
  <c r="E107" i="99"/>
  <c r="E108" i="99"/>
  <c r="E109" i="99"/>
  <c r="E110" i="99"/>
  <c r="E111" i="99"/>
  <c r="E112" i="99"/>
  <c r="E113" i="99"/>
  <c r="E114" i="99"/>
  <c r="E115" i="99"/>
  <c r="E116" i="99"/>
  <c r="E117" i="99"/>
  <c r="E118" i="99"/>
  <c r="E119" i="99"/>
  <c r="E120" i="99"/>
  <c r="E121" i="99"/>
  <c r="E122" i="99"/>
  <c r="E123" i="99"/>
  <c r="E124" i="99"/>
  <c r="E125" i="99"/>
  <c r="E126" i="99"/>
  <c r="E127" i="99"/>
  <c r="E128" i="99"/>
  <c r="E129" i="99"/>
  <c r="E130" i="99"/>
  <c r="E131" i="99"/>
  <c r="E132" i="99"/>
  <c r="E133" i="99"/>
  <c r="E134" i="99"/>
  <c r="E135" i="99"/>
  <c r="E136" i="99"/>
  <c r="E137" i="99"/>
  <c r="E138" i="99"/>
  <c r="E139" i="99"/>
  <c r="E140" i="99"/>
  <c r="E141" i="99"/>
  <c r="E142" i="99"/>
  <c r="E143" i="99"/>
  <c r="E144" i="99"/>
  <c r="E145" i="99"/>
  <c r="E146" i="99"/>
  <c r="E147" i="99"/>
  <c r="E148" i="99"/>
  <c r="E149" i="99"/>
  <c r="E150" i="99"/>
  <c r="E151" i="99"/>
  <c r="E152" i="99"/>
  <c r="E153" i="99"/>
  <c r="E154" i="99"/>
  <c r="E155" i="99"/>
  <c r="E156" i="99"/>
  <c r="E157" i="99"/>
  <c r="E158" i="99"/>
  <c r="E159" i="99"/>
  <c r="E160" i="99"/>
  <c r="E161" i="99"/>
  <c r="E162" i="99"/>
  <c r="E163" i="99"/>
  <c r="E164" i="99"/>
  <c r="E165" i="99"/>
  <c r="E166" i="99"/>
  <c r="E167" i="99"/>
  <c r="E168" i="99"/>
  <c r="E169" i="99"/>
  <c r="E170" i="99"/>
  <c r="E171" i="99"/>
  <c r="E172" i="99"/>
  <c r="E173" i="99"/>
  <c r="E174" i="99"/>
  <c r="E175" i="99"/>
  <c r="E176" i="99"/>
  <c r="E177" i="99"/>
  <c r="E178" i="99"/>
  <c r="E179" i="99"/>
  <c r="E180" i="99"/>
  <c r="E181" i="99"/>
  <c r="E182" i="99"/>
  <c r="E183" i="99"/>
  <c r="E184" i="99"/>
  <c r="E185" i="99"/>
  <c r="E186" i="99"/>
  <c r="E187" i="99"/>
  <c r="E188" i="99"/>
  <c r="E189" i="99"/>
  <c r="E190" i="99"/>
  <c r="E191" i="99"/>
  <c r="E192" i="99"/>
  <c r="E193" i="99"/>
  <c r="E194" i="99"/>
  <c r="E195" i="99"/>
  <c r="E196" i="99"/>
  <c r="E197" i="99"/>
  <c r="E198" i="99"/>
  <c r="E199" i="99"/>
  <c r="E200" i="99"/>
  <c r="E201" i="99"/>
  <c r="E202" i="99"/>
  <c r="E203" i="99"/>
  <c r="E204" i="99"/>
  <c r="E205" i="99"/>
  <c r="E206" i="99"/>
  <c r="E207" i="99"/>
  <c r="E208" i="99"/>
  <c r="E209" i="99"/>
  <c r="E210" i="99"/>
  <c r="E211" i="99"/>
  <c r="E212" i="99"/>
  <c r="E213" i="99"/>
  <c r="E214" i="99"/>
  <c r="E215" i="99"/>
  <c r="E216" i="99"/>
  <c r="E217" i="99"/>
  <c r="E218" i="99"/>
  <c r="E219" i="99"/>
  <c r="E220" i="99"/>
  <c r="E221" i="99"/>
  <c r="E222" i="99"/>
  <c r="E223" i="99"/>
  <c r="E224" i="99"/>
  <c r="E225" i="99"/>
  <c r="E226" i="99"/>
  <c r="E227" i="99"/>
  <c r="E228" i="99"/>
  <c r="E229" i="99"/>
  <c r="E230" i="99"/>
  <c r="E231" i="99"/>
  <c r="E232" i="99"/>
  <c r="D3" i="99"/>
  <c r="D4" i="99"/>
  <c r="D5" i="99"/>
  <c r="D6" i="99"/>
  <c r="D7" i="99"/>
  <c r="D8" i="99"/>
  <c r="D9" i="99"/>
  <c r="D10" i="99"/>
  <c r="D11" i="99"/>
  <c r="D12" i="99"/>
  <c r="D13" i="99"/>
  <c r="D14" i="99"/>
  <c r="D15" i="99"/>
  <c r="D16" i="99"/>
  <c r="D17" i="99"/>
  <c r="D18" i="99"/>
  <c r="D19" i="99"/>
  <c r="D20" i="99"/>
  <c r="D21" i="99"/>
  <c r="D22" i="99"/>
  <c r="D23" i="99"/>
  <c r="D24" i="99"/>
  <c r="D25" i="99"/>
  <c r="D26" i="99"/>
  <c r="D27" i="99"/>
  <c r="D28" i="99"/>
  <c r="D29" i="99"/>
  <c r="D30" i="99"/>
  <c r="D31" i="99"/>
  <c r="D32" i="99"/>
  <c r="D33" i="99"/>
  <c r="D34" i="99"/>
  <c r="D35" i="99"/>
  <c r="D36" i="99"/>
  <c r="D37" i="99"/>
  <c r="D38" i="99"/>
  <c r="D39" i="99"/>
  <c r="D40" i="99"/>
  <c r="D41" i="99"/>
  <c r="D42" i="99"/>
  <c r="D43" i="99"/>
  <c r="D44" i="99"/>
  <c r="D45" i="99"/>
  <c r="D46" i="99"/>
  <c r="D47" i="99"/>
  <c r="D48" i="99"/>
  <c r="D49" i="99"/>
  <c r="D50" i="99"/>
  <c r="D51" i="99"/>
  <c r="D52" i="99"/>
  <c r="D53" i="99"/>
  <c r="D54" i="99"/>
  <c r="D55" i="99"/>
  <c r="D56" i="99"/>
  <c r="D57" i="99"/>
  <c r="D58" i="99"/>
  <c r="D59" i="99"/>
  <c r="D60" i="99"/>
  <c r="D61" i="99"/>
  <c r="D62" i="99"/>
  <c r="D63" i="99"/>
  <c r="D64" i="99"/>
  <c r="D65" i="99"/>
  <c r="D66" i="99"/>
  <c r="D67" i="99"/>
  <c r="D68" i="99"/>
  <c r="D69" i="99"/>
  <c r="D70" i="99"/>
  <c r="D71" i="99"/>
  <c r="D72" i="99"/>
  <c r="D73" i="99"/>
  <c r="D74" i="99"/>
  <c r="D75" i="99"/>
  <c r="D76" i="99"/>
  <c r="D77" i="99"/>
  <c r="D78" i="99"/>
  <c r="D79" i="99"/>
  <c r="D80" i="99"/>
  <c r="D81" i="99"/>
  <c r="D82" i="99"/>
  <c r="D83" i="99"/>
  <c r="D84" i="99"/>
  <c r="D85" i="99"/>
  <c r="D86" i="99"/>
  <c r="D87" i="99"/>
  <c r="D88" i="99"/>
  <c r="D89" i="99"/>
  <c r="D90" i="99"/>
  <c r="D91" i="99"/>
  <c r="D92" i="99"/>
  <c r="D93" i="99"/>
  <c r="D94" i="99"/>
  <c r="D95" i="99"/>
  <c r="D96" i="99"/>
  <c r="D97" i="99"/>
  <c r="D98" i="99"/>
  <c r="D99" i="99"/>
  <c r="D100" i="99"/>
  <c r="D101" i="99"/>
  <c r="D102" i="99"/>
  <c r="D103" i="99"/>
  <c r="D104" i="99"/>
  <c r="D105" i="99"/>
  <c r="D106" i="99"/>
  <c r="D107" i="99"/>
  <c r="D108" i="99"/>
  <c r="D109" i="99"/>
  <c r="D110" i="99"/>
  <c r="D111" i="99"/>
  <c r="D112" i="99"/>
  <c r="D113" i="99"/>
  <c r="D114" i="99"/>
  <c r="D115" i="99"/>
  <c r="D116" i="99"/>
  <c r="D117" i="99"/>
  <c r="D118" i="99"/>
  <c r="D119" i="99"/>
  <c r="D120" i="99"/>
  <c r="D121" i="99"/>
  <c r="D122" i="99"/>
  <c r="D123" i="99"/>
  <c r="D124" i="99"/>
  <c r="D125" i="99"/>
  <c r="D126" i="99"/>
  <c r="D127" i="99"/>
  <c r="D128" i="99"/>
  <c r="D129" i="99"/>
  <c r="D130" i="99"/>
  <c r="D131" i="99"/>
  <c r="D132" i="99"/>
  <c r="D133" i="99"/>
  <c r="D134" i="99"/>
  <c r="D135" i="99"/>
  <c r="D136" i="99"/>
  <c r="D137" i="99"/>
  <c r="D138" i="99"/>
  <c r="D139" i="99"/>
  <c r="D140" i="99"/>
  <c r="D141" i="99"/>
  <c r="D142" i="99"/>
  <c r="D143" i="99"/>
  <c r="D144" i="99"/>
  <c r="D145" i="99"/>
  <c r="D146" i="99"/>
  <c r="D147" i="99"/>
  <c r="D148" i="99"/>
  <c r="D149" i="99"/>
  <c r="D150" i="99"/>
  <c r="D151" i="99"/>
  <c r="D152" i="99"/>
  <c r="D153" i="99"/>
  <c r="D154" i="99"/>
  <c r="D155" i="99"/>
  <c r="D156" i="99"/>
  <c r="D157" i="99"/>
  <c r="D158" i="99"/>
  <c r="D159" i="99"/>
  <c r="D160" i="99"/>
  <c r="D161" i="99"/>
  <c r="D162" i="99"/>
  <c r="D163" i="99"/>
  <c r="D164" i="99"/>
  <c r="D165" i="99"/>
  <c r="D166" i="99"/>
  <c r="D167" i="99"/>
  <c r="D168" i="99"/>
  <c r="D169" i="99"/>
  <c r="D170" i="99"/>
  <c r="D171" i="99"/>
  <c r="D172" i="99"/>
  <c r="D173" i="99"/>
  <c r="D174" i="99"/>
  <c r="D175" i="99"/>
  <c r="D176" i="99"/>
  <c r="D177" i="99"/>
  <c r="D178" i="99"/>
  <c r="D179" i="99"/>
  <c r="D180" i="99"/>
  <c r="D181" i="99"/>
  <c r="D182" i="99"/>
  <c r="D183" i="99"/>
  <c r="D184" i="99"/>
  <c r="D185" i="99"/>
  <c r="D186" i="99"/>
  <c r="D187" i="99"/>
  <c r="D188" i="99"/>
  <c r="D189" i="99"/>
  <c r="D190" i="99"/>
  <c r="D191" i="99"/>
  <c r="D192" i="99"/>
  <c r="D193" i="99"/>
  <c r="D194" i="99"/>
  <c r="D195" i="99"/>
  <c r="D196" i="99"/>
  <c r="D197" i="99"/>
  <c r="D198" i="99"/>
  <c r="D199" i="99"/>
  <c r="D200" i="99"/>
  <c r="D201" i="99"/>
  <c r="D202" i="99"/>
  <c r="D203" i="99"/>
  <c r="D204" i="99"/>
  <c r="D205" i="99"/>
  <c r="D206" i="99"/>
  <c r="D207" i="99"/>
  <c r="D208" i="99"/>
  <c r="D209" i="99"/>
  <c r="D210" i="99"/>
  <c r="D211" i="99"/>
  <c r="D212" i="99"/>
  <c r="D213" i="99"/>
  <c r="D214" i="99"/>
  <c r="D215" i="99"/>
  <c r="D216" i="99"/>
  <c r="D217" i="99"/>
  <c r="D218" i="99"/>
  <c r="D219" i="99"/>
  <c r="D220" i="99"/>
  <c r="D221" i="99"/>
  <c r="D222" i="99"/>
  <c r="D223" i="99"/>
  <c r="D224" i="99"/>
  <c r="D225" i="99"/>
  <c r="D226" i="99"/>
  <c r="D227" i="99"/>
  <c r="D228" i="99"/>
  <c r="D229" i="99"/>
  <c r="D230" i="99"/>
  <c r="D231" i="99"/>
  <c r="D232" i="99"/>
  <c r="AK400" i="120"/>
  <c r="AK399" i="120"/>
  <c r="AK398" i="120"/>
  <c r="AK397" i="120"/>
  <c r="AK396" i="120"/>
  <c r="AK395" i="120"/>
  <c r="AK394" i="120"/>
  <c r="AK393" i="120"/>
  <c r="AK392" i="120"/>
  <c r="AK391" i="120"/>
  <c r="AK390" i="120"/>
  <c r="AK389" i="120"/>
  <c r="AK388" i="120"/>
  <c r="AK387" i="120"/>
  <c r="AK386" i="120"/>
  <c r="AK385" i="120"/>
  <c r="AK384" i="120"/>
  <c r="AK383" i="120"/>
  <c r="AK382" i="120"/>
  <c r="AK381" i="120"/>
  <c r="AK380" i="120"/>
  <c r="AK379" i="120"/>
  <c r="AK378" i="120"/>
  <c r="AK377" i="120"/>
  <c r="AK376" i="120"/>
  <c r="AK375" i="120"/>
  <c r="AK374" i="120"/>
  <c r="AK373" i="120"/>
  <c r="AK372" i="120"/>
  <c r="AK371" i="120"/>
  <c r="AK370" i="120"/>
  <c r="AK369" i="120"/>
  <c r="AK368" i="120"/>
  <c r="AK367" i="120"/>
  <c r="AK366" i="120"/>
  <c r="AK365" i="120"/>
  <c r="AK364" i="120"/>
  <c r="AK363" i="120"/>
  <c r="AK362" i="120"/>
  <c r="AK361" i="120"/>
  <c r="AK360" i="120"/>
  <c r="AK359" i="120"/>
  <c r="AK358" i="120"/>
  <c r="AK357" i="120"/>
  <c r="AK356" i="120"/>
  <c r="AK355" i="120"/>
  <c r="AK354" i="120"/>
  <c r="AK353" i="120"/>
  <c r="AK352" i="120"/>
  <c r="AK351" i="120"/>
  <c r="AK350" i="120"/>
  <c r="AK349" i="120"/>
  <c r="AK348" i="120"/>
  <c r="AK347" i="120"/>
  <c r="AK346" i="120"/>
  <c r="AK345" i="120"/>
  <c r="AK344" i="120"/>
  <c r="AK343" i="120"/>
  <c r="AK342" i="120"/>
  <c r="AK341" i="120"/>
  <c r="AK340" i="120"/>
  <c r="AK339" i="120"/>
  <c r="AK338" i="120"/>
  <c r="AK337" i="120"/>
  <c r="AK336" i="120"/>
  <c r="AK335" i="120"/>
  <c r="AK334" i="120"/>
  <c r="AK333" i="120"/>
  <c r="AK332" i="120"/>
  <c r="AK331" i="120"/>
  <c r="AK330" i="120"/>
  <c r="AK329" i="120"/>
  <c r="AK328" i="120"/>
  <c r="AK327" i="120"/>
  <c r="AK326" i="120"/>
  <c r="AK325" i="120"/>
  <c r="AK324" i="120"/>
  <c r="AK323" i="120"/>
  <c r="AK322" i="120"/>
  <c r="AK321" i="120"/>
  <c r="AK320" i="120"/>
  <c r="AK319" i="120"/>
  <c r="AK318" i="120"/>
  <c r="AK317" i="120"/>
  <c r="AK316" i="120"/>
  <c r="AK315" i="120"/>
  <c r="AK314" i="120"/>
  <c r="AK313" i="120"/>
  <c r="AK312" i="120"/>
  <c r="AK311" i="120"/>
  <c r="AK310" i="120"/>
  <c r="AK309" i="120"/>
  <c r="AK308" i="120"/>
  <c r="AK307" i="120"/>
  <c r="AK306" i="120"/>
  <c r="AK305" i="120"/>
  <c r="AK304" i="120"/>
  <c r="AK303" i="120"/>
  <c r="AK302" i="120"/>
  <c r="AJ301" i="120"/>
  <c r="AJ300" i="120"/>
  <c r="AJ299" i="120"/>
  <c r="AJ298" i="120"/>
  <c r="AJ297" i="120"/>
  <c r="AJ296" i="120"/>
  <c r="AJ295" i="120"/>
  <c r="AJ294" i="120"/>
  <c r="AJ293" i="120"/>
  <c r="AJ292" i="120"/>
  <c r="AJ291" i="120"/>
  <c r="AJ290" i="120"/>
  <c r="AJ289" i="120"/>
  <c r="AJ288" i="120"/>
  <c r="AJ287" i="120"/>
  <c r="AJ286" i="120"/>
  <c r="AJ285" i="120"/>
  <c r="AJ284" i="120"/>
  <c r="AJ283" i="120"/>
  <c r="AJ282" i="120"/>
  <c r="AJ281" i="120"/>
  <c r="AJ280" i="120"/>
  <c r="AJ279" i="120"/>
  <c r="AJ278" i="120"/>
  <c r="AJ277" i="120"/>
  <c r="AJ276" i="120"/>
  <c r="AJ275" i="120"/>
  <c r="AJ274" i="120"/>
  <c r="AJ273" i="120"/>
  <c r="AJ272" i="120"/>
  <c r="AJ271" i="120"/>
  <c r="AJ270" i="120"/>
  <c r="AJ269" i="120"/>
  <c r="AI268" i="120"/>
  <c r="AI267" i="120"/>
  <c r="AI266" i="120"/>
  <c r="AI265" i="120"/>
  <c r="AI264" i="120"/>
  <c r="AI263" i="120"/>
  <c r="AI262" i="120"/>
  <c r="AI261" i="120"/>
  <c r="AI260" i="120"/>
  <c r="AI259" i="120"/>
  <c r="AI258" i="120"/>
  <c r="AI257" i="120"/>
  <c r="AI256" i="120"/>
  <c r="AI255" i="120"/>
  <c r="AI254" i="120"/>
  <c r="AI253" i="120"/>
  <c r="AI252" i="120"/>
  <c r="AI251" i="120"/>
  <c r="AI250" i="120"/>
  <c r="AI249" i="120"/>
  <c r="AI248" i="120"/>
  <c r="AI247" i="120"/>
  <c r="AI246" i="120"/>
  <c r="AI245" i="120"/>
  <c r="AI244" i="120"/>
  <c r="AI243" i="120"/>
  <c r="AI242" i="120"/>
  <c r="AI241" i="120"/>
  <c r="AI240" i="120"/>
  <c r="AI239" i="120"/>
  <c r="AI238" i="120"/>
  <c r="AI237" i="120"/>
  <c r="AI236" i="120"/>
  <c r="AI235" i="120"/>
  <c r="AI234" i="120"/>
  <c r="AI233" i="120"/>
  <c r="AI232" i="120"/>
  <c r="AI231" i="120"/>
  <c r="AI230" i="120"/>
  <c r="AI229" i="120"/>
  <c r="AI228" i="120"/>
  <c r="AI227" i="120"/>
  <c r="AI226" i="120"/>
  <c r="AI225" i="120"/>
  <c r="AI224" i="120"/>
  <c r="AI223" i="120"/>
  <c r="AI222" i="120"/>
  <c r="AI221" i="120"/>
  <c r="AI220" i="120"/>
  <c r="AI219" i="120"/>
  <c r="AI218" i="120"/>
  <c r="AI217" i="120"/>
  <c r="AI216" i="120"/>
  <c r="AI215" i="120"/>
  <c r="AI214" i="120"/>
  <c r="AI213" i="120"/>
  <c r="AI212" i="120"/>
  <c r="AI211" i="120"/>
  <c r="AI210" i="120"/>
  <c r="AI209" i="120"/>
  <c r="AI208" i="120"/>
  <c r="AI207" i="120"/>
  <c r="AI206" i="120"/>
  <c r="AI205" i="120"/>
  <c r="AI204" i="120"/>
  <c r="AI203" i="120"/>
  <c r="AI202" i="120"/>
  <c r="AI201" i="120"/>
  <c r="AI200" i="120"/>
  <c r="AI199" i="120"/>
  <c r="AI198" i="120"/>
  <c r="AI197" i="120"/>
  <c r="AI196" i="120"/>
  <c r="AI195" i="120"/>
  <c r="AI194" i="120"/>
  <c r="AI193" i="120"/>
  <c r="AI192" i="120"/>
  <c r="AI191" i="120"/>
  <c r="AI190" i="120"/>
  <c r="AI189" i="120"/>
  <c r="AI188" i="120"/>
  <c r="AI187" i="120"/>
  <c r="AI186" i="120"/>
  <c r="AI185" i="120"/>
  <c r="AI184" i="120"/>
  <c r="AI183" i="120"/>
  <c r="AI182" i="120"/>
  <c r="AI181" i="120"/>
  <c r="AI180" i="120"/>
  <c r="AI179" i="120"/>
  <c r="AI178" i="120"/>
  <c r="AI177" i="120"/>
  <c r="AI176" i="120"/>
  <c r="AI175" i="120"/>
  <c r="AI174" i="120"/>
  <c r="AI173" i="120"/>
  <c r="AI172" i="120"/>
  <c r="AI171" i="120"/>
  <c r="AI170" i="120"/>
  <c r="AI169" i="120"/>
  <c r="AI168" i="120"/>
  <c r="AI167" i="120"/>
  <c r="AI166" i="120"/>
  <c r="AI165" i="120"/>
  <c r="AI164" i="120"/>
  <c r="AI163" i="120"/>
  <c r="AI162" i="120"/>
  <c r="AI161" i="120"/>
  <c r="AI160" i="120"/>
  <c r="AI159" i="120"/>
  <c r="AI158" i="120"/>
  <c r="AI157" i="120"/>
  <c r="AI156" i="120"/>
  <c r="AI155" i="120"/>
  <c r="AI154" i="120"/>
  <c r="AI153" i="120"/>
  <c r="AI152" i="120"/>
  <c r="AI151" i="120"/>
  <c r="AI150" i="120"/>
  <c r="AI149" i="120"/>
  <c r="AI148" i="120"/>
  <c r="AI147" i="120"/>
  <c r="AI146" i="120"/>
  <c r="AI145" i="120"/>
  <c r="AI144" i="120"/>
  <c r="AI143" i="120"/>
  <c r="AI142" i="120"/>
  <c r="AI141" i="120"/>
  <c r="AI140" i="120"/>
  <c r="AI139" i="120"/>
  <c r="AI138" i="120"/>
  <c r="AI137" i="120"/>
  <c r="AI136" i="120"/>
  <c r="AI135" i="120"/>
  <c r="AI134" i="120"/>
  <c r="AI133" i="120"/>
  <c r="AI132" i="120"/>
  <c r="AI131" i="120"/>
  <c r="AI130" i="120"/>
  <c r="AI129" i="120"/>
  <c r="AI128" i="120"/>
  <c r="AI127" i="120"/>
  <c r="AI126" i="120"/>
  <c r="AI125" i="120"/>
  <c r="AI124" i="120"/>
  <c r="AI123" i="120"/>
  <c r="AI122" i="120"/>
  <c r="AI121" i="120"/>
  <c r="AI120" i="120"/>
  <c r="AI119" i="120"/>
  <c r="AI118" i="120"/>
  <c r="AI117" i="120"/>
  <c r="AI116" i="120"/>
  <c r="AI115" i="120"/>
  <c r="AI114" i="120"/>
  <c r="AI113" i="120"/>
  <c r="AI112" i="120"/>
  <c r="AI111" i="120"/>
  <c r="AI110" i="120"/>
  <c r="AI109" i="120"/>
  <c r="AI108" i="120"/>
  <c r="AI107" i="120"/>
  <c r="AI106" i="120"/>
  <c r="AI105" i="120"/>
  <c r="AI104" i="120"/>
  <c r="AI103" i="120"/>
  <c r="AI102" i="120"/>
  <c r="AI101" i="120"/>
  <c r="AI100" i="120"/>
  <c r="AI99" i="120"/>
  <c r="AI98" i="120"/>
  <c r="AI97" i="120"/>
  <c r="AI96" i="120"/>
  <c r="AI95" i="120"/>
  <c r="AI94" i="120"/>
  <c r="AI93" i="120"/>
  <c r="AI92" i="120"/>
  <c r="AI91" i="120"/>
  <c r="AI90" i="120"/>
  <c r="AI89" i="120"/>
  <c r="AI88" i="120"/>
  <c r="AI87" i="120"/>
  <c r="AI86" i="120"/>
  <c r="AI85" i="120"/>
  <c r="AI84" i="120"/>
  <c r="AI83" i="120"/>
  <c r="AI82" i="120"/>
  <c r="AI81" i="120"/>
  <c r="AI80" i="120"/>
  <c r="AI79" i="120"/>
  <c r="AI78" i="120"/>
  <c r="AI77" i="120"/>
  <c r="AI76" i="120"/>
  <c r="AI75" i="120"/>
  <c r="AI74" i="120"/>
  <c r="AI73" i="120"/>
  <c r="AI72" i="120"/>
  <c r="AI71" i="120"/>
  <c r="AI70" i="120"/>
  <c r="AI69" i="120"/>
  <c r="AI68" i="120"/>
  <c r="AI67" i="120"/>
  <c r="AI66" i="120"/>
  <c r="AI65" i="120"/>
  <c r="AI64" i="120"/>
  <c r="AI63" i="120"/>
  <c r="AI62" i="120"/>
  <c r="AI61" i="120"/>
  <c r="AI60" i="120"/>
  <c r="AI59" i="120"/>
  <c r="AI58" i="120"/>
  <c r="AI57" i="120"/>
  <c r="AI56" i="120"/>
  <c r="AI55" i="120"/>
  <c r="AI54" i="120"/>
  <c r="AI53" i="120"/>
  <c r="AI52" i="120"/>
  <c r="AI51" i="120"/>
  <c r="AI50" i="120"/>
  <c r="AI49" i="120"/>
  <c r="AI48" i="120"/>
  <c r="AI47" i="120"/>
  <c r="AI46" i="120"/>
  <c r="AI45" i="120"/>
  <c r="AI44" i="120"/>
  <c r="AI43" i="120"/>
  <c r="AI42" i="120"/>
  <c r="AI41" i="120"/>
  <c r="AI40" i="120"/>
  <c r="AI39" i="120"/>
  <c r="AI38" i="120"/>
  <c r="AI37" i="120"/>
  <c r="AI36" i="120"/>
  <c r="AI35" i="120"/>
  <c r="AI34" i="120"/>
  <c r="AI33" i="120"/>
  <c r="AI32" i="120"/>
  <c r="AI31" i="120"/>
  <c r="AI30" i="120"/>
  <c r="AI29" i="120"/>
  <c r="AI28" i="120"/>
  <c r="AI27" i="120"/>
  <c r="AI26" i="120"/>
  <c r="AI25" i="120"/>
  <c r="AI24" i="120"/>
  <c r="AI23" i="120"/>
  <c r="AI22" i="120"/>
  <c r="AI21" i="120"/>
  <c r="AI20" i="120"/>
  <c r="AI19" i="120"/>
  <c r="AI18" i="120"/>
  <c r="AI17" i="120"/>
  <c r="AI16" i="120"/>
  <c r="AI15" i="120"/>
  <c r="AI14" i="120"/>
  <c r="AI13" i="120"/>
  <c r="AI12" i="120"/>
  <c r="AI11" i="120"/>
  <c r="AI10" i="120"/>
  <c r="AI9" i="120"/>
  <c r="AI8" i="120"/>
  <c r="AI7" i="120"/>
  <c r="AI6" i="120"/>
  <c r="AI5" i="120"/>
  <c r="AI4" i="120"/>
  <c r="AI3" i="120"/>
  <c r="I9" i="105"/>
  <c r="H3" i="119"/>
  <c r="M3" i="119"/>
  <c r="I15" i="118"/>
  <c r="G3" i="111"/>
  <c r="D3" i="112"/>
  <c r="E3" i="112"/>
  <c r="O3" i="111"/>
  <c r="P3" i="111"/>
  <c r="H3" i="111"/>
  <c r="F3" i="103"/>
  <c r="O3" i="103"/>
  <c r="K3" i="103"/>
  <c r="G3" i="100"/>
  <c r="F3" i="100"/>
  <c r="L3" i="97"/>
  <c r="D3" i="119" l="1"/>
  <c r="E3" i="106"/>
  <c r="L3" i="103"/>
  <c r="H3" i="112"/>
  <c r="D3" i="106"/>
  <c r="I10" i="105"/>
  <c r="E3" i="97"/>
  <c r="F3" i="112"/>
  <c r="I13" i="118"/>
  <c r="G3" i="97"/>
  <c r="M3" i="97"/>
  <c r="M3" i="103"/>
  <c r="Q3" i="111"/>
  <c r="D3" i="111"/>
  <c r="D3" i="97"/>
  <c r="K3" i="119"/>
  <c r="O3" i="97"/>
  <c r="I10" i="118"/>
  <c r="E3" i="119"/>
  <c r="E3" i="103"/>
  <c r="J3" i="103"/>
  <c r="D3" i="103"/>
  <c r="N3" i="103"/>
  <c r="N3" i="111"/>
  <c r="F3" i="119"/>
  <c r="G3" i="112"/>
  <c r="E3" i="111"/>
  <c r="I12" i="99"/>
  <c r="I10" i="99"/>
  <c r="I10" i="110"/>
  <c r="K3" i="100"/>
  <c r="N3" i="97"/>
  <c r="H3" i="100"/>
  <c r="F3" i="97"/>
  <c r="I14" i="99"/>
  <c r="I16" i="99"/>
  <c r="I20" i="118"/>
  <c r="I3" i="119"/>
  <c r="I15" i="99"/>
  <c r="I13" i="99"/>
  <c r="I11" i="99"/>
  <c r="I9" i="99"/>
  <c r="I12" i="102"/>
  <c r="G3" i="103"/>
  <c r="I10" i="102"/>
  <c r="I3" i="103"/>
  <c r="I22" i="110"/>
  <c r="E3" i="122"/>
  <c r="I3" i="122" s="1"/>
  <c r="D3" i="122"/>
  <c r="F3" i="122"/>
  <c r="E7" i="122"/>
  <c r="I7" i="122" s="1"/>
  <c r="F7" i="122"/>
  <c r="D7" i="122"/>
  <c r="I27" i="122"/>
  <c r="F27" i="122"/>
  <c r="D27" i="122"/>
  <c r="E27" i="122"/>
  <c r="E31" i="122"/>
  <c r="I31" i="122"/>
  <c r="D31" i="122"/>
  <c r="F31" i="122"/>
  <c r="F35" i="122"/>
  <c r="D35" i="122"/>
  <c r="E35" i="122"/>
  <c r="I35" i="122"/>
  <c r="I39" i="122"/>
  <c r="F39" i="122"/>
  <c r="E39" i="122"/>
  <c r="D39" i="122"/>
  <c r="F43" i="122"/>
  <c r="E43" i="122"/>
  <c r="I43" i="122"/>
  <c r="D43" i="122"/>
  <c r="F47" i="122"/>
  <c r="I47" i="122"/>
  <c r="D47" i="122"/>
  <c r="E47" i="122"/>
  <c r="E51" i="122"/>
  <c r="I51" i="122"/>
  <c r="D51" i="122"/>
  <c r="F51" i="122"/>
  <c r="F55" i="122"/>
  <c r="E55" i="122"/>
  <c r="I55" i="122"/>
  <c r="D55" i="122"/>
  <c r="F59" i="122"/>
  <c r="I59" i="122"/>
  <c r="E59" i="122"/>
  <c r="D59" i="122"/>
  <c r="F63" i="122"/>
  <c r="I63" i="122"/>
  <c r="D63" i="122"/>
  <c r="E63" i="122"/>
  <c r="E67" i="122"/>
  <c r="I67" i="122"/>
  <c r="D67" i="122"/>
  <c r="F67" i="122"/>
  <c r="F71" i="122"/>
  <c r="E71" i="122"/>
  <c r="I71" i="122"/>
  <c r="D71" i="122"/>
  <c r="F75" i="122"/>
  <c r="E75" i="122"/>
  <c r="I75" i="122"/>
  <c r="D75" i="122"/>
  <c r="F79" i="122"/>
  <c r="I79" i="122"/>
  <c r="D79" i="122"/>
  <c r="E79" i="122"/>
  <c r="E83" i="122"/>
  <c r="I83" i="122"/>
  <c r="D83" i="122"/>
  <c r="F83" i="122"/>
  <c r="F87" i="122"/>
  <c r="E87" i="122"/>
  <c r="I87" i="122"/>
  <c r="D87" i="122"/>
  <c r="F91" i="122"/>
  <c r="E91" i="122"/>
  <c r="I91" i="122"/>
  <c r="D91" i="122"/>
  <c r="F95" i="122"/>
  <c r="I95" i="122"/>
  <c r="D95" i="122"/>
  <c r="E95" i="122"/>
  <c r="E99" i="122"/>
  <c r="I99" i="122"/>
  <c r="F99" i="122"/>
  <c r="D99" i="122"/>
  <c r="D103" i="122"/>
  <c r="E103" i="122"/>
  <c r="I103" i="122"/>
  <c r="F103" i="122"/>
  <c r="D107" i="122"/>
  <c r="E107" i="122"/>
  <c r="I107" i="122"/>
  <c r="F107" i="122"/>
  <c r="D111" i="122"/>
  <c r="I111" i="122"/>
  <c r="F111" i="122"/>
  <c r="E111" i="122"/>
  <c r="E115" i="122"/>
  <c r="I115" i="122"/>
  <c r="F115" i="122"/>
  <c r="D115" i="122"/>
  <c r="D119" i="122"/>
  <c r="E119" i="122"/>
  <c r="I119" i="122"/>
  <c r="F119" i="122"/>
  <c r="D123" i="122"/>
  <c r="I123" i="122"/>
  <c r="E123" i="122"/>
  <c r="F123" i="122"/>
  <c r="I127" i="122"/>
  <c r="D127" i="122"/>
  <c r="E127" i="122"/>
  <c r="F127" i="122"/>
  <c r="F131" i="122"/>
  <c r="D131" i="122"/>
  <c r="E131" i="122"/>
  <c r="I131" i="122"/>
  <c r="I135" i="122"/>
  <c r="F135" i="122"/>
  <c r="D135" i="122"/>
  <c r="E135" i="122"/>
  <c r="I139" i="122"/>
  <c r="F139" i="122"/>
  <c r="D139" i="122"/>
  <c r="E139" i="122"/>
  <c r="I143" i="122"/>
  <c r="D143" i="122"/>
  <c r="E143" i="122"/>
  <c r="F143" i="122"/>
  <c r="F147" i="122"/>
  <c r="D147" i="122"/>
  <c r="E147" i="122"/>
  <c r="I147" i="122"/>
  <c r="I151" i="122"/>
  <c r="F151" i="122"/>
  <c r="D151" i="122"/>
  <c r="E151" i="122"/>
  <c r="I155" i="122"/>
  <c r="F155" i="122"/>
  <c r="D155" i="122"/>
  <c r="E155" i="122"/>
  <c r="I159" i="122"/>
  <c r="D159" i="122"/>
  <c r="E159" i="122"/>
  <c r="F159" i="122"/>
  <c r="E163" i="122"/>
  <c r="F163" i="122"/>
  <c r="I163" i="122"/>
  <c r="D163" i="122"/>
  <c r="D167" i="122"/>
  <c r="E167" i="122"/>
  <c r="F167" i="122"/>
  <c r="I167" i="122"/>
  <c r="D171" i="122"/>
  <c r="E171" i="122"/>
  <c r="F171" i="122"/>
  <c r="I171" i="122"/>
  <c r="D175" i="122"/>
  <c r="F175" i="122"/>
  <c r="I175" i="122"/>
  <c r="E175" i="122"/>
  <c r="I179" i="122"/>
  <c r="E179" i="122"/>
  <c r="F179" i="122"/>
  <c r="D179" i="122"/>
  <c r="D183" i="122"/>
  <c r="F183" i="122"/>
  <c r="I183" i="122"/>
  <c r="E183" i="122"/>
  <c r="I187" i="122"/>
  <c r="E187" i="122"/>
  <c r="D187" i="122"/>
  <c r="F187" i="122"/>
  <c r="E191" i="122"/>
  <c r="F191" i="122"/>
  <c r="I191" i="122"/>
  <c r="D191" i="122"/>
  <c r="D195" i="122"/>
  <c r="F195" i="122"/>
  <c r="I195" i="122"/>
  <c r="E195" i="122"/>
  <c r="I199" i="122"/>
  <c r="F199" i="122"/>
  <c r="D199" i="122"/>
  <c r="E199" i="122"/>
  <c r="F203" i="122"/>
  <c r="D203" i="122"/>
  <c r="I203" i="122"/>
  <c r="E203" i="122"/>
  <c r="D207" i="122"/>
  <c r="I207" i="122"/>
  <c r="F207" i="122"/>
  <c r="E207" i="122"/>
  <c r="D211" i="122"/>
  <c r="E211" i="122"/>
  <c r="I211" i="122"/>
  <c r="F211" i="122"/>
  <c r="I215" i="122"/>
  <c r="E215" i="122"/>
  <c r="F215" i="122"/>
  <c r="D215" i="122"/>
  <c r="F219" i="122"/>
  <c r="I219" i="122"/>
  <c r="E219" i="122"/>
  <c r="D219" i="122"/>
  <c r="F223" i="122"/>
  <c r="E223" i="122"/>
  <c r="D223" i="122"/>
  <c r="I223" i="122"/>
  <c r="I227" i="122"/>
  <c r="F227" i="122"/>
  <c r="D227" i="122"/>
  <c r="E227" i="122"/>
  <c r="E231" i="122"/>
  <c r="D231" i="122"/>
  <c r="F231" i="122"/>
  <c r="I231" i="122"/>
  <c r="I232" i="122"/>
  <c r="F232" i="122"/>
  <c r="D232" i="122"/>
  <c r="E232" i="122"/>
  <c r="D230" i="122"/>
  <c r="E230" i="122"/>
  <c r="I230" i="122"/>
  <c r="F230" i="122"/>
  <c r="F229" i="122"/>
  <c r="E229" i="122"/>
  <c r="I229" i="122"/>
  <c r="D229" i="122"/>
  <c r="F228" i="122"/>
  <c r="I228" i="122"/>
  <c r="E228" i="122"/>
  <c r="D228" i="122"/>
  <c r="E226" i="122"/>
  <c r="D226" i="122"/>
  <c r="I226" i="122"/>
  <c r="F226" i="122"/>
  <c r="I225" i="122"/>
  <c r="F225" i="122"/>
  <c r="E225" i="122"/>
  <c r="D225" i="122"/>
  <c r="F21" i="122"/>
  <c r="D21" i="122"/>
  <c r="E224" i="122"/>
  <c r="F224" i="122"/>
  <c r="I224" i="122"/>
  <c r="D224" i="122"/>
  <c r="I222" i="122"/>
  <c r="F222" i="122"/>
  <c r="D222" i="122"/>
  <c r="E222" i="122"/>
  <c r="F221" i="122"/>
  <c r="E221" i="122"/>
  <c r="D221" i="122"/>
  <c r="I221" i="122"/>
  <c r="F220" i="122"/>
  <c r="D220" i="122"/>
  <c r="E220" i="122"/>
  <c r="I220" i="122"/>
  <c r="F25" i="122"/>
  <c r="D25" i="122"/>
  <c r="F10" i="122"/>
  <c r="D10" i="122"/>
  <c r="E10" i="122"/>
  <c r="E218" i="122"/>
  <c r="I218" i="122"/>
  <c r="D218" i="122"/>
  <c r="F218" i="122"/>
  <c r="F217" i="122"/>
  <c r="E217" i="122"/>
  <c r="I217" i="122"/>
  <c r="D217" i="122"/>
  <c r="I216" i="122"/>
  <c r="F216" i="122"/>
  <c r="D216" i="122"/>
  <c r="E216" i="122"/>
  <c r="I214" i="122"/>
  <c r="E214" i="122"/>
  <c r="F214" i="122"/>
  <c r="D214" i="122"/>
  <c r="F213" i="122"/>
  <c r="D213" i="122"/>
  <c r="E213" i="122"/>
  <c r="I213" i="122"/>
  <c r="I212" i="122"/>
  <c r="F212" i="122"/>
  <c r="D212" i="122"/>
  <c r="E212" i="122"/>
  <c r="F4" i="122"/>
  <c r="D4" i="122"/>
  <c r="E4" i="122"/>
  <c r="I4" i="122" s="1"/>
  <c r="E8" i="122"/>
  <c r="I8" i="122" s="1"/>
  <c r="F8" i="122"/>
  <c r="D8" i="122"/>
  <c r="F12" i="122"/>
  <c r="D12" i="122"/>
  <c r="D22" i="122"/>
  <c r="F22" i="122"/>
  <c r="I28" i="122"/>
  <c r="F28" i="122"/>
  <c r="E28" i="122"/>
  <c r="D28" i="122"/>
  <c r="E32" i="122"/>
  <c r="D32" i="122"/>
  <c r="F32" i="122"/>
  <c r="I32" i="122"/>
  <c r="D36" i="122"/>
  <c r="E36" i="122"/>
  <c r="I36" i="122"/>
  <c r="F36" i="122"/>
  <c r="E40" i="122"/>
  <c r="I40" i="122"/>
  <c r="D40" i="122"/>
  <c r="F40" i="122"/>
  <c r="E44" i="122"/>
  <c r="F44" i="122"/>
  <c r="D44" i="122"/>
  <c r="I44" i="122"/>
  <c r="D48" i="122"/>
  <c r="E48" i="122"/>
  <c r="F48" i="122"/>
  <c r="I48" i="122"/>
  <c r="I52" i="122"/>
  <c r="D52" i="122"/>
  <c r="E52" i="122"/>
  <c r="F52" i="122"/>
  <c r="D56" i="122"/>
  <c r="F56" i="122"/>
  <c r="I56" i="122"/>
  <c r="E56" i="122"/>
  <c r="E60" i="122"/>
  <c r="F60" i="122"/>
  <c r="D60" i="122"/>
  <c r="I60" i="122"/>
  <c r="D64" i="122"/>
  <c r="E64" i="122"/>
  <c r="F64" i="122"/>
  <c r="I64" i="122"/>
  <c r="I68" i="122"/>
  <c r="D68" i="122"/>
  <c r="E68" i="122"/>
  <c r="F68" i="122"/>
  <c r="D72" i="122"/>
  <c r="F72" i="122"/>
  <c r="E72" i="122"/>
  <c r="I72" i="122"/>
  <c r="E76" i="122"/>
  <c r="F76" i="122"/>
  <c r="I76" i="122"/>
  <c r="D76" i="122"/>
  <c r="F80" i="122"/>
  <c r="I80" i="122"/>
  <c r="E80" i="122"/>
  <c r="D80" i="122"/>
  <c r="I84" i="122"/>
  <c r="E84" i="122"/>
  <c r="D84" i="122"/>
  <c r="F84" i="122"/>
  <c r="D88" i="122"/>
  <c r="I88" i="122"/>
  <c r="F88" i="122"/>
  <c r="E88" i="122"/>
  <c r="E92" i="122"/>
  <c r="F92" i="122"/>
  <c r="I92" i="122"/>
  <c r="D92" i="122"/>
  <c r="F96" i="122"/>
  <c r="E96" i="122"/>
  <c r="D96" i="122"/>
  <c r="I96" i="122"/>
  <c r="I100" i="122"/>
  <c r="F100" i="122"/>
  <c r="E100" i="122"/>
  <c r="D100" i="122"/>
  <c r="E104" i="122"/>
  <c r="D104" i="122"/>
  <c r="F104" i="122"/>
  <c r="I104" i="122"/>
  <c r="E108" i="122"/>
  <c r="I108" i="122"/>
  <c r="D108" i="122"/>
  <c r="F108" i="122"/>
  <c r="F112" i="122"/>
  <c r="D112" i="122"/>
  <c r="E112" i="122"/>
  <c r="I112" i="122"/>
  <c r="I116" i="122"/>
  <c r="F116" i="122"/>
  <c r="E116" i="122"/>
  <c r="D116" i="122"/>
  <c r="D120" i="122"/>
  <c r="F120" i="122"/>
  <c r="I120" i="122"/>
  <c r="E120" i="122"/>
  <c r="D124" i="122"/>
  <c r="F124" i="122"/>
  <c r="E124" i="122"/>
  <c r="I124" i="122"/>
  <c r="I128" i="122"/>
  <c r="E128" i="122"/>
  <c r="F128" i="122"/>
  <c r="D128" i="122"/>
  <c r="F132" i="122"/>
  <c r="E132" i="122"/>
  <c r="I132" i="122"/>
  <c r="D132" i="122"/>
  <c r="F136" i="122"/>
  <c r="D136" i="122"/>
  <c r="I136" i="122"/>
  <c r="E136" i="122"/>
  <c r="F140" i="122"/>
  <c r="D140" i="122"/>
  <c r="E140" i="122"/>
  <c r="I140" i="122"/>
  <c r="I144" i="122"/>
  <c r="F144" i="122"/>
  <c r="D144" i="122"/>
  <c r="E144" i="122"/>
  <c r="D148" i="122"/>
  <c r="I148" i="122"/>
  <c r="F148" i="122"/>
  <c r="E148" i="122"/>
  <c r="E152" i="122"/>
  <c r="I152" i="122"/>
  <c r="F152" i="122"/>
  <c r="D152" i="122"/>
  <c r="I156" i="122"/>
  <c r="D156" i="122"/>
  <c r="E156" i="122"/>
  <c r="F156" i="122"/>
  <c r="E160" i="122"/>
  <c r="D160" i="122"/>
  <c r="I160" i="122"/>
  <c r="F160" i="122"/>
  <c r="D164" i="122"/>
  <c r="E164" i="122"/>
  <c r="I164" i="122"/>
  <c r="F164" i="122"/>
  <c r="F168" i="122"/>
  <c r="E168" i="122"/>
  <c r="D168" i="122"/>
  <c r="I168" i="122"/>
  <c r="I172" i="122"/>
  <c r="F172" i="122"/>
  <c r="E172" i="122"/>
  <c r="D172" i="122"/>
  <c r="I176" i="122"/>
  <c r="E176" i="122"/>
  <c r="D176" i="122"/>
  <c r="F176" i="122"/>
  <c r="I180" i="122"/>
  <c r="D180" i="122"/>
  <c r="F180" i="122"/>
  <c r="E180" i="122"/>
  <c r="D184" i="122"/>
  <c r="I184" i="122"/>
  <c r="E184" i="122"/>
  <c r="F184" i="122"/>
  <c r="F188" i="122"/>
  <c r="I188" i="122"/>
  <c r="D188" i="122"/>
  <c r="E188" i="122"/>
  <c r="F192" i="122"/>
  <c r="I192" i="122"/>
  <c r="D192" i="122"/>
  <c r="E192" i="122"/>
  <c r="F196" i="122"/>
  <c r="E196" i="122"/>
  <c r="D196" i="122"/>
  <c r="I196" i="122"/>
  <c r="D200" i="122"/>
  <c r="I200" i="122"/>
  <c r="F200" i="122"/>
  <c r="E200" i="122"/>
  <c r="F204" i="122"/>
  <c r="I204" i="122"/>
  <c r="D204" i="122"/>
  <c r="E204" i="122"/>
  <c r="E208" i="122"/>
  <c r="I208" i="122"/>
  <c r="F208" i="122"/>
  <c r="D208" i="122"/>
  <c r="E210" i="122"/>
  <c r="D210" i="122"/>
  <c r="I210" i="122"/>
  <c r="F210" i="122"/>
  <c r="F5" i="122"/>
  <c r="E5" i="122"/>
  <c r="I5" i="122" s="1"/>
  <c r="D5" i="122"/>
  <c r="E19" i="122"/>
  <c r="I19" i="122" s="1"/>
  <c r="F19" i="122"/>
  <c r="D19" i="122"/>
  <c r="D23" i="122"/>
  <c r="F23" i="122"/>
  <c r="F29" i="122"/>
  <c r="D29" i="122"/>
  <c r="I29" i="122"/>
  <c r="E29" i="122"/>
  <c r="E33" i="122"/>
  <c r="I33" i="122"/>
  <c r="D33" i="122"/>
  <c r="F33" i="122"/>
  <c r="F37" i="122"/>
  <c r="D37" i="122"/>
  <c r="I37" i="122"/>
  <c r="E37" i="122"/>
  <c r="F41" i="122"/>
  <c r="E41" i="122"/>
  <c r="D41" i="122"/>
  <c r="I41" i="122"/>
  <c r="F45" i="122"/>
  <c r="I45" i="122"/>
  <c r="E45" i="122"/>
  <c r="D45" i="122"/>
  <c r="E49" i="122"/>
  <c r="I49" i="122"/>
  <c r="F49" i="122"/>
  <c r="D49" i="122"/>
  <c r="I53" i="122"/>
  <c r="D53" i="122"/>
  <c r="E53" i="122"/>
  <c r="F53" i="122"/>
  <c r="F57" i="122"/>
  <c r="I57" i="122"/>
  <c r="E57" i="122"/>
  <c r="D57" i="122"/>
  <c r="D61" i="122"/>
  <c r="E61" i="122"/>
  <c r="F61" i="122"/>
  <c r="I61" i="122"/>
  <c r="F65" i="122"/>
  <c r="D65" i="122"/>
  <c r="I65" i="122"/>
  <c r="E65" i="122"/>
  <c r="I69" i="122"/>
  <c r="D69" i="122"/>
  <c r="F69" i="122"/>
  <c r="E69" i="122"/>
  <c r="E73" i="122"/>
  <c r="I73" i="122"/>
  <c r="F73" i="122"/>
  <c r="D73" i="122"/>
  <c r="D77" i="122"/>
  <c r="F77" i="122"/>
  <c r="E77" i="122"/>
  <c r="I77" i="122"/>
  <c r="E81" i="122"/>
  <c r="D81" i="122"/>
  <c r="I81" i="122"/>
  <c r="F81" i="122"/>
  <c r="I85" i="122"/>
  <c r="D85" i="122"/>
  <c r="F85" i="122"/>
  <c r="E85" i="122"/>
  <c r="E89" i="122"/>
  <c r="I89" i="122"/>
  <c r="F89" i="122"/>
  <c r="D89" i="122"/>
  <c r="D93" i="122"/>
  <c r="F93" i="122"/>
  <c r="E93" i="122"/>
  <c r="I93" i="122"/>
  <c r="E97" i="122"/>
  <c r="F97" i="122"/>
  <c r="I97" i="122"/>
  <c r="D97" i="122"/>
  <c r="I101" i="122"/>
  <c r="F101" i="122"/>
  <c r="D101" i="122"/>
  <c r="E101" i="122"/>
  <c r="E105" i="122"/>
  <c r="I105" i="122"/>
  <c r="D105" i="122"/>
  <c r="F105" i="122"/>
  <c r="F109" i="122"/>
  <c r="D109" i="122"/>
  <c r="I109" i="122"/>
  <c r="E109" i="122"/>
  <c r="E113" i="122"/>
  <c r="F113" i="122"/>
  <c r="I113" i="122"/>
  <c r="D113" i="122"/>
  <c r="I117" i="122"/>
  <c r="F117" i="122"/>
  <c r="D117" i="122"/>
  <c r="E117" i="122"/>
  <c r="E121" i="122"/>
  <c r="I121" i="122"/>
  <c r="D121" i="122"/>
  <c r="F121" i="122"/>
  <c r="I125" i="122"/>
  <c r="F125" i="122"/>
  <c r="E125" i="122"/>
  <c r="D125" i="122"/>
  <c r="E129" i="122"/>
  <c r="F129" i="122"/>
  <c r="D129" i="122"/>
  <c r="I129" i="122"/>
  <c r="I133" i="122"/>
  <c r="F133" i="122"/>
  <c r="E133" i="122"/>
  <c r="D133" i="122"/>
  <c r="E137" i="122"/>
  <c r="D137" i="122"/>
  <c r="F137" i="122"/>
  <c r="I137" i="122"/>
  <c r="I141" i="122"/>
  <c r="E141" i="122"/>
  <c r="D141" i="122"/>
  <c r="F141" i="122"/>
  <c r="E145" i="122"/>
  <c r="I145" i="122"/>
  <c r="D145" i="122"/>
  <c r="F145" i="122"/>
  <c r="I149" i="122"/>
  <c r="E149" i="122"/>
  <c r="F149" i="122"/>
  <c r="D149" i="122"/>
  <c r="F153" i="122"/>
  <c r="E153" i="122"/>
  <c r="I153" i="122"/>
  <c r="D153" i="122"/>
  <c r="I157" i="122"/>
  <c r="D157" i="122"/>
  <c r="F157" i="122"/>
  <c r="E157" i="122"/>
  <c r="D161" i="122"/>
  <c r="E161" i="122"/>
  <c r="F161" i="122"/>
  <c r="I161" i="122"/>
  <c r="D165" i="122"/>
  <c r="E165" i="122"/>
  <c r="I165" i="122"/>
  <c r="F165" i="122"/>
  <c r="I169" i="122"/>
  <c r="E169" i="122"/>
  <c r="D169" i="122"/>
  <c r="F169" i="122"/>
  <c r="E173" i="122"/>
  <c r="I173" i="122"/>
  <c r="F173" i="122"/>
  <c r="D173" i="122"/>
  <c r="E177" i="122"/>
  <c r="I177" i="122"/>
  <c r="F177" i="122"/>
  <c r="D177" i="122"/>
  <c r="E181" i="122"/>
  <c r="I181" i="122"/>
  <c r="F181" i="122"/>
  <c r="D181" i="122"/>
  <c r="I185" i="122"/>
  <c r="F185" i="122"/>
  <c r="E185" i="122"/>
  <c r="D185" i="122"/>
  <c r="I189" i="122"/>
  <c r="D189" i="122"/>
  <c r="F189" i="122"/>
  <c r="E189" i="122"/>
  <c r="I193" i="122"/>
  <c r="D193" i="122"/>
  <c r="E193" i="122"/>
  <c r="F193" i="122"/>
  <c r="D197" i="122"/>
  <c r="F197" i="122"/>
  <c r="I197" i="122"/>
  <c r="E197" i="122"/>
  <c r="I201" i="122"/>
  <c r="D201" i="122"/>
  <c r="F201" i="122"/>
  <c r="E201" i="122"/>
  <c r="F205" i="122"/>
  <c r="E205" i="122"/>
  <c r="I205" i="122"/>
  <c r="D205" i="122"/>
  <c r="I209" i="122"/>
  <c r="F209" i="122"/>
  <c r="E209" i="122"/>
  <c r="D209" i="122"/>
  <c r="F6" i="122"/>
  <c r="E6" i="122"/>
  <c r="I6" i="122" s="1"/>
  <c r="D6" i="122"/>
  <c r="F20" i="122"/>
  <c r="D20" i="122"/>
  <c r="E24" i="122"/>
  <c r="I24" i="122" s="1"/>
  <c r="D24" i="122"/>
  <c r="F24" i="122"/>
  <c r="E26" i="122"/>
  <c r="F26" i="122"/>
  <c r="I26" i="122"/>
  <c r="D26" i="122"/>
  <c r="E30" i="122"/>
  <c r="I30" i="122"/>
  <c r="F30" i="122"/>
  <c r="D30" i="122"/>
  <c r="I34" i="122"/>
  <c r="F34" i="122"/>
  <c r="D34" i="122"/>
  <c r="E34" i="122"/>
  <c r="D38" i="122"/>
  <c r="E38" i="122"/>
  <c r="F38" i="122"/>
  <c r="I38" i="122"/>
  <c r="I42" i="122"/>
  <c r="E42" i="122"/>
  <c r="D42" i="122"/>
  <c r="F42" i="122"/>
  <c r="E46" i="122"/>
  <c r="D46" i="122"/>
  <c r="F46" i="122"/>
  <c r="I46" i="122"/>
  <c r="I50" i="122"/>
  <c r="D50" i="122"/>
  <c r="F50" i="122"/>
  <c r="E50" i="122"/>
  <c r="F54" i="122"/>
  <c r="E54" i="122"/>
  <c r="I54" i="122"/>
  <c r="D54" i="122"/>
  <c r="D58" i="122"/>
  <c r="E58" i="122"/>
  <c r="I58" i="122"/>
  <c r="F58" i="122"/>
  <c r="E62" i="122"/>
  <c r="F62" i="122"/>
  <c r="I62" i="122"/>
  <c r="D62" i="122"/>
  <c r="D66" i="122"/>
  <c r="I66" i="122"/>
  <c r="F66" i="122"/>
  <c r="E66" i="122"/>
  <c r="I70" i="122"/>
  <c r="D70" i="122"/>
  <c r="F70" i="122"/>
  <c r="E70" i="122"/>
  <c r="F74" i="122"/>
  <c r="D74" i="122"/>
  <c r="E74" i="122"/>
  <c r="I74" i="122"/>
  <c r="F78" i="122"/>
  <c r="D78" i="122"/>
  <c r="I78" i="122"/>
  <c r="E78" i="122"/>
  <c r="F82" i="122"/>
  <c r="I82" i="122"/>
  <c r="D82" i="122"/>
  <c r="E82" i="122"/>
  <c r="E86" i="122"/>
  <c r="I86" i="122"/>
  <c r="D86" i="122"/>
  <c r="F86" i="122"/>
  <c r="F90" i="122"/>
  <c r="D90" i="122"/>
  <c r="E90" i="122"/>
  <c r="I90" i="122"/>
  <c r="F94" i="122"/>
  <c r="I94" i="122"/>
  <c r="E94" i="122"/>
  <c r="D94" i="122"/>
  <c r="E98" i="122"/>
  <c r="D98" i="122"/>
  <c r="I98" i="122"/>
  <c r="F98" i="122"/>
  <c r="D102" i="122"/>
  <c r="E102" i="122"/>
  <c r="F102" i="122"/>
  <c r="I102" i="122"/>
  <c r="I106" i="122"/>
  <c r="F106" i="122"/>
  <c r="D106" i="122"/>
  <c r="E106" i="122"/>
  <c r="D110" i="122"/>
  <c r="I110" i="122"/>
  <c r="F110" i="122"/>
  <c r="E110" i="122"/>
  <c r="I114" i="122"/>
  <c r="E114" i="122"/>
  <c r="D114" i="122"/>
  <c r="F114" i="122"/>
  <c r="F118" i="122"/>
  <c r="I118" i="122"/>
  <c r="E118" i="122"/>
  <c r="D118" i="122"/>
  <c r="D122" i="122"/>
  <c r="I122" i="122"/>
  <c r="E122" i="122"/>
  <c r="F122" i="122"/>
  <c r="E126" i="122"/>
  <c r="I126" i="122"/>
  <c r="F126" i="122"/>
  <c r="D126" i="122"/>
  <c r="D130" i="122"/>
  <c r="F130" i="122"/>
  <c r="E130" i="122"/>
  <c r="I130" i="122"/>
  <c r="F134" i="122"/>
  <c r="D134" i="122"/>
  <c r="I134" i="122"/>
  <c r="E134" i="122"/>
  <c r="E138" i="122"/>
  <c r="D138" i="122"/>
  <c r="I138" i="122"/>
  <c r="F138" i="122"/>
  <c r="I142" i="122"/>
  <c r="D142" i="122"/>
  <c r="F142" i="122"/>
  <c r="E142" i="122"/>
  <c r="I146" i="122"/>
  <c r="D146" i="122"/>
  <c r="F146" i="122"/>
  <c r="E146" i="122"/>
  <c r="E150" i="122"/>
  <c r="I150" i="122"/>
  <c r="D150" i="122"/>
  <c r="F150" i="122"/>
  <c r="I154" i="122"/>
  <c r="E154" i="122"/>
  <c r="D154" i="122"/>
  <c r="F154" i="122"/>
  <c r="F158" i="122"/>
  <c r="I158" i="122"/>
  <c r="D158" i="122"/>
  <c r="E158" i="122"/>
  <c r="E162" i="122"/>
  <c r="I162" i="122"/>
  <c r="D162" i="122"/>
  <c r="F162" i="122"/>
  <c r="E166" i="122"/>
  <c r="F166" i="122"/>
  <c r="D166" i="122"/>
  <c r="I166" i="122"/>
  <c r="D170" i="122"/>
  <c r="F170" i="122"/>
  <c r="I170" i="122"/>
  <c r="E170" i="122"/>
  <c r="I174" i="122"/>
  <c r="E174" i="122"/>
  <c r="D174" i="122"/>
  <c r="F174" i="122"/>
  <c r="I178" i="122"/>
  <c r="F178" i="122"/>
  <c r="E178" i="122"/>
  <c r="D178" i="122"/>
  <c r="E182" i="122"/>
  <c r="F182" i="122"/>
  <c r="I182" i="122"/>
  <c r="D182" i="122"/>
  <c r="F186" i="122"/>
  <c r="D186" i="122"/>
  <c r="I186" i="122"/>
  <c r="E186" i="122"/>
  <c r="D190" i="122"/>
  <c r="I190" i="122"/>
  <c r="E190" i="122"/>
  <c r="F190" i="122"/>
  <c r="I194" i="122"/>
  <c r="E194" i="122"/>
  <c r="D194" i="122"/>
  <c r="F194" i="122"/>
  <c r="I198" i="122"/>
  <c r="D198" i="122"/>
  <c r="E198" i="122"/>
  <c r="F198" i="122"/>
  <c r="D202" i="122"/>
  <c r="I202" i="122"/>
  <c r="E202" i="122"/>
  <c r="F202" i="122"/>
  <c r="I206" i="122"/>
  <c r="F206" i="122"/>
  <c r="E206" i="122"/>
  <c r="D206" i="122"/>
  <c r="E22" i="122"/>
  <c r="I22" i="122" s="1"/>
  <c r="E25" i="122"/>
  <c r="I25" i="122" s="1"/>
  <c r="E20" i="122"/>
  <c r="I20" i="122" s="1"/>
  <c r="E21" i="122"/>
  <c r="I21" i="122" s="1"/>
  <c r="E12" i="122"/>
  <c r="E23" i="122"/>
  <c r="I23" i="122" s="1"/>
  <c r="I12" i="122" l="1"/>
  <c r="D3" i="123"/>
  <c r="F3" i="123"/>
  <c r="H3" i="123"/>
  <c r="I10" i="122"/>
  <c r="E3" i="123"/>
  <c r="G3" i="123"/>
  <c r="F9" i="122"/>
  <c r="E9" i="122"/>
  <c r="I9" i="122" s="1"/>
  <c r="D9" i="122"/>
  <c r="D11" i="122"/>
  <c r="F11" i="122"/>
  <c r="E11" i="122"/>
  <c r="I11" i="122" s="1"/>
  <c r="D11" i="102"/>
  <c r="F11" i="102"/>
  <c r="E11" i="102"/>
  <c r="I11" i="102" s="1"/>
</calcChain>
</file>

<file path=xl/comments1.xml><?xml version="1.0" encoding="utf-8"?>
<comments xmlns="http://schemas.openxmlformats.org/spreadsheetml/2006/main">
  <authors>
    <author>Saraswathi Aphale</author>
    <author>Kalele,P,Prasad,TAQ2 C</author>
    <author>Prasad,RM,Rajeev,TGN C</author>
    <author>Prasad,RM,Rajeev,TGNG C</author>
    <author>William,S,Salomi,TAQ3 C</author>
  </authors>
  <commentList>
    <comment ref="D13" authorId="0">
      <text>
        <r>
          <rPr>
            <b/>
            <sz val="9"/>
            <color indexed="81"/>
            <rFont val="Tahoma"/>
            <family val="2"/>
          </rPr>
          <t>Saraswathi Aphale:</t>
        </r>
        <r>
          <rPr>
            <sz val="9"/>
            <color indexed="81"/>
            <rFont val="Tahoma"/>
            <family val="2"/>
          </rPr>
          <t xml:space="preserve">
Displayed only for Amazon, Azure.  Not displayed for HP</t>
        </r>
      </text>
    </comment>
    <comment ref="C39" authorId="1">
      <text>
        <r>
          <rPr>
            <b/>
            <sz val="9"/>
            <color indexed="81"/>
            <rFont val="Tahoma"/>
            <family val="2"/>
          </rPr>
          <t>remove AWS</t>
        </r>
      </text>
    </comment>
    <comment ref="C50" authorId="2">
      <text>
        <r>
          <rPr>
            <b/>
            <sz val="9"/>
            <color indexed="81"/>
            <rFont val="Tahoma"/>
            <family val="2"/>
          </rPr>
          <t>Prasad,RM,Rajeev,TGN C:</t>
        </r>
        <r>
          <rPr>
            <sz val="9"/>
            <color indexed="81"/>
            <rFont val="Tahoma"/>
            <family val="2"/>
          </rPr>
          <t xml:space="preserve">
OUTPUT of Gateway Connection MRS</t>
        </r>
      </text>
    </comment>
    <comment ref="C51" authorId="2">
      <text>
        <r>
          <rPr>
            <b/>
            <sz val="9"/>
            <color indexed="81"/>
            <rFont val="Tahoma"/>
            <family val="2"/>
          </rPr>
          <t>Prasad,RM,Rajeev,TGN C:</t>
        </r>
        <r>
          <rPr>
            <sz val="9"/>
            <color indexed="81"/>
            <rFont val="Tahoma"/>
            <family val="2"/>
          </rPr>
          <t xml:space="preserve">
OUTPUT of Gateway Connection MRS</t>
        </r>
      </text>
    </comment>
    <comment ref="C52" authorId="2">
      <text>
        <r>
          <rPr>
            <b/>
            <sz val="9"/>
            <color indexed="81"/>
            <rFont val="Tahoma"/>
            <family val="2"/>
          </rPr>
          <t>Prasad,RM,Rajeev,TGN C:</t>
        </r>
        <r>
          <rPr>
            <sz val="9"/>
            <color indexed="81"/>
            <rFont val="Tahoma"/>
            <family val="2"/>
          </rPr>
          <t xml:space="preserve">
Mandatory output of Gateway Connection Activate MRS</t>
        </r>
      </text>
    </comment>
    <comment ref="C53" authorId="2">
      <text>
        <r>
          <rPr>
            <b/>
            <sz val="9"/>
            <color indexed="81"/>
            <rFont val="Tahoma"/>
            <family val="2"/>
          </rPr>
          <t>Prasad,RM,Rajeev,TGN C:</t>
        </r>
        <r>
          <rPr>
            <sz val="9"/>
            <color indexed="81"/>
            <rFont val="Tahoma"/>
            <family val="2"/>
          </rPr>
          <t xml:space="preserve">
Mandatory OUTPUT of Gateway Connection Activate</t>
        </r>
      </text>
    </comment>
    <comment ref="C54" authorId="2">
      <text>
        <r>
          <rPr>
            <b/>
            <sz val="9"/>
            <color indexed="81"/>
            <rFont val="Tahoma"/>
            <family val="2"/>
          </rPr>
          <t>Prasad,RM,Rajeev,TGN C:</t>
        </r>
        <r>
          <rPr>
            <sz val="9"/>
            <color indexed="81"/>
            <rFont val="Tahoma"/>
            <family val="2"/>
          </rPr>
          <t xml:space="preserve">
Mandatory output of Gateway Connection Activate MRS</t>
        </r>
      </text>
    </comment>
    <comment ref="C56" authorId="2">
      <text>
        <r>
          <rPr>
            <b/>
            <sz val="9"/>
            <color indexed="81"/>
            <rFont val="Tahoma"/>
            <family val="2"/>
          </rPr>
          <t>Prasad,RM,Rajeev,TGN C:</t>
        </r>
        <r>
          <rPr>
            <sz val="9"/>
            <color indexed="81"/>
            <rFont val="Tahoma"/>
            <family val="2"/>
          </rPr>
          <t xml:space="preserve">
Mandatory output of Gateway Connection Activate MRS</t>
        </r>
      </text>
    </comment>
    <comment ref="C57" authorId="2">
      <text>
        <r>
          <rPr>
            <b/>
            <sz val="9"/>
            <color indexed="81"/>
            <rFont val="Tahoma"/>
            <family val="2"/>
          </rPr>
          <t>Prasad,RM,Rajeev,TGN C:</t>
        </r>
        <r>
          <rPr>
            <sz val="9"/>
            <color indexed="81"/>
            <rFont val="Tahoma"/>
            <family val="2"/>
          </rPr>
          <t xml:space="preserve">
Gateway Logical Port MRS Activate Output</t>
        </r>
      </text>
    </comment>
    <comment ref="C58" authorId="2">
      <text>
        <r>
          <rPr>
            <b/>
            <sz val="9"/>
            <color indexed="81"/>
            <rFont val="Tahoma"/>
            <family val="2"/>
          </rPr>
          <t>Prasad,RM,Rajeev,TGN C:</t>
        </r>
        <r>
          <rPr>
            <sz val="9"/>
            <color indexed="81"/>
            <rFont val="Tahoma"/>
            <family val="2"/>
          </rPr>
          <t xml:space="preserve">
Gateway Logical Port MRS Activate Output</t>
        </r>
      </text>
    </comment>
    <comment ref="C59" authorId="2">
      <text>
        <r>
          <rPr>
            <b/>
            <sz val="9"/>
            <color indexed="81"/>
            <rFont val="Tahoma"/>
            <family val="2"/>
          </rPr>
          <t>Prasad,RM,Rajeev,TGN C:</t>
        </r>
        <r>
          <rPr>
            <sz val="9"/>
            <color indexed="81"/>
            <rFont val="Tahoma"/>
            <family val="2"/>
          </rPr>
          <t xml:space="preserve">
Gateway Connection RFS Service ID for CCD level MNSD failure task</t>
        </r>
      </text>
    </comment>
    <comment ref="C86" authorId="3">
      <text>
        <r>
          <rPr>
            <b/>
            <sz val="9"/>
            <color indexed="81"/>
            <rFont val="Tahoma"/>
            <family val="2"/>
          </rPr>
          <t>Prasad,RM,Rajeev,TGNG C:</t>
        </r>
        <r>
          <rPr>
            <sz val="9"/>
            <color indexed="81"/>
            <rFont val="Tahoma"/>
            <family val="2"/>
          </rPr>
          <t xml:space="preserve">
Primary/Secondary</t>
        </r>
      </text>
    </comment>
    <comment ref="C95" authorId="2">
      <text>
        <r>
          <rPr>
            <b/>
            <sz val="9"/>
            <color indexed="81"/>
            <rFont val="Tahoma"/>
            <family val="2"/>
          </rPr>
          <t>Prasad,RM,Rajeev,TGN C:</t>
        </r>
        <r>
          <rPr>
            <sz val="9"/>
            <color indexed="81"/>
            <rFont val="Tahoma"/>
            <family val="2"/>
          </rPr>
          <t xml:space="preserve">
Mandatory OUTPUT of CSC MRS Activate</t>
        </r>
      </text>
    </comment>
    <comment ref="C96" authorId="2">
      <text>
        <r>
          <rPr>
            <b/>
            <sz val="9"/>
            <color indexed="81"/>
            <rFont val="Tahoma"/>
            <family val="2"/>
          </rPr>
          <t>Prasad,RM,Rajeev,TGN C:</t>
        </r>
        <r>
          <rPr>
            <sz val="9"/>
            <color indexed="81"/>
            <rFont val="Tahoma"/>
            <family val="2"/>
          </rPr>
          <t xml:space="preserve">
Mandatory OUTPUT of CSC MRS Activate</t>
        </r>
      </text>
    </comment>
    <comment ref="C97" authorId="2">
      <text>
        <r>
          <rPr>
            <b/>
            <sz val="9"/>
            <color indexed="81"/>
            <rFont val="Tahoma"/>
            <family val="2"/>
          </rPr>
          <t>Prasad,RM,Rajeev,TGN C:</t>
        </r>
        <r>
          <rPr>
            <sz val="9"/>
            <color indexed="81"/>
            <rFont val="Tahoma"/>
            <family val="2"/>
          </rPr>
          <t xml:space="preserve">
Mandatory OUTPUT of CSC MRS Activate</t>
        </r>
      </text>
    </comment>
    <comment ref="C98" authorId="2">
      <text>
        <r>
          <rPr>
            <b/>
            <sz val="9"/>
            <color indexed="81"/>
            <rFont val="Tahoma"/>
            <family val="2"/>
          </rPr>
          <t>Prasad,RM,Rajeev,TGN C:</t>
        </r>
        <r>
          <rPr>
            <sz val="9"/>
            <color indexed="81"/>
            <rFont val="Tahoma"/>
            <family val="2"/>
          </rPr>
          <t xml:space="preserve">
Mandatory OUTPUT of CSC MRS Activate</t>
        </r>
      </text>
    </comment>
    <comment ref="C99" authorId="2">
      <text>
        <r>
          <rPr>
            <b/>
            <sz val="9"/>
            <color indexed="81"/>
            <rFont val="Tahoma"/>
            <family val="2"/>
          </rPr>
          <t>Prasad,RM,Rajeev,TGN C:</t>
        </r>
        <r>
          <rPr>
            <sz val="9"/>
            <color indexed="81"/>
            <rFont val="Tahoma"/>
            <family val="2"/>
          </rPr>
          <t xml:space="preserve">
Mandatory OUTPUT of CSC MRS Activate</t>
        </r>
      </text>
    </comment>
    <comment ref="C100" authorId="2">
      <text>
        <r>
          <rPr>
            <b/>
            <sz val="9"/>
            <color indexed="81"/>
            <rFont val="Tahoma"/>
            <family val="2"/>
          </rPr>
          <t>Prasad,RM,Rajeev,TGN C:</t>
        </r>
        <r>
          <rPr>
            <sz val="9"/>
            <color indexed="81"/>
            <rFont val="Tahoma"/>
            <family val="2"/>
          </rPr>
          <t xml:space="preserve">
Mandatory OUTPUT of CSC MRS Activate</t>
        </r>
      </text>
    </comment>
    <comment ref="C101" authorId="2">
      <text>
        <r>
          <rPr>
            <b/>
            <sz val="9"/>
            <color indexed="81"/>
            <rFont val="Tahoma"/>
            <family val="2"/>
          </rPr>
          <t>Prasad,RM,Rajeev,TGN C:</t>
        </r>
        <r>
          <rPr>
            <sz val="9"/>
            <color indexed="81"/>
            <rFont val="Tahoma"/>
            <family val="2"/>
          </rPr>
          <t xml:space="preserve">
Mandatory OUTPUT of CSC MRS Activate</t>
        </r>
      </text>
    </comment>
    <comment ref="C102" authorId="2">
      <text>
        <r>
          <rPr>
            <b/>
            <sz val="9"/>
            <color indexed="81"/>
            <rFont val="Tahoma"/>
            <family val="2"/>
          </rPr>
          <t>Prasad,RM,Rajeev,TGN C:</t>
        </r>
        <r>
          <rPr>
            <sz val="9"/>
            <color indexed="81"/>
            <rFont val="Tahoma"/>
            <family val="2"/>
          </rPr>
          <t xml:space="preserve">
Mandatory OUTPUT of CSC MRS Activate</t>
        </r>
      </text>
    </comment>
    <comment ref="C103" authorId="2">
      <text>
        <r>
          <rPr>
            <b/>
            <sz val="9"/>
            <color indexed="81"/>
            <rFont val="Tahoma"/>
            <family val="2"/>
          </rPr>
          <t>Prasad,RM,Rajeev,TGN C:</t>
        </r>
        <r>
          <rPr>
            <sz val="9"/>
            <color indexed="81"/>
            <rFont val="Tahoma"/>
            <family val="2"/>
          </rPr>
          <t xml:space="preserve">
Mandatory OUTPUT of CSC MRS Activate</t>
        </r>
      </text>
    </comment>
    <comment ref="C104" authorId="2">
      <text>
        <r>
          <rPr>
            <b/>
            <sz val="9"/>
            <color indexed="81"/>
            <rFont val="Tahoma"/>
            <family val="2"/>
          </rPr>
          <t>Prasad,RM,Rajeev,TGN C:</t>
        </r>
        <r>
          <rPr>
            <sz val="9"/>
            <color indexed="81"/>
            <rFont val="Tahoma"/>
            <family val="2"/>
          </rPr>
          <t xml:space="preserve">
Mandatory OUTPUT of CSC MRS Place</t>
        </r>
      </text>
    </comment>
    <comment ref="C105" authorId="2">
      <text>
        <r>
          <rPr>
            <b/>
            <sz val="9"/>
            <color indexed="81"/>
            <rFont val="Tahoma"/>
            <family val="2"/>
          </rPr>
          <t>Prasad,RM,Rajeev,TGN C:</t>
        </r>
        <r>
          <rPr>
            <sz val="9"/>
            <color indexed="81"/>
            <rFont val="Tahoma"/>
            <family val="2"/>
          </rPr>
          <t xml:space="preserve">
Mandatory OUTPUT of CSC MRS Place</t>
        </r>
      </text>
    </comment>
    <comment ref="C106" authorId="2">
      <text>
        <r>
          <rPr>
            <b/>
            <sz val="9"/>
            <color indexed="81"/>
            <rFont val="Tahoma"/>
            <family val="2"/>
          </rPr>
          <t>Prasad,RM,Rajeev,TGN C:</t>
        </r>
        <r>
          <rPr>
            <sz val="9"/>
            <color indexed="81"/>
            <rFont val="Tahoma"/>
            <family val="2"/>
          </rPr>
          <t xml:space="preserve">
Gateway Logical Port MRS Activate Output</t>
        </r>
      </text>
    </comment>
    <comment ref="C107" authorId="2">
      <text>
        <r>
          <rPr>
            <b/>
            <sz val="9"/>
            <color indexed="81"/>
            <rFont val="Tahoma"/>
            <family val="2"/>
          </rPr>
          <t>Prasad,RM,Rajeev,TGN C:</t>
        </r>
        <r>
          <rPr>
            <sz val="9"/>
            <color indexed="81"/>
            <rFont val="Tahoma"/>
            <family val="2"/>
          </rPr>
          <t xml:space="preserve">
Gateway Logical Port MRS Activate Output</t>
        </r>
      </text>
    </comment>
    <comment ref="C109" authorId="2">
      <text>
        <r>
          <rPr>
            <b/>
            <sz val="9"/>
            <color indexed="81"/>
            <rFont val="Tahoma"/>
            <family val="2"/>
          </rPr>
          <t>Prasad,RM,Rajeev,TGN C:</t>
        </r>
        <r>
          <rPr>
            <sz val="9"/>
            <color indexed="81"/>
            <rFont val="Tahoma"/>
            <family val="2"/>
          </rPr>
          <t xml:space="preserve">
Mandatory output of CSC MRS</t>
        </r>
      </text>
    </comment>
    <comment ref="C110" authorId="2">
      <text>
        <r>
          <rPr>
            <b/>
            <sz val="9"/>
            <color indexed="81"/>
            <rFont val="Tahoma"/>
            <family val="2"/>
          </rPr>
          <t>Prasad,RM,Rajeev,TGN C:</t>
        </r>
        <r>
          <rPr>
            <sz val="9"/>
            <color indexed="81"/>
            <rFont val="Tahoma"/>
            <family val="2"/>
          </rPr>
          <t xml:space="preserve">
Mandatory output of CSC MRS</t>
        </r>
      </text>
    </comment>
    <comment ref="C111" authorId="2">
      <text>
        <r>
          <rPr>
            <b/>
            <sz val="9"/>
            <color indexed="81"/>
            <rFont val="Tahoma"/>
            <family val="2"/>
          </rPr>
          <t>Prasad,RM,Rajeev,TGN C:</t>
        </r>
        <r>
          <rPr>
            <sz val="9"/>
            <color indexed="81"/>
            <rFont val="Tahoma"/>
            <family val="2"/>
          </rPr>
          <t xml:space="preserve">
Mandatory OUTPUT of CSC Place</t>
        </r>
      </text>
    </comment>
    <comment ref="C116" authorId="2">
      <text>
        <r>
          <rPr>
            <b/>
            <sz val="9"/>
            <color indexed="81"/>
            <rFont val="Tahoma"/>
            <family val="2"/>
          </rPr>
          <t>Prasad,RM,Rajeev,TGN C:</t>
        </r>
        <r>
          <rPr>
            <sz val="9"/>
            <color indexed="81"/>
            <rFont val="Tahoma"/>
            <family val="2"/>
          </rPr>
          <t xml:space="preserve">
INPUT of CSC place</t>
        </r>
      </text>
    </comment>
    <comment ref="C117" authorId="2">
      <text>
        <r>
          <rPr>
            <b/>
            <sz val="9"/>
            <color indexed="81"/>
            <rFont val="Tahoma"/>
            <family val="2"/>
          </rPr>
          <t>Prasad,RM,Rajeev,TGN C:</t>
        </r>
        <r>
          <rPr>
            <sz val="9"/>
            <color indexed="81"/>
            <rFont val="Tahoma"/>
            <family val="2"/>
          </rPr>
          <t xml:space="preserve">
output of CSC Activate</t>
        </r>
      </text>
    </comment>
    <comment ref="C118" authorId="2">
      <text>
        <r>
          <rPr>
            <b/>
            <sz val="9"/>
            <color indexed="81"/>
            <rFont val="Tahoma"/>
            <family val="2"/>
          </rPr>
          <t>Prasad,RM,Rajeev,TGN C:</t>
        </r>
        <r>
          <rPr>
            <sz val="9"/>
            <color indexed="81"/>
            <rFont val="Tahoma"/>
            <family val="2"/>
          </rPr>
          <t xml:space="preserve">
output of CSC Activate</t>
        </r>
      </text>
    </comment>
    <comment ref="C133" authorId="4">
      <text>
        <r>
          <rPr>
            <b/>
            <sz val="9"/>
            <color indexed="81"/>
            <rFont val="Tahoma"/>
            <family val="2"/>
          </rPr>
          <t>William,S,Salomi,TAQ3 C:</t>
        </r>
        <r>
          <rPr>
            <sz val="9"/>
            <color indexed="81"/>
            <rFont val="Tahoma"/>
            <family val="2"/>
          </rPr>
          <t xml:space="preserve">
Change to Customer Subnet</t>
        </r>
      </text>
    </comment>
    <comment ref="C139" authorId="2">
      <text>
        <r>
          <rPr>
            <b/>
            <sz val="9"/>
            <color indexed="81"/>
            <rFont val="Tahoma"/>
            <family val="2"/>
          </rPr>
          <t>Prasad,RM,Rajeev,TGN C:</t>
        </r>
        <r>
          <rPr>
            <sz val="9"/>
            <color indexed="81"/>
            <rFont val="Tahoma"/>
            <family val="2"/>
          </rPr>
          <t xml:space="preserve">
Transfer from RA with NAT RFS</t>
        </r>
      </text>
    </comment>
    <comment ref="C140" authorId="2">
      <text>
        <r>
          <rPr>
            <b/>
            <sz val="9"/>
            <color indexed="81"/>
            <rFont val="Tahoma"/>
            <family val="2"/>
          </rPr>
          <t>Prasad,RM,Rajeev,TGN C:</t>
        </r>
        <r>
          <rPr>
            <sz val="9"/>
            <color indexed="81"/>
            <rFont val="Tahoma"/>
            <family val="2"/>
          </rPr>
          <t xml:space="preserve">
Transfer from RA with NAT RFS</t>
        </r>
      </text>
    </comment>
    <comment ref="C142" authorId="4">
      <text>
        <r>
          <rPr>
            <b/>
            <sz val="9"/>
            <color indexed="81"/>
            <rFont val="Tahoma"/>
            <family val="2"/>
          </rPr>
          <t>William,S,Salomi,TAQ3 C:</t>
        </r>
        <r>
          <rPr>
            <sz val="9"/>
            <color indexed="81"/>
            <rFont val="Tahoma"/>
            <family val="2"/>
          </rPr>
          <t xml:space="preserve">
Change to Customer Subnet</t>
        </r>
      </text>
    </comment>
    <comment ref="C150" authorId="2">
      <text>
        <r>
          <rPr>
            <b/>
            <sz val="9"/>
            <color indexed="81"/>
            <rFont val="Tahoma"/>
            <family val="2"/>
          </rPr>
          <t>Prasad,RM,Rajeev,TGN C:</t>
        </r>
        <r>
          <rPr>
            <sz val="9"/>
            <color indexed="81"/>
            <rFont val="Tahoma"/>
            <family val="2"/>
          </rPr>
          <t xml:space="preserve">
Trasfer from NAT RFS</t>
        </r>
      </text>
    </comment>
    <comment ref="C151" authorId="2">
      <text>
        <r>
          <rPr>
            <b/>
            <sz val="9"/>
            <color indexed="81"/>
            <rFont val="Tahoma"/>
            <family val="2"/>
          </rPr>
          <t>Prasad,RM,Rajeev,TGN C:</t>
        </r>
        <r>
          <rPr>
            <sz val="9"/>
            <color indexed="81"/>
            <rFont val="Tahoma"/>
            <family val="2"/>
          </rPr>
          <t xml:space="preserve">
Trasfer from NAT RFS</t>
        </r>
      </text>
    </comment>
    <comment ref="C154" authorId="2">
      <text>
        <r>
          <rPr>
            <b/>
            <sz val="9"/>
            <color indexed="81"/>
            <rFont val="Tahoma"/>
            <family val="2"/>
          </rPr>
          <t>Prasad,RM,Rajeev,TGN C:</t>
        </r>
        <r>
          <rPr>
            <sz val="9"/>
            <color indexed="81"/>
            <rFont val="Tahoma"/>
            <family val="2"/>
          </rPr>
          <t xml:space="preserve">
Added from PMA draft 2</t>
        </r>
      </text>
    </comment>
    <comment ref="C155" authorId="2">
      <text>
        <r>
          <rPr>
            <b/>
            <sz val="9"/>
            <color indexed="81"/>
            <rFont val="Tahoma"/>
            <family val="2"/>
          </rPr>
          <t>Prasad,RM,Rajeev,TGN C:</t>
        </r>
        <r>
          <rPr>
            <sz val="9"/>
            <color indexed="81"/>
            <rFont val="Tahoma"/>
            <family val="2"/>
          </rPr>
          <t xml:space="preserve">
MLP Mandatory OUTPUT</t>
        </r>
      </text>
    </comment>
    <comment ref="C156" authorId="2">
      <text>
        <r>
          <rPr>
            <b/>
            <sz val="9"/>
            <color indexed="81"/>
            <rFont val="Tahoma"/>
            <family val="2"/>
          </rPr>
          <t>Prasad,RM,Rajeev,TGN C:</t>
        </r>
        <r>
          <rPr>
            <sz val="9"/>
            <color indexed="81"/>
            <rFont val="Tahoma"/>
            <family val="2"/>
          </rPr>
          <t xml:space="preserve">
Added from PMA draft 2</t>
        </r>
      </text>
    </comment>
    <comment ref="C160" authorId="2">
      <text>
        <r>
          <rPr>
            <b/>
            <sz val="9"/>
            <color indexed="81"/>
            <rFont val="Tahoma"/>
            <family val="2"/>
          </rPr>
          <t>Prasad,RM,Rajeev,TGN C:</t>
        </r>
        <r>
          <rPr>
            <sz val="9"/>
            <color indexed="81"/>
            <rFont val="Tahoma"/>
            <family val="2"/>
          </rPr>
          <t xml:space="preserve">
MLP Mandatory OUTPUT</t>
        </r>
      </text>
    </comment>
    <comment ref="C161" authorId="2">
      <text>
        <r>
          <rPr>
            <b/>
            <sz val="9"/>
            <color indexed="81"/>
            <rFont val="Tahoma"/>
            <family val="2"/>
          </rPr>
          <t>Prasad,RM,Rajeev,TGN C:</t>
        </r>
        <r>
          <rPr>
            <sz val="9"/>
            <color indexed="81"/>
            <rFont val="Tahoma"/>
            <family val="2"/>
          </rPr>
          <t xml:space="preserve">
MLP Mandatory OUTPUT</t>
        </r>
      </text>
    </comment>
    <comment ref="C162" authorId="2">
      <text>
        <r>
          <rPr>
            <b/>
            <sz val="9"/>
            <color indexed="81"/>
            <rFont val="Tahoma"/>
            <family val="2"/>
          </rPr>
          <t>Prasad,RM,Rajeev,TGN C:</t>
        </r>
        <r>
          <rPr>
            <sz val="9"/>
            <color indexed="81"/>
            <rFont val="Tahoma"/>
            <family val="2"/>
          </rPr>
          <t xml:space="preserve">
MLP Output</t>
        </r>
      </text>
    </comment>
    <comment ref="C163" authorId="2">
      <text>
        <r>
          <rPr>
            <b/>
            <sz val="9"/>
            <color indexed="81"/>
            <rFont val="Tahoma"/>
            <family val="2"/>
          </rPr>
          <t>Prasad,RM,Rajeev,TGN C:</t>
        </r>
        <r>
          <rPr>
            <sz val="9"/>
            <color indexed="81"/>
            <rFont val="Tahoma"/>
            <family val="2"/>
          </rPr>
          <t xml:space="preserve">
MLP Output</t>
        </r>
      </text>
    </comment>
    <comment ref="C164" authorId="2">
      <text>
        <r>
          <rPr>
            <b/>
            <sz val="9"/>
            <color indexed="81"/>
            <rFont val="Tahoma"/>
            <family val="2"/>
          </rPr>
          <t>Prasad,RM,Rajeev,TGN C:</t>
        </r>
        <r>
          <rPr>
            <sz val="9"/>
            <color indexed="81"/>
            <rFont val="Tahoma"/>
            <family val="2"/>
          </rPr>
          <t xml:space="preserve">
MLP Output</t>
        </r>
      </text>
    </comment>
    <comment ref="C165" authorId="2">
      <text>
        <r>
          <rPr>
            <b/>
            <sz val="9"/>
            <color indexed="81"/>
            <rFont val="Tahoma"/>
            <family val="2"/>
          </rPr>
          <t>Prasad,RM,Rajeev,TGN C:</t>
        </r>
        <r>
          <rPr>
            <sz val="9"/>
            <color indexed="81"/>
            <rFont val="Tahoma"/>
            <family val="2"/>
          </rPr>
          <t xml:space="preserve">
MLP Output</t>
        </r>
      </text>
    </comment>
    <comment ref="C166" authorId="2">
      <text>
        <r>
          <rPr>
            <b/>
            <sz val="9"/>
            <color indexed="81"/>
            <rFont val="Tahoma"/>
            <family val="2"/>
          </rPr>
          <t>Prasad,RM,Rajeev,TGN C:</t>
        </r>
        <r>
          <rPr>
            <sz val="9"/>
            <color indexed="81"/>
            <rFont val="Tahoma"/>
            <family val="2"/>
          </rPr>
          <t xml:space="preserve">
MLP Output</t>
        </r>
      </text>
    </comment>
    <comment ref="C175" authorId="3">
      <text>
        <r>
          <rPr>
            <b/>
            <sz val="9"/>
            <color indexed="81"/>
            <rFont val="Tahoma"/>
            <family val="2"/>
          </rPr>
          <t>Prasad,RM,Rajeev,TGNG C:</t>
        </r>
        <r>
          <rPr>
            <sz val="9"/>
            <color indexed="81"/>
            <rFont val="Tahoma"/>
            <family val="2"/>
          </rPr>
          <t xml:space="preserve">
Primary/Secondary</t>
        </r>
      </text>
    </comment>
    <comment ref="C176" authorId="2">
      <text>
        <r>
          <rPr>
            <b/>
            <sz val="9"/>
            <color indexed="81"/>
            <rFont val="Tahoma"/>
            <family val="2"/>
          </rPr>
          <t>Prasad,RM,Rajeev,TGN C:</t>
        </r>
        <r>
          <rPr>
            <sz val="9"/>
            <color indexed="81"/>
            <rFont val="Tahoma"/>
            <family val="2"/>
          </rPr>
          <t xml:space="preserve">
Mandatory OUTPUT of CSC MRS Activate</t>
        </r>
      </text>
    </comment>
    <comment ref="C177" authorId="2">
      <text>
        <r>
          <rPr>
            <b/>
            <sz val="9"/>
            <color indexed="81"/>
            <rFont val="Tahoma"/>
            <family val="2"/>
          </rPr>
          <t>Prasad,RM,Rajeev,TGN C:</t>
        </r>
        <r>
          <rPr>
            <sz val="9"/>
            <color indexed="81"/>
            <rFont val="Tahoma"/>
            <family val="2"/>
          </rPr>
          <t xml:space="preserve">
Mandatory OUTPUT of CSC MRS Activate</t>
        </r>
      </text>
    </comment>
    <comment ref="C178" authorId="2">
      <text>
        <r>
          <rPr>
            <b/>
            <sz val="9"/>
            <color indexed="81"/>
            <rFont val="Tahoma"/>
            <family val="2"/>
          </rPr>
          <t>Prasad,RM,Rajeev,TGN C:</t>
        </r>
        <r>
          <rPr>
            <sz val="9"/>
            <color indexed="81"/>
            <rFont val="Tahoma"/>
            <family val="2"/>
          </rPr>
          <t xml:space="preserve">
Mandatory OUTPUT of CSC MRS Activate</t>
        </r>
      </text>
    </comment>
    <comment ref="C179" authorId="2">
      <text>
        <r>
          <rPr>
            <b/>
            <sz val="9"/>
            <color indexed="81"/>
            <rFont val="Tahoma"/>
            <family val="2"/>
          </rPr>
          <t>Prasad,RM,Rajeev,TGN C:</t>
        </r>
        <r>
          <rPr>
            <sz val="9"/>
            <color indexed="81"/>
            <rFont val="Tahoma"/>
            <family val="2"/>
          </rPr>
          <t xml:space="preserve">
Mandatory OUTPUT of CSC MRS Activate</t>
        </r>
      </text>
    </comment>
    <comment ref="C180" authorId="2">
      <text>
        <r>
          <rPr>
            <b/>
            <sz val="9"/>
            <color indexed="81"/>
            <rFont val="Tahoma"/>
            <family val="2"/>
          </rPr>
          <t>Prasad,RM,Rajeev,TGN C:</t>
        </r>
        <r>
          <rPr>
            <sz val="9"/>
            <color indexed="81"/>
            <rFont val="Tahoma"/>
            <family val="2"/>
          </rPr>
          <t xml:space="preserve">
Mandatory OUTPUT of CSC MRS Activate</t>
        </r>
      </text>
    </comment>
    <comment ref="C181" authorId="2">
      <text>
        <r>
          <rPr>
            <b/>
            <sz val="9"/>
            <color indexed="81"/>
            <rFont val="Tahoma"/>
            <family val="2"/>
          </rPr>
          <t>Prasad,RM,Rajeev,TGN C:</t>
        </r>
        <r>
          <rPr>
            <sz val="9"/>
            <color indexed="81"/>
            <rFont val="Tahoma"/>
            <family val="2"/>
          </rPr>
          <t xml:space="preserve">
Mandatory OUTPUT of CSC MRS Activate</t>
        </r>
      </text>
    </comment>
    <comment ref="C182" authorId="2">
      <text>
        <r>
          <rPr>
            <b/>
            <sz val="9"/>
            <color indexed="81"/>
            <rFont val="Tahoma"/>
            <family val="2"/>
          </rPr>
          <t>Prasad,RM,Rajeev,TGN C:</t>
        </r>
        <r>
          <rPr>
            <sz val="9"/>
            <color indexed="81"/>
            <rFont val="Tahoma"/>
            <family val="2"/>
          </rPr>
          <t xml:space="preserve">
Mandatory OUTPUT of CSC MRS Activate</t>
        </r>
      </text>
    </comment>
    <comment ref="C183" authorId="2">
      <text>
        <r>
          <rPr>
            <b/>
            <sz val="9"/>
            <color indexed="81"/>
            <rFont val="Tahoma"/>
            <family val="2"/>
          </rPr>
          <t>Prasad,RM,Rajeev,TGN C:</t>
        </r>
        <r>
          <rPr>
            <sz val="9"/>
            <color indexed="81"/>
            <rFont val="Tahoma"/>
            <family val="2"/>
          </rPr>
          <t xml:space="preserve">
Mandatory OUTPUT of CSC MRS Activate</t>
        </r>
      </text>
    </comment>
    <comment ref="C184" authorId="2">
      <text>
        <r>
          <rPr>
            <b/>
            <sz val="9"/>
            <color indexed="81"/>
            <rFont val="Tahoma"/>
            <family val="2"/>
          </rPr>
          <t>Prasad,RM,Rajeev,TGN C:</t>
        </r>
        <r>
          <rPr>
            <sz val="9"/>
            <color indexed="81"/>
            <rFont val="Tahoma"/>
            <family val="2"/>
          </rPr>
          <t xml:space="preserve">
Mandatory OUTPUT of CSC MRS Activate</t>
        </r>
      </text>
    </comment>
    <comment ref="C185" authorId="2">
      <text>
        <r>
          <rPr>
            <b/>
            <sz val="9"/>
            <color indexed="81"/>
            <rFont val="Tahoma"/>
            <family val="2"/>
          </rPr>
          <t>Prasad,RM,Rajeev,TGN C:</t>
        </r>
        <r>
          <rPr>
            <sz val="9"/>
            <color indexed="81"/>
            <rFont val="Tahoma"/>
            <family val="2"/>
          </rPr>
          <t xml:space="preserve">
Mandatory OUTPUT of CSC MRS Place</t>
        </r>
      </text>
    </comment>
    <comment ref="C186" authorId="2">
      <text>
        <r>
          <rPr>
            <b/>
            <sz val="9"/>
            <color indexed="81"/>
            <rFont val="Tahoma"/>
            <family val="2"/>
          </rPr>
          <t>Prasad,RM,Rajeev,TGN C:</t>
        </r>
        <r>
          <rPr>
            <sz val="9"/>
            <color indexed="81"/>
            <rFont val="Tahoma"/>
            <family val="2"/>
          </rPr>
          <t xml:space="preserve">
Mandatory OUTPUT of CSC MRS Place</t>
        </r>
      </text>
    </comment>
    <comment ref="C188" authorId="2">
      <text>
        <r>
          <rPr>
            <b/>
            <sz val="9"/>
            <color indexed="81"/>
            <rFont val="Tahoma"/>
            <family val="2"/>
          </rPr>
          <t>Prasad,RM,Rajeev,TGN C:</t>
        </r>
        <r>
          <rPr>
            <sz val="9"/>
            <color indexed="81"/>
            <rFont val="Tahoma"/>
            <family val="2"/>
          </rPr>
          <t xml:space="preserve">
Mandatory output of CSC MRS</t>
        </r>
      </text>
    </comment>
    <comment ref="C189" authorId="2">
      <text>
        <r>
          <rPr>
            <b/>
            <sz val="9"/>
            <color indexed="81"/>
            <rFont val="Tahoma"/>
            <family val="2"/>
          </rPr>
          <t>Prasad,RM,Rajeev,TGN C:</t>
        </r>
        <r>
          <rPr>
            <sz val="9"/>
            <color indexed="81"/>
            <rFont val="Tahoma"/>
            <family val="2"/>
          </rPr>
          <t xml:space="preserve">
Mandatory output of CSC MRS</t>
        </r>
      </text>
    </comment>
    <comment ref="C190" authorId="2">
      <text>
        <r>
          <rPr>
            <b/>
            <sz val="9"/>
            <color indexed="81"/>
            <rFont val="Tahoma"/>
            <family val="2"/>
          </rPr>
          <t>Prasad,RM,Rajeev,TGN C:</t>
        </r>
        <r>
          <rPr>
            <sz val="9"/>
            <color indexed="81"/>
            <rFont val="Tahoma"/>
            <family val="2"/>
          </rPr>
          <t xml:space="preserve">
Mandatory OUTPUT of CSC Place</t>
        </r>
      </text>
    </comment>
    <comment ref="C195" authorId="2">
      <text>
        <r>
          <rPr>
            <b/>
            <sz val="9"/>
            <color indexed="81"/>
            <rFont val="Tahoma"/>
            <family val="2"/>
          </rPr>
          <t>Prasad,RM,Rajeev,TGN C:</t>
        </r>
        <r>
          <rPr>
            <sz val="9"/>
            <color indexed="81"/>
            <rFont val="Tahoma"/>
            <family val="2"/>
          </rPr>
          <t xml:space="preserve">
MLP Mandatory OUTPUT</t>
        </r>
      </text>
    </comment>
    <comment ref="C238" authorId="2">
      <text>
        <r>
          <rPr>
            <b/>
            <sz val="9"/>
            <color indexed="81"/>
            <rFont val="Tahoma"/>
            <family val="2"/>
          </rPr>
          <t>Prasad,RM,Rajeev,TGN C:</t>
        </r>
        <r>
          <rPr>
            <sz val="9"/>
            <color indexed="81"/>
            <rFont val="Tahoma"/>
            <family val="2"/>
          </rPr>
          <t xml:space="preserve">
OUTPUT of Gateway Connection MRS</t>
        </r>
      </text>
    </comment>
    <comment ref="C239" authorId="2">
      <text>
        <r>
          <rPr>
            <b/>
            <sz val="9"/>
            <color indexed="81"/>
            <rFont val="Tahoma"/>
            <family val="2"/>
          </rPr>
          <t>Prasad,RM,Rajeev,TGN C:</t>
        </r>
        <r>
          <rPr>
            <sz val="9"/>
            <color indexed="81"/>
            <rFont val="Tahoma"/>
            <family val="2"/>
          </rPr>
          <t xml:space="preserve">
Mandatory output of Gateway Connection Activate MRS</t>
        </r>
      </text>
    </comment>
    <comment ref="C240" authorId="2">
      <text>
        <r>
          <rPr>
            <b/>
            <sz val="9"/>
            <color indexed="81"/>
            <rFont val="Tahoma"/>
            <family val="2"/>
          </rPr>
          <t>Prasad,RM,Rajeev,TGN C:</t>
        </r>
        <r>
          <rPr>
            <sz val="9"/>
            <color indexed="81"/>
            <rFont val="Tahoma"/>
            <family val="2"/>
          </rPr>
          <t xml:space="preserve">
Mandatory OUTPUT of Gateway Connection Activate</t>
        </r>
      </text>
    </comment>
    <comment ref="C241" authorId="2">
      <text>
        <r>
          <rPr>
            <b/>
            <sz val="9"/>
            <color indexed="81"/>
            <rFont val="Tahoma"/>
            <family val="2"/>
          </rPr>
          <t>Prasad,RM,Rajeev,TGN C:</t>
        </r>
        <r>
          <rPr>
            <sz val="9"/>
            <color indexed="81"/>
            <rFont val="Tahoma"/>
            <family val="2"/>
          </rPr>
          <t xml:space="preserve">
Mandatory output of Gateway Connection Activate MRS</t>
        </r>
      </text>
    </comment>
    <comment ref="C243" authorId="2">
      <text>
        <r>
          <rPr>
            <b/>
            <sz val="9"/>
            <color indexed="81"/>
            <rFont val="Tahoma"/>
            <family val="2"/>
          </rPr>
          <t>Prasad,RM,Rajeev,TGN C:</t>
        </r>
        <r>
          <rPr>
            <sz val="9"/>
            <color indexed="81"/>
            <rFont val="Tahoma"/>
            <family val="2"/>
          </rPr>
          <t xml:space="preserve">
Mandatory output of Gateway Connection Activate MRS</t>
        </r>
      </text>
    </comment>
    <comment ref="C262" authorId="2">
      <text>
        <r>
          <rPr>
            <b/>
            <sz val="9"/>
            <color indexed="81"/>
            <rFont val="Tahoma"/>
            <family val="2"/>
          </rPr>
          <t>Prasad,RM,Rajeev,TGN C:</t>
        </r>
        <r>
          <rPr>
            <sz val="9"/>
            <color indexed="81"/>
            <rFont val="Tahoma"/>
            <family val="2"/>
          </rPr>
          <t xml:space="preserve">
Gateway Logical Port MRS Activate Output</t>
        </r>
      </text>
    </comment>
    <comment ref="C263" authorId="2">
      <text>
        <r>
          <rPr>
            <b/>
            <sz val="9"/>
            <color indexed="81"/>
            <rFont val="Tahoma"/>
            <family val="2"/>
          </rPr>
          <t>Prasad,RM,Rajeev,TGN C:</t>
        </r>
        <r>
          <rPr>
            <sz val="9"/>
            <color indexed="81"/>
            <rFont val="Tahoma"/>
            <family val="2"/>
          </rPr>
          <t xml:space="preserve">
Gateway Logical Port MRS Activate Output</t>
        </r>
      </text>
    </comment>
    <comment ref="C282" authorId="2">
      <text>
        <r>
          <rPr>
            <b/>
            <sz val="9"/>
            <color indexed="81"/>
            <rFont val="Tahoma"/>
            <family val="2"/>
          </rPr>
          <t>Prasad,RM,Rajeev,TGN C:</t>
        </r>
        <r>
          <rPr>
            <sz val="9"/>
            <color indexed="81"/>
            <rFont val="Tahoma"/>
            <family val="2"/>
          </rPr>
          <t xml:space="preserve">
Mandatory OUTPUT of CSC Place</t>
        </r>
      </text>
    </comment>
    <comment ref="C287" authorId="2">
      <text>
        <r>
          <rPr>
            <b/>
            <sz val="9"/>
            <color indexed="81"/>
            <rFont val="Tahoma"/>
            <family val="2"/>
          </rPr>
          <t>Prasad,RM,Rajeev,TGN C:</t>
        </r>
        <r>
          <rPr>
            <sz val="9"/>
            <color indexed="81"/>
            <rFont val="Tahoma"/>
            <family val="2"/>
          </rPr>
          <t xml:space="preserve">
Added from PMA draft 2</t>
        </r>
      </text>
    </comment>
    <comment ref="C291" authorId="2">
      <text>
        <r>
          <rPr>
            <b/>
            <sz val="9"/>
            <color indexed="81"/>
            <rFont val="Tahoma"/>
            <family val="2"/>
          </rPr>
          <t>Prasad,RM,Rajeev,TGN C:</t>
        </r>
        <r>
          <rPr>
            <sz val="9"/>
            <color indexed="81"/>
            <rFont val="Tahoma"/>
            <family val="2"/>
          </rPr>
          <t xml:space="preserve">
MLP Mandatory OUTPUT</t>
        </r>
      </text>
    </comment>
    <comment ref="C292" authorId="2">
      <text>
        <r>
          <rPr>
            <b/>
            <sz val="9"/>
            <color indexed="81"/>
            <rFont val="Tahoma"/>
            <family val="2"/>
          </rPr>
          <t>Prasad,RM,Rajeev,TGN C:</t>
        </r>
        <r>
          <rPr>
            <sz val="9"/>
            <color indexed="81"/>
            <rFont val="Tahoma"/>
            <family val="2"/>
          </rPr>
          <t xml:space="preserve">
MLP Mandatory OUTPUT</t>
        </r>
      </text>
    </comment>
  </commentList>
</comments>
</file>

<file path=xl/comments2.xml><?xml version="1.0" encoding="utf-8"?>
<comments xmlns="http://schemas.openxmlformats.org/spreadsheetml/2006/main">
  <authors>
    <author>Saraswathi Aphale</author>
    <author>Prasad,RM,Rajeev,TGN C</author>
    <author>Prasad,RM,Rajeev,TGNG C</author>
    <author>William,S,Salomi,TAQ3 C</author>
  </authors>
  <commentList>
    <comment ref="E13" authorId="0">
      <text>
        <r>
          <rPr>
            <b/>
            <sz val="9"/>
            <color indexed="81"/>
            <rFont val="Tahoma"/>
            <family val="2"/>
          </rPr>
          <t>Saraswathi Aphale:</t>
        </r>
        <r>
          <rPr>
            <sz val="9"/>
            <color indexed="81"/>
            <rFont val="Tahoma"/>
            <family val="2"/>
          </rPr>
          <t xml:space="preserve">
Displayed only for Amazon, Azure. Not displayed for HP</t>
        </r>
      </text>
    </comment>
    <comment ref="C51" authorId="1">
      <text>
        <r>
          <rPr>
            <b/>
            <sz val="9"/>
            <color indexed="81"/>
            <rFont val="Tahoma"/>
            <family val="2"/>
          </rPr>
          <t>Prasad,RM,Rajeev,TGN C:</t>
        </r>
        <r>
          <rPr>
            <sz val="9"/>
            <color indexed="81"/>
            <rFont val="Tahoma"/>
            <family val="2"/>
          </rPr>
          <t xml:space="preserve">
OUTPUT of Gateway Connection MRS</t>
        </r>
      </text>
    </comment>
    <comment ref="C52" authorId="1">
      <text>
        <r>
          <rPr>
            <b/>
            <sz val="9"/>
            <color indexed="81"/>
            <rFont val="Tahoma"/>
            <family val="2"/>
          </rPr>
          <t>Prasad,RM,Rajeev,TGN C:</t>
        </r>
        <r>
          <rPr>
            <sz val="9"/>
            <color indexed="81"/>
            <rFont val="Tahoma"/>
            <family val="2"/>
          </rPr>
          <t xml:space="preserve">
Mandatory output of Gateway Connection Activate MRS</t>
        </r>
      </text>
    </comment>
    <comment ref="C53" authorId="1">
      <text>
        <r>
          <rPr>
            <b/>
            <sz val="9"/>
            <color indexed="81"/>
            <rFont val="Tahoma"/>
            <family val="2"/>
          </rPr>
          <t>Prasad,RM,Rajeev,TGN C:</t>
        </r>
        <r>
          <rPr>
            <sz val="9"/>
            <color indexed="81"/>
            <rFont val="Tahoma"/>
            <family val="2"/>
          </rPr>
          <t xml:space="preserve">
Mandatory OUTPUT of Gateway Connection Activate</t>
        </r>
      </text>
    </comment>
    <comment ref="C54" authorId="1">
      <text>
        <r>
          <rPr>
            <b/>
            <sz val="9"/>
            <color indexed="81"/>
            <rFont val="Tahoma"/>
            <family val="2"/>
          </rPr>
          <t>Prasad,RM,Rajeev,TGN C:</t>
        </r>
        <r>
          <rPr>
            <sz val="9"/>
            <color indexed="81"/>
            <rFont val="Tahoma"/>
            <family val="2"/>
          </rPr>
          <t xml:space="preserve">
Mandatory output of Gateway Connection Activate MRS</t>
        </r>
      </text>
    </comment>
    <comment ref="C56" authorId="1">
      <text>
        <r>
          <rPr>
            <b/>
            <sz val="9"/>
            <color indexed="81"/>
            <rFont val="Tahoma"/>
            <family val="2"/>
          </rPr>
          <t>Prasad,RM,Rajeev,TGN C:</t>
        </r>
        <r>
          <rPr>
            <sz val="9"/>
            <color indexed="81"/>
            <rFont val="Tahoma"/>
            <family val="2"/>
          </rPr>
          <t xml:space="preserve">
Mandatory output of Gateway Connection Activate MRS</t>
        </r>
      </text>
    </comment>
    <comment ref="C57" authorId="1">
      <text>
        <r>
          <rPr>
            <b/>
            <sz val="9"/>
            <color indexed="81"/>
            <rFont val="Tahoma"/>
            <family val="2"/>
          </rPr>
          <t>Prasad,RM,Rajeev,TGN C:</t>
        </r>
        <r>
          <rPr>
            <sz val="9"/>
            <color indexed="81"/>
            <rFont val="Tahoma"/>
            <family val="2"/>
          </rPr>
          <t xml:space="preserve">
Gateway Logical Port MRS Activate Output</t>
        </r>
      </text>
    </comment>
    <comment ref="C58" authorId="1">
      <text>
        <r>
          <rPr>
            <b/>
            <sz val="9"/>
            <color indexed="81"/>
            <rFont val="Tahoma"/>
            <family val="2"/>
          </rPr>
          <t>Prasad,RM,Rajeev,TGN C:</t>
        </r>
        <r>
          <rPr>
            <sz val="9"/>
            <color indexed="81"/>
            <rFont val="Tahoma"/>
            <family val="2"/>
          </rPr>
          <t xml:space="preserve">
Gateway Logical Port MRS Activate Output</t>
        </r>
      </text>
    </comment>
    <comment ref="C59" authorId="1">
      <text>
        <r>
          <rPr>
            <b/>
            <sz val="9"/>
            <color indexed="81"/>
            <rFont val="Tahoma"/>
            <family val="2"/>
          </rPr>
          <t>Prasad,RM,Rajeev,TGN C:</t>
        </r>
        <r>
          <rPr>
            <sz val="9"/>
            <color indexed="81"/>
            <rFont val="Tahoma"/>
            <family val="2"/>
          </rPr>
          <t xml:space="preserve">
Gateway Connection RFS Service ID for CCD level MNSD failure task</t>
        </r>
      </text>
    </comment>
    <comment ref="C79" authorId="2">
      <text>
        <r>
          <rPr>
            <b/>
            <sz val="9"/>
            <color indexed="81"/>
            <rFont val="Tahoma"/>
            <family val="2"/>
          </rPr>
          <t>Prasad,RM,Rajeev,TGNG C:</t>
        </r>
        <r>
          <rPr>
            <sz val="9"/>
            <color indexed="81"/>
            <rFont val="Tahoma"/>
            <family val="2"/>
          </rPr>
          <t xml:space="preserve">
Primary/Secondary</t>
        </r>
      </text>
    </comment>
    <comment ref="C85" authorId="1">
      <text>
        <r>
          <rPr>
            <b/>
            <sz val="9"/>
            <color indexed="81"/>
            <rFont val="Tahoma"/>
            <family val="2"/>
          </rPr>
          <t>Prasad,RM,Rajeev,TGN C:</t>
        </r>
        <r>
          <rPr>
            <sz val="9"/>
            <color indexed="81"/>
            <rFont val="Tahoma"/>
            <family val="2"/>
          </rPr>
          <t xml:space="preserve">
Mandatory OUTPUT of CSC MRS Activate</t>
        </r>
      </text>
    </comment>
    <comment ref="C86" authorId="1">
      <text>
        <r>
          <rPr>
            <b/>
            <sz val="9"/>
            <color indexed="81"/>
            <rFont val="Tahoma"/>
            <family val="2"/>
          </rPr>
          <t>Prasad,RM,Rajeev,TGN C:</t>
        </r>
        <r>
          <rPr>
            <sz val="9"/>
            <color indexed="81"/>
            <rFont val="Tahoma"/>
            <family val="2"/>
          </rPr>
          <t xml:space="preserve">
Mandatory OUTPUT of CSC MRS Activate</t>
        </r>
      </text>
    </comment>
    <comment ref="C87" authorId="1">
      <text>
        <r>
          <rPr>
            <b/>
            <sz val="9"/>
            <color indexed="81"/>
            <rFont val="Tahoma"/>
            <family val="2"/>
          </rPr>
          <t>Prasad,RM,Rajeev,TGN C:</t>
        </r>
        <r>
          <rPr>
            <sz val="9"/>
            <color indexed="81"/>
            <rFont val="Tahoma"/>
            <family val="2"/>
          </rPr>
          <t xml:space="preserve">
Mandatory OUTPUT of CSC MRS Activate</t>
        </r>
      </text>
    </comment>
    <comment ref="C88" authorId="1">
      <text>
        <r>
          <rPr>
            <b/>
            <sz val="9"/>
            <color indexed="81"/>
            <rFont val="Tahoma"/>
            <family val="2"/>
          </rPr>
          <t>Prasad,RM,Rajeev,TGN C:</t>
        </r>
        <r>
          <rPr>
            <sz val="9"/>
            <color indexed="81"/>
            <rFont val="Tahoma"/>
            <family val="2"/>
          </rPr>
          <t xml:space="preserve">
Mandatory OUTPUT of CSC MRS Activate</t>
        </r>
      </text>
    </comment>
    <comment ref="C89" authorId="1">
      <text>
        <r>
          <rPr>
            <b/>
            <sz val="9"/>
            <color indexed="81"/>
            <rFont val="Tahoma"/>
            <family val="2"/>
          </rPr>
          <t>Prasad,RM,Rajeev,TGN C:</t>
        </r>
        <r>
          <rPr>
            <sz val="9"/>
            <color indexed="81"/>
            <rFont val="Tahoma"/>
            <family val="2"/>
          </rPr>
          <t xml:space="preserve">
Mandatory OUTPUT of CSC MRS Activate</t>
        </r>
      </text>
    </comment>
    <comment ref="C90" authorId="1">
      <text>
        <r>
          <rPr>
            <b/>
            <sz val="9"/>
            <color indexed="81"/>
            <rFont val="Tahoma"/>
            <family val="2"/>
          </rPr>
          <t>Prasad,RM,Rajeev,TGN C:</t>
        </r>
        <r>
          <rPr>
            <sz val="9"/>
            <color indexed="81"/>
            <rFont val="Tahoma"/>
            <family val="2"/>
          </rPr>
          <t xml:space="preserve">
Mandatory OUTPUT of CSC MRS Activate</t>
        </r>
      </text>
    </comment>
    <comment ref="C91" authorId="1">
      <text>
        <r>
          <rPr>
            <b/>
            <sz val="9"/>
            <color indexed="81"/>
            <rFont val="Tahoma"/>
            <family val="2"/>
          </rPr>
          <t>Prasad,RM,Rajeev,TGN C:</t>
        </r>
        <r>
          <rPr>
            <sz val="9"/>
            <color indexed="81"/>
            <rFont val="Tahoma"/>
            <family val="2"/>
          </rPr>
          <t xml:space="preserve">
Mandatory OUTPUT of CSC MRS Activate</t>
        </r>
      </text>
    </comment>
    <comment ref="C92" authorId="1">
      <text>
        <r>
          <rPr>
            <b/>
            <sz val="9"/>
            <color indexed="81"/>
            <rFont val="Tahoma"/>
            <family val="2"/>
          </rPr>
          <t>Prasad,RM,Rajeev,TGN C:</t>
        </r>
        <r>
          <rPr>
            <sz val="9"/>
            <color indexed="81"/>
            <rFont val="Tahoma"/>
            <family val="2"/>
          </rPr>
          <t xml:space="preserve">
Mandatory OUTPUT of CSC MRS Activate</t>
        </r>
      </text>
    </comment>
    <comment ref="C93" authorId="1">
      <text>
        <r>
          <rPr>
            <b/>
            <sz val="9"/>
            <color indexed="81"/>
            <rFont val="Tahoma"/>
            <family val="2"/>
          </rPr>
          <t>Prasad,RM,Rajeev,TGN C:</t>
        </r>
        <r>
          <rPr>
            <sz val="9"/>
            <color indexed="81"/>
            <rFont val="Tahoma"/>
            <family val="2"/>
          </rPr>
          <t xml:space="preserve">
Mandatory OUTPUT of CSC MRS Activate</t>
        </r>
      </text>
    </comment>
    <comment ref="C94" authorId="1">
      <text>
        <r>
          <rPr>
            <b/>
            <sz val="9"/>
            <color indexed="81"/>
            <rFont val="Tahoma"/>
            <family val="2"/>
          </rPr>
          <t>Prasad,RM,Rajeev,TGN C:</t>
        </r>
        <r>
          <rPr>
            <sz val="9"/>
            <color indexed="81"/>
            <rFont val="Tahoma"/>
            <family val="2"/>
          </rPr>
          <t xml:space="preserve">
Mandatory OUTPUT of CSC MRS Place</t>
        </r>
      </text>
    </comment>
    <comment ref="C95" authorId="1">
      <text>
        <r>
          <rPr>
            <b/>
            <sz val="9"/>
            <color indexed="81"/>
            <rFont val="Tahoma"/>
            <family val="2"/>
          </rPr>
          <t>Prasad,RM,Rajeev,TGN C:</t>
        </r>
        <r>
          <rPr>
            <sz val="9"/>
            <color indexed="81"/>
            <rFont val="Tahoma"/>
            <family val="2"/>
          </rPr>
          <t xml:space="preserve">
Mandatory OUTPUT of CSC MRS Place</t>
        </r>
      </text>
    </comment>
    <comment ref="C96" authorId="1">
      <text>
        <r>
          <rPr>
            <b/>
            <sz val="9"/>
            <color indexed="81"/>
            <rFont val="Tahoma"/>
            <family val="2"/>
          </rPr>
          <t>Prasad,RM,Rajeev,TGN C:</t>
        </r>
        <r>
          <rPr>
            <sz val="9"/>
            <color indexed="81"/>
            <rFont val="Tahoma"/>
            <family val="2"/>
          </rPr>
          <t xml:space="preserve">
Gateway Logical Port MRS Activate Output</t>
        </r>
      </text>
    </comment>
    <comment ref="C97" authorId="1">
      <text>
        <r>
          <rPr>
            <b/>
            <sz val="9"/>
            <color indexed="81"/>
            <rFont val="Tahoma"/>
            <family val="2"/>
          </rPr>
          <t>Prasad,RM,Rajeev,TGN C:</t>
        </r>
        <r>
          <rPr>
            <sz val="9"/>
            <color indexed="81"/>
            <rFont val="Tahoma"/>
            <family val="2"/>
          </rPr>
          <t xml:space="preserve">
Gateway Logical Port MRS Activate Output</t>
        </r>
      </text>
    </comment>
    <comment ref="C99" authorId="1">
      <text>
        <r>
          <rPr>
            <b/>
            <sz val="9"/>
            <color indexed="81"/>
            <rFont val="Tahoma"/>
            <family val="2"/>
          </rPr>
          <t>Prasad,RM,Rajeev,TGN C:</t>
        </r>
        <r>
          <rPr>
            <sz val="9"/>
            <color indexed="81"/>
            <rFont val="Tahoma"/>
            <family val="2"/>
          </rPr>
          <t xml:space="preserve">
Mandatory output of CSC MRS</t>
        </r>
      </text>
    </comment>
    <comment ref="C100" authorId="1">
      <text>
        <r>
          <rPr>
            <b/>
            <sz val="9"/>
            <color indexed="81"/>
            <rFont val="Tahoma"/>
            <family val="2"/>
          </rPr>
          <t>Prasad,RM,Rajeev,TGN C:</t>
        </r>
        <r>
          <rPr>
            <sz val="9"/>
            <color indexed="81"/>
            <rFont val="Tahoma"/>
            <family val="2"/>
          </rPr>
          <t xml:space="preserve">
Mandatory output of CSC MRS</t>
        </r>
      </text>
    </comment>
    <comment ref="C101" authorId="1">
      <text>
        <r>
          <rPr>
            <b/>
            <sz val="9"/>
            <color indexed="81"/>
            <rFont val="Tahoma"/>
            <family val="2"/>
          </rPr>
          <t>Prasad,RM,Rajeev,TGN C:</t>
        </r>
        <r>
          <rPr>
            <sz val="9"/>
            <color indexed="81"/>
            <rFont val="Tahoma"/>
            <family val="2"/>
          </rPr>
          <t xml:space="preserve">
Mandatory OUTPUT of CSC Place</t>
        </r>
      </text>
    </comment>
    <comment ref="C106" authorId="1">
      <text>
        <r>
          <rPr>
            <b/>
            <sz val="9"/>
            <color indexed="81"/>
            <rFont val="Tahoma"/>
            <family val="2"/>
          </rPr>
          <t>Prasad,RM,Rajeev,TGN C:</t>
        </r>
        <r>
          <rPr>
            <sz val="9"/>
            <color indexed="81"/>
            <rFont val="Tahoma"/>
            <family val="2"/>
          </rPr>
          <t xml:space="preserve">
INPUT of CSC place</t>
        </r>
      </text>
    </comment>
    <comment ref="C107" authorId="1">
      <text>
        <r>
          <rPr>
            <b/>
            <sz val="9"/>
            <color indexed="81"/>
            <rFont val="Tahoma"/>
            <family val="2"/>
          </rPr>
          <t>Prasad,RM,Rajeev,TGN C:</t>
        </r>
        <r>
          <rPr>
            <sz val="9"/>
            <color indexed="81"/>
            <rFont val="Tahoma"/>
            <family val="2"/>
          </rPr>
          <t xml:space="preserve">
output of CSC Activate</t>
        </r>
      </text>
    </comment>
    <comment ref="C108" authorId="1">
      <text>
        <r>
          <rPr>
            <b/>
            <sz val="9"/>
            <color indexed="81"/>
            <rFont val="Tahoma"/>
            <family val="2"/>
          </rPr>
          <t>Prasad,RM,Rajeev,TGN C:</t>
        </r>
        <r>
          <rPr>
            <sz val="9"/>
            <color indexed="81"/>
            <rFont val="Tahoma"/>
            <family val="2"/>
          </rPr>
          <t xml:space="preserve">
output of CSC Activate</t>
        </r>
      </text>
    </comment>
    <comment ref="C123" authorId="3">
      <text>
        <r>
          <rPr>
            <b/>
            <sz val="9"/>
            <color indexed="81"/>
            <rFont val="Tahoma"/>
            <family val="2"/>
          </rPr>
          <t>William,S,Salomi,TAQ3 C:</t>
        </r>
        <r>
          <rPr>
            <sz val="9"/>
            <color indexed="81"/>
            <rFont val="Tahoma"/>
            <family val="2"/>
          </rPr>
          <t xml:space="preserve">
Change to Customer Subnet</t>
        </r>
      </text>
    </comment>
    <comment ref="C131" authorId="3">
      <text>
        <r>
          <rPr>
            <b/>
            <sz val="9"/>
            <color indexed="81"/>
            <rFont val="Tahoma"/>
            <family val="2"/>
          </rPr>
          <t>William,S,Salomi,TAQ3 C:</t>
        </r>
        <r>
          <rPr>
            <sz val="9"/>
            <color indexed="81"/>
            <rFont val="Tahoma"/>
            <family val="2"/>
          </rPr>
          <t xml:space="preserve">
Change to Customer Subnet</t>
        </r>
      </text>
    </comment>
    <comment ref="C141" authorId="1">
      <text>
        <r>
          <rPr>
            <b/>
            <sz val="9"/>
            <color indexed="81"/>
            <rFont val="Tahoma"/>
            <family val="2"/>
          </rPr>
          <t>Prasad,RM,Rajeev,TGN C:</t>
        </r>
        <r>
          <rPr>
            <sz val="9"/>
            <color indexed="81"/>
            <rFont val="Tahoma"/>
            <family val="2"/>
          </rPr>
          <t xml:space="preserve">
Trasfer from NAT RFS</t>
        </r>
      </text>
    </comment>
    <comment ref="C142" authorId="1">
      <text>
        <r>
          <rPr>
            <b/>
            <sz val="9"/>
            <color indexed="81"/>
            <rFont val="Tahoma"/>
            <family val="2"/>
          </rPr>
          <t>Prasad,RM,Rajeev,TGN C:</t>
        </r>
        <r>
          <rPr>
            <sz val="9"/>
            <color indexed="81"/>
            <rFont val="Tahoma"/>
            <family val="2"/>
          </rPr>
          <t xml:space="preserve">
Trasfer from NAT RFS</t>
        </r>
      </text>
    </comment>
    <comment ref="C143" authorId="1">
      <text>
        <r>
          <rPr>
            <b/>
            <sz val="9"/>
            <color indexed="81"/>
            <rFont val="Tahoma"/>
            <family val="2"/>
          </rPr>
          <t>Prasad,RM,Rajeev,TGN C:</t>
        </r>
        <r>
          <rPr>
            <sz val="9"/>
            <color indexed="81"/>
            <rFont val="Tahoma"/>
            <family val="2"/>
          </rPr>
          <t xml:space="preserve">
Added from PMA draft 2</t>
        </r>
      </text>
    </comment>
    <comment ref="C144" authorId="1">
      <text>
        <r>
          <rPr>
            <b/>
            <sz val="9"/>
            <color indexed="81"/>
            <rFont val="Tahoma"/>
            <family val="2"/>
          </rPr>
          <t>Prasad,RM,Rajeev,TGN C:</t>
        </r>
        <r>
          <rPr>
            <sz val="9"/>
            <color indexed="81"/>
            <rFont val="Tahoma"/>
            <family val="2"/>
          </rPr>
          <t xml:space="preserve">
MLP Mandatory OUTPUT</t>
        </r>
      </text>
    </comment>
    <comment ref="C145" authorId="1">
      <text>
        <r>
          <rPr>
            <b/>
            <sz val="9"/>
            <color indexed="81"/>
            <rFont val="Tahoma"/>
            <family val="2"/>
          </rPr>
          <t>Prasad,RM,Rajeev,TGN C:</t>
        </r>
        <r>
          <rPr>
            <sz val="9"/>
            <color indexed="81"/>
            <rFont val="Tahoma"/>
            <family val="2"/>
          </rPr>
          <t xml:space="preserve">
Added from PMA draft 2</t>
        </r>
      </text>
    </comment>
    <comment ref="C149" authorId="1">
      <text>
        <r>
          <rPr>
            <b/>
            <sz val="9"/>
            <color indexed="81"/>
            <rFont val="Tahoma"/>
            <family val="2"/>
          </rPr>
          <t>Prasad,RM,Rajeev,TGN C:</t>
        </r>
        <r>
          <rPr>
            <sz val="9"/>
            <color indexed="81"/>
            <rFont val="Tahoma"/>
            <family val="2"/>
          </rPr>
          <t xml:space="preserve">
MLP Mandatory OUTPUT</t>
        </r>
      </text>
    </comment>
    <comment ref="C150" authorId="1">
      <text>
        <r>
          <rPr>
            <b/>
            <sz val="9"/>
            <color indexed="81"/>
            <rFont val="Tahoma"/>
            <family val="2"/>
          </rPr>
          <t>Prasad,RM,Rajeev,TGN C:</t>
        </r>
        <r>
          <rPr>
            <sz val="9"/>
            <color indexed="81"/>
            <rFont val="Tahoma"/>
            <family val="2"/>
          </rPr>
          <t xml:space="preserve">
MLP Mandatory OUTPUT</t>
        </r>
      </text>
    </comment>
    <comment ref="C151" authorId="1">
      <text>
        <r>
          <rPr>
            <b/>
            <sz val="9"/>
            <color indexed="81"/>
            <rFont val="Tahoma"/>
            <family val="2"/>
          </rPr>
          <t>Prasad,RM,Rajeev,TGN C:</t>
        </r>
        <r>
          <rPr>
            <sz val="9"/>
            <color indexed="81"/>
            <rFont val="Tahoma"/>
            <family val="2"/>
          </rPr>
          <t xml:space="preserve">
MLP Output</t>
        </r>
      </text>
    </comment>
    <comment ref="C152" authorId="1">
      <text>
        <r>
          <rPr>
            <b/>
            <sz val="9"/>
            <color indexed="81"/>
            <rFont val="Tahoma"/>
            <family val="2"/>
          </rPr>
          <t>Prasad,RM,Rajeev,TGN C:</t>
        </r>
        <r>
          <rPr>
            <sz val="9"/>
            <color indexed="81"/>
            <rFont val="Tahoma"/>
            <family val="2"/>
          </rPr>
          <t xml:space="preserve">
MLP Output</t>
        </r>
      </text>
    </comment>
    <comment ref="C153" authorId="1">
      <text>
        <r>
          <rPr>
            <b/>
            <sz val="9"/>
            <color indexed="81"/>
            <rFont val="Tahoma"/>
            <family val="2"/>
          </rPr>
          <t>Prasad,RM,Rajeev,TGN C:</t>
        </r>
        <r>
          <rPr>
            <sz val="9"/>
            <color indexed="81"/>
            <rFont val="Tahoma"/>
            <family val="2"/>
          </rPr>
          <t xml:space="preserve">
MLP Output</t>
        </r>
      </text>
    </comment>
    <comment ref="C154" authorId="1">
      <text>
        <r>
          <rPr>
            <b/>
            <sz val="9"/>
            <color indexed="81"/>
            <rFont val="Tahoma"/>
            <family val="2"/>
          </rPr>
          <t>Prasad,RM,Rajeev,TGN C:</t>
        </r>
        <r>
          <rPr>
            <sz val="9"/>
            <color indexed="81"/>
            <rFont val="Tahoma"/>
            <family val="2"/>
          </rPr>
          <t xml:space="preserve">
MLP Output</t>
        </r>
      </text>
    </comment>
    <comment ref="C155" authorId="1">
      <text>
        <r>
          <rPr>
            <b/>
            <sz val="9"/>
            <color indexed="81"/>
            <rFont val="Tahoma"/>
            <family val="2"/>
          </rPr>
          <t>Prasad,RM,Rajeev,TGN C:</t>
        </r>
        <r>
          <rPr>
            <sz val="9"/>
            <color indexed="81"/>
            <rFont val="Tahoma"/>
            <family val="2"/>
          </rPr>
          <t xml:space="preserve">
MLP Output</t>
        </r>
      </text>
    </comment>
    <comment ref="C164" authorId="2">
      <text>
        <r>
          <rPr>
            <b/>
            <sz val="9"/>
            <color indexed="81"/>
            <rFont val="Tahoma"/>
            <family val="2"/>
          </rPr>
          <t>Prasad,RM,Rajeev,TGNG C:</t>
        </r>
        <r>
          <rPr>
            <sz val="9"/>
            <color indexed="81"/>
            <rFont val="Tahoma"/>
            <family val="2"/>
          </rPr>
          <t xml:space="preserve">
Primary/Secondary</t>
        </r>
      </text>
    </comment>
    <comment ref="C165" authorId="1">
      <text>
        <r>
          <rPr>
            <b/>
            <sz val="9"/>
            <color indexed="81"/>
            <rFont val="Tahoma"/>
            <family val="2"/>
          </rPr>
          <t>Prasad,RM,Rajeev,TGN C:</t>
        </r>
        <r>
          <rPr>
            <sz val="9"/>
            <color indexed="81"/>
            <rFont val="Tahoma"/>
            <family val="2"/>
          </rPr>
          <t xml:space="preserve">
Mandatory OUTPUT of CSC MRS Activate</t>
        </r>
      </text>
    </comment>
    <comment ref="C166" authorId="1">
      <text>
        <r>
          <rPr>
            <b/>
            <sz val="9"/>
            <color indexed="81"/>
            <rFont val="Tahoma"/>
            <family val="2"/>
          </rPr>
          <t>Prasad,RM,Rajeev,TGN C:</t>
        </r>
        <r>
          <rPr>
            <sz val="9"/>
            <color indexed="81"/>
            <rFont val="Tahoma"/>
            <family val="2"/>
          </rPr>
          <t xml:space="preserve">
Mandatory OUTPUT of CSC MRS Activate</t>
        </r>
      </text>
    </comment>
    <comment ref="C167" authorId="1">
      <text>
        <r>
          <rPr>
            <b/>
            <sz val="9"/>
            <color indexed="81"/>
            <rFont val="Tahoma"/>
            <family val="2"/>
          </rPr>
          <t>Prasad,RM,Rajeev,TGN C:</t>
        </r>
        <r>
          <rPr>
            <sz val="9"/>
            <color indexed="81"/>
            <rFont val="Tahoma"/>
            <family val="2"/>
          </rPr>
          <t xml:space="preserve">
Mandatory OUTPUT of CSC MRS Activate</t>
        </r>
      </text>
    </comment>
    <comment ref="C168" authorId="1">
      <text>
        <r>
          <rPr>
            <b/>
            <sz val="9"/>
            <color indexed="81"/>
            <rFont val="Tahoma"/>
            <family val="2"/>
          </rPr>
          <t>Prasad,RM,Rajeev,TGN C:</t>
        </r>
        <r>
          <rPr>
            <sz val="9"/>
            <color indexed="81"/>
            <rFont val="Tahoma"/>
            <family val="2"/>
          </rPr>
          <t xml:space="preserve">
Mandatory OUTPUT of CSC MRS Activate</t>
        </r>
      </text>
    </comment>
    <comment ref="C169" authorId="1">
      <text>
        <r>
          <rPr>
            <b/>
            <sz val="9"/>
            <color indexed="81"/>
            <rFont val="Tahoma"/>
            <family val="2"/>
          </rPr>
          <t>Prasad,RM,Rajeev,TGN C:</t>
        </r>
        <r>
          <rPr>
            <sz val="9"/>
            <color indexed="81"/>
            <rFont val="Tahoma"/>
            <family val="2"/>
          </rPr>
          <t xml:space="preserve">
Mandatory OUTPUT of CSC MRS Activate</t>
        </r>
      </text>
    </comment>
    <comment ref="C170" authorId="1">
      <text>
        <r>
          <rPr>
            <b/>
            <sz val="9"/>
            <color indexed="81"/>
            <rFont val="Tahoma"/>
            <family val="2"/>
          </rPr>
          <t>Prasad,RM,Rajeev,TGN C:</t>
        </r>
        <r>
          <rPr>
            <sz val="9"/>
            <color indexed="81"/>
            <rFont val="Tahoma"/>
            <family val="2"/>
          </rPr>
          <t xml:space="preserve">
Mandatory OUTPUT of CSC MRS Activate</t>
        </r>
      </text>
    </comment>
    <comment ref="C171" authorId="1">
      <text>
        <r>
          <rPr>
            <b/>
            <sz val="9"/>
            <color indexed="81"/>
            <rFont val="Tahoma"/>
            <family val="2"/>
          </rPr>
          <t>Prasad,RM,Rajeev,TGN C:</t>
        </r>
        <r>
          <rPr>
            <sz val="9"/>
            <color indexed="81"/>
            <rFont val="Tahoma"/>
            <family val="2"/>
          </rPr>
          <t xml:space="preserve">
Mandatory OUTPUT of CSC MRS Activate</t>
        </r>
      </text>
    </comment>
    <comment ref="C172" authorId="1">
      <text>
        <r>
          <rPr>
            <b/>
            <sz val="9"/>
            <color indexed="81"/>
            <rFont val="Tahoma"/>
            <family val="2"/>
          </rPr>
          <t>Prasad,RM,Rajeev,TGN C:</t>
        </r>
        <r>
          <rPr>
            <sz val="9"/>
            <color indexed="81"/>
            <rFont val="Tahoma"/>
            <family val="2"/>
          </rPr>
          <t xml:space="preserve">
Mandatory OUTPUT of CSC MRS Activate</t>
        </r>
      </text>
    </comment>
    <comment ref="C173" authorId="1">
      <text>
        <r>
          <rPr>
            <b/>
            <sz val="9"/>
            <color indexed="81"/>
            <rFont val="Tahoma"/>
            <family val="2"/>
          </rPr>
          <t>Prasad,RM,Rajeev,TGN C:</t>
        </r>
        <r>
          <rPr>
            <sz val="9"/>
            <color indexed="81"/>
            <rFont val="Tahoma"/>
            <family val="2"/>
          </rPr>
          <t xml:space="preserve">
Mandatory OUTPUT of CSC MRS Activate</t>
        </r>
      </text>
    </comment>
    <comment ref="C174" authorId="1">
      <text>
        <r>
          <rPr>
            <b/>
            <sz val="9"/>
            <color indexed="81"/>
            <rFont val="Tahoma"/>
            <family val="2"/>
          </rPr>
          <t>Prasad,RM,Rajeev,TGN C:</t>
        </r>
        <r>
          <rPr>
            <sz val="9"/>
            <color indexed="81"/>
            <rFont val="Tahoma"/>
            <family val="2"/>
          </rPr>
          <t xml:space="preserve">
Mandatory OUTPUT of CSC MRS Place</t>
        </r>
      </text>
    </comment>
    <comment ref="C175" authorId="1">
      <text>
        <r>
          <rPr>
            <b/>
            <sz val="9"/>
            <color indexed="81"/>
            <rFont val="Tahoma"/>
            <family val="2"/>
          </rPr>
          <t>Prasad,RM,Rajeev,TGN C:</t>
        </r>
        <r>
          <rPr>
            <sz val="9"/>
            <color indexed="81"/>
            <rFont val="Tahoma"/>
            <family val="2"/>
          </rPr>
          <t xml:space="preserve">
Mandatory OUTPUT of CSC MRS Place</t>
        </r>
      </text>
    </comment>
    <comment ref="C177" authorId="1">
      <text>
        <r>
          <rPr>
            <b/>
            <sz val="9"/>
            <color indexed="81"/>
            <rFont val="Tahoma"/>
            <family val="2"/>
          </rPr>
          <t>Prasad,RM,Rajeev,TGN C:</t>
        </r>
        <r>
          <rPr>
            <sz val="9"/>
            <color indexed="81"/>
            <rFont val="Tahoma"/>
            <family val="2"/>
          </rPr>
          <t xml:space="preserve">
Mandatory output of CSC MRS</t>
        </r>
      </text>
    </comment>
    <comment ref="C178" authorId="1">
      <text>
        <r>
          <rPr>
            <b/>
            <sz val="9"/>
            <color indexed="81"/>
            <rFont val="Tahoma"/>
            <family val="2"/>
          </rPr>
          <t>Prasad,RM,Rajeev,TGN C:</t>
        </r>
        <r>
          <rPr>
            <sz val="9"/>
            <color indexed="81"/>
            <rFont val="Tahoma"/>
            <family val="2"/>
          </rPr>
          <t xml:space="preserve">
Mandatory output of CSC MRS</t>
        </r>
      </text>
    </comment>
    <comment ref="C183" authorId="1">
      <text>
        <r>
          <rPr>
            <b/>
            <sz val="9"/>
            <color indexed="81"/>
            <rFont val="Tahoma"/>
            <family val="2"/>
          </rPr>
          <t>Prasad,RM,Rajeev,TGN C:</t>
        </r>
        <r>
          <rPr>
            <sz val="9"/>
            <color indexed="81"/>
            <rFont val="Tahoma"/>
            <family val="2"/>
          </rPr>
          <t xml:space="preserve">
MLP Mandatory OUTPUT</t>
        </r>
      </text>
    </comment>
    <comment ref="C218" authorId="1">
      <text>
        <r>
          <rPr>
            <b/>
            <sz val="9"/>
            <color indexed="81"/>
            <rFont val="Tahoma"/>
            <family val="2"/>
          </rPr>
          <t>Prasad,RM,Rajeev,TGN C:</t>
        </r>
        <r>
          <rPr>
            <sz val="9"/>
            <color indexed="81"/>
            <rFont val="Tahoma"/>
            <family val="2"/>
          </rPr>
          <t xml:space="preserve">
OUTPUT of Gateway Connection MRS</t>
        </r>
      </text>
    </comment>
    <comment ref="C219" authorId="1">
      <text>
        <r>
          <rPr>
            <b/>
            <sz val="9"/>
            <color indexed="81"/>
            <rFont val="Tahoma"/>
            <family val="2"/>
          </rPr>
          <t>Prasad,RM,Rajeev,TGN C:</t>
        </r>
        <r>
          <rPr>
            <sz val="9"/>
            <color indexed="81"/>
            <rFont val="Tahoma"/>
            <family val="2"/>
          </rPr>
          <t xml:space="preserve">
Mandatory output of Gateway Connection Activate MRS</t>
        </r>
      </text>
    </comment>
    <comment ref="C220" authorId="1">
      <text>
        <r>
          <rPr>
            <b/>
            <sz val="9"/>
            <color indexed="81"/>
            <rFont val="Tahoma"/>
            <family val="2"/>
          </rPr>
          <t>Prasad,RM,Rajeev,TGN C:</t>
        </r>
        <r>
          <rPr>
            <sz val="9"/>
            <color indexed="81"/>
            <rFont val="Tahoma"/>
            <family val="2"/>
          </rPr>
          <t xml:space="preserve">
Mandatory OUTPUT of Gateway Connection Activate</t>
        </r>
      </text>
    </comment>
    <comment ref="C221" authorId="1">
      <text>
        <r>
          <rPr>
            <b/>
            <sz val="9"/>
            <color indexed="81"/>
            <rFont val="Tahoma"/>
            <family val="2"/>
          </rPr>
          <t>Prasad,RM,Rajeev,TGN C:</t>
        </r>
        <r>
          <rPr>
            <sz val="9"/>
            <color indexed="81"/>
            <rFont val="Tahoma"/>
            <family val="2"/>
          </rPr>
          <t xml:space="preserve">
Mandatory output of Gateway Connection Activate MRS</t>
        </r>
      </text>
    </comment>
    <comment ref="C223" authorId="1">
      <text>
        <r>
          <rPr>
            <b/>
            <sz val="9"/>
            <color indexed="81"/>
            <rFont val="Tahoma"/>
            <family val="2"/>
          </rPr>
          <t>Prasad,RM,Rajeev,TGN C:</t>
        </r>
        <r>
          <rPr>
            <sz val="9"/>
            <color indexed="81"/>
            <rFont val="Tahoma"/>
            <family val="2"/>
          </rPr>
          <t xml:space="preserve">
Mandatory output of Gateway Connection Activate MRS</t>
        </r>
      </text>
    </comment>
    <comment ref="C243" authorId="1">
      <text>
        <r>
          <rPr>
            <b/>
            <sz val="9"/>
            <color indexed="81"/>
            <rFont val="Tahoma"/>
            <family val="2"/>
          </rPr>
          <t>Prasad,RM,Rajeev,TGN C:</t>
        </r>
        <r>
          <rPr>
            <sz val="9"/>
            <color indexed="81"/>
            <rFont val="Tahoma"/>
            <family val="2"/>
          </rPr>
          <t xml:space="preserve">
Gateway Logical Port MRS Activate Output</t>
        </r>
      </text>
    </comment>
    <comment ref="C244" authorId="1">
      <text>
        <r>
          <rPr>
            <b/>
            <sz val="9"/>
            <color indexed="81"/>
            <rFont val="Tahoma"/>
            <family val="2"/>
          </rPr>
          <t>Prasad,RM,Rajeev,TGN C:</t>
        </r>
        <r>
          <rPr>
            <sz val="9"/>
            <color indexed="81"/>
            <rFont val="Tahoma"/>
            <family val="2"/>
          </rPr>
          <t xml:space="preserve">
Gateway Logical Port MRS Activate Output</t>
        </r>
      </text>
    </comment>
    <comment ref="C255" authorId="1">
      <text>
        <r>
          <rPr>
            <b/>
            <sz val="9"/>
            <color indexed="81"/>
            <rFont val="Tahoma"/>
            <family val="2"/>
          </rPr>
          <t>Prasad,RM,Rajeev,TGN C:</t>
        </r>
        <r>
          <rPr>
            <sz val="9"/>
            <color indexed="81"/>
            <rFont val="Tahoma"/>
            <family val="2"/>
          </rPr>
          <t xml:space="preserve">
Mandatory OUTPUT of CSC Place</t>
        </r>
      </text>
    </comment>
    <comment ref="C260" authorId="1">
      <text>
        <r>
          <rPr>
            <b/>
            <sz val="9"/>
            <color indexed="81"/>
            <rFont val="Tahoma"/>
            <family val="2"/>
          </rPr>
          <t>Prasad,RM,Rajeev,TGN C:</t>
        </r>
        <r>
          <rPr>
            <sz val="9"/>
            <color indexed="81"/>
            <rFont val="Tahoma"/>
            <family val="2"/>
          </rPr>
          <t xml:space="preserve">
Added from PMA draft 2</t>
        </r>
      </text>
    </comment>
    <comment ref="C264" authorId="1">
      <text>
        <r>
          <rPr>
            <b/>
            <sz val="9"/>
            <color indexed="81"/>
            <rFont val="Tahoma"/>
            <family val="2"/>
          </rPr>
          <t>Prasad,RM,Rajeev,TGN C:</t>
        </r>
        <r>
          <rPr>
            <sz val="9"/>
            <color indexed="81"/>
            <rFont val="Tahoma"/>
            <family val="2"/>
          </rPr>
          <t xml:space="preserve">
MLP Mandatory OUTPUT</t>
        </r>
      </text>
    </comment>
    <comment ref="C265" authorId="1">
      <text>
        <r>
          <rPr>
            <b/>
            <sz val="9"/>
            <color indexed="81"/>
            <rFont val="Tahoma"/>
            <family val="2"/>
          </rPr>
          <t>Prasad,RM,Rajeev,TGN C:</t>
        </r>
        <r>
          <rPr>
            <sz val="9"/>
            <color indexed="81"/>
            <rFont val="Tahoma"/>
            <family val="2"/>
          </rPr>
          <t xml:space="preserve">
MLP Mandatory OUTPUT</t>
        </r>
      </text>
    </comment>
    <comment ref="C266" authorId="1">
      <text>
        <r>
          <rPr>
            <b/>
            <sz val="9"/>
            <color indexed="81"/>
            <rFont val="Tahoma"/>
            <family val="2"/>
          </rPr>
          <t>Prasad,RM,Rajeev,TGN C:</t>
        </r>
        <r>
          <rPr>
            <sz val="9"/>
            <color indexed="81"/>
            <rFont val="Tahoma"/>
            <family val="2"/>
          </rPr>
          <t xml:space="preserve">
MLP Output</t>
        </r>
      </text>
    </comment>
    <comment ref="C267" authorId="1">
      <text>
        <r>
          <rPr>
            <b/>
            <sz val="9"/>
            <color indexed="81"/>
            <rFont val="Tahoma"/>
            <family val="2"/>
          </rPr>
          <t>Prasad,RM,Rajeev,TGN C:</t>
        </r>
        <r>
          <rPr>
            <sz val="9"/>
            <color indexed="81"/>
            <rFont val="Tahoma"/>
            <family val="2"/>
          </rPr>
          <t xml:space="preserve">
MLP Output</t>
        </r>
      </text>
    </comment>
    <comment ref="C268" authorId="1">
      <text>
        <r>
          <rPr>
            <b/>
            <sz val="9"/>
            <color indexed="81"/>
            <rFont val="Tahoma"/>
            <family val="2"/>
          </rPr>
          <t>Prasad,RM,Rajeev,TGN C:</t>
        </r>
        <r>
          <rPr>
            <sz val="9"/>
            <color indexed="81"/>
            <rFont val="Tahoma"/>
            <family val="2"/>
          </rPr>
          <t xml:space="preserve">
MLP Output</t>
        </r>
      </text>
    </comment>
    <comment ref="C269" authorId="1">
      <text>
        <r>
          <rPr>
            <b/>
            <sz val="9"/>
            <color indexed="81"/>
            <rFont val="Tahoma"/>
            <family val="2"/>
          </rPr>
          <t>Prasad,RM,Rajeev,TGN C:</t>
        </r>
        <r>
          <rPr>
            <sz val="9"/>
            <color indexed="81"/>
            <rFont val="Tahoma"/>
            <family val="2"/>
          </rPr>
          <t xml:space="preserve">
MLP Output</t>
        </r>
      </text>
    </comment>
    <comment ref="C270" authorId="1">
      <text>
        <r>
          <rPr>
            <b/>
            <sz val="9"/>
            <color indexed="81"/>
            <rFont val="Tahoma"/>
            <family val="2"/>
          </rPr>
          <t>Prasad,RM,Rajeev,TGN C:</t>
        </r>
        <r>
          <rPr>
            <sz val="9"/>
            <color indexed="81"/>
            <rFont val="Tahoma"/>
            <family val="2"/>
          </rPr>
          <t xml:space="preserve">
MLP Output</t>
        </r>
      </text>
    </comment>
  </commentList>
</comments>
</file>

<file path=xl/comments3.xml><?xml version="1.0" encoding="utf-8"?>
<comments xmlns="http://schemas.openxmlformats.org/spreadsheetml/2006/main">
  <authors>
    <author>Prasad,RM,Rajeev,TGN C</author>
    <author>Prasad,RM,Rajeev,TGNG C</author>
    <author>William,S,Salomi,TAQ3 C</author>
  </authors>
  <commentList>
    <comment ref="C46" authorId="0">
      <text>
        <r>
          <rPr>
            <b/>
            <sz val="9"/>
            <color indexed="81"/>
            <rFont val="Tahoma"/>
            <family val="2"/>
          </rPr>
          <t>Prasad,RM,Rajeev,TGN C:</t>
        </r>
        <r>
          <rPr>
            <sz val="9"/>
            <color indexed="81"/>
            <rFont val="Tahoma"/>
            <family val="2"/>
          </rPr>
          <t xml:space="preserve">
OUTPUT of Gateway Connection MRS</t>
        </r>
      </text>
    </comment>
    <comment ref="C47" authorId="0">
      <text>
        <r>
          <rPr>
            <b/>
            <sz val="9"/>
            <color indexed="81"/>
            <rFont val="Tahoma"/>
            <family val="2"/>
          </rPr>
          <t>Prasad,RM,Rajeev,TGN C:</t>
        </r>
        <r>
          <rPr>
            <sz val="9"/>
            <color indexed="81"/>
            <rFont val="Tahoma"/>
            <family val="2"/>
          </rPr>
          <t xml:space="preserve">
OUTPUT of Gateway Connection MRS</t>
        </r>
      </text>
    </comment>
    <comment ref="C48" authorId="0">
      <text>
        <r>
          <rPr>
            <b/>
            <sz val="9"/>
            <color indexed="81"/>
            <rFont val="Tahoma"/>
            <family val="2"/>
          </rPr>
          <t>Prasad,RM,Rajeev,TGN C:</t>
        </r>
        <r>
          <rPr>
            <sz val="9"/>
            <color indexed="81"/>
            <rFont val="Tahoma"/>
            <family val="2"/>
          </rPr>
          <t xml:space="preserve">
Mandatory output of Gateway Connection Activate MRS</t>
        </r>
      </text>
    </comment>
    <comment ref="C49" authorId="0">
      <text>
        <r>
          <rPr>
            <b/>
            <sz val="9"/>
            <color indexed="81"/>
            <rFont val="Tahoma"/>
            <family val="2"/>
          </rPr>
          <t>Prasad,RM,Rajeev,TGN C:</t>
        </r>
        <r>
          <rPr>
            <sz val="9"/>
            <color indexed="81"/>
            <rFont val="Tahoma"/>
            <family val="2"/>
          </rPr>
          <t xml:space="preserve">
Mandatory OUTPUT of Gateway Connection Activate</t>
        </r>
      </text>
    </comment>
    <comment ref="C50" authorId="0">
      <text>
        <r>
          <rPr>
            <b/>
            <sz val="9"/>
            <color indexed="81"/>
            <rFont val="Tahoma"/>
            <family val="2"/>
          </rPr>
          <t>Prasad,RM,Rajeev,TGN C:</t>
        </r>
        <r>
          <rPr>
            <sz val="9"/>
            <color indexed="81"/>
            <rFont val="Tahoma"/>
            <family val="2"/>
          </rPr>
          <t xml:space="preserve">
Mandatory output of Gateway Connection Activate MRS</t>
        </r>
      </text>
    </comment>
    <comment ref="C52" authorId="0">
      <text>
        <r>
          <rPr>
            <b/>
            <sz val="9"/>
            <color indexed="81"/>
            <rFont val="Tahoma"/>
            <family val="2"/>
          </rPr>
          <t>Prasad,RM,Rajeev,TGN C:</t>
        </r>
        <r>
          <rPr>
            <sz val="9"/>
            <color indexed="81"/>
            <rFont val="Tahoma"/>
            <family val="2"/>
          </rPr>
          <t xml:space="preserve">
Mandatory output of Gateway Connection Activate MRS</t>
        </r>
      </text>
    </comment>
    <comment ref="C53" authorId="0">
      <text>
        <r>
          <rPr>
            <b/>
            <sz val="9"/>
            <color indexed="81"/>
            <rFont val="Tahoma"/>
            <family val="2"/>
          </rPr>
          <t>Prasad,RM,Rajeev,TGN C:</t>
        </r>
        <r>
          <rPr>
            <sz val="9"/>
            <color indexed="81"/>
            <rFont val="Tahoma"/>
            <family val="2"/>
          </rPr>
          <t xml:space="preserve">
Gateway Logical Port MRS Activate Output</t>
        </r>
      </text>
    </comment>
    <comment ref="C54" authorId="0">
      <text>
        <r>
          <rPr>
            <b/>
            <sz val="9"/>
            <color indexed="81"/>
            <rFont val="Tahoma"/>
            <family val="2"/>
          </rPr>
          <t>Prasad,RM,Rajeev,TGN C:</t>
        </r>
        <r>
          <rPr>
            <sz val="9"/>
            <color indexed="81"/>
            <rFont val="Tahoma"/>
            <family val="2"/>
          </rPr>
          <t xml:space="preserve">
Gateway Logical Port MRS Activate Output</t>
        </r>
      </text>
    </comment>
    <comment ref="C72" authorId="1">
      <text>
        <r>
          <rPr>
            <b/>
            <sz val="9"/>
            <color indexed="81"/>
            <rFont val="Tahoma"/>
            <family val="2"/>
          </rPr>
          <t>Prasad,RM,Rajeev,TGNG C:</t>
        </r>
        <r>
          <rPr>
            <sz val="9"/>
            <color indexed="81"/>
            <rFont val="Tahoma"/>
            <family val="2"/>
          </rPr>
          <t xml:space="preserve">
Primary/Secondary</t>
        </r>
      </text>
    </comment>
    <comment ref="C78" authorId="0">
      <text>
        <r>
          <rPr>
            <b/>
            <sz val="9"/>
            <color indexed="81"/>
            <rFont val="Tahoma"/>
            <family val="2"/>
          </rPr>
          <t>Prasad,RM,Rajeev,TGN C:</t>
        </r>
        <r>
          <rPr>
            <sz val="9"/>
            <color indexed="81"/>
            <rFont val="Tahoma"/>
            <family val="2"/>
          </rPr>
          <t xml:space="preserve">
Mandatory OUTPUT of CSC MRS Activate</t>
        </r>
      </text>
    </comment>
    <comment ref="C79" authorId="0">
      <text>
        <r>
          <rPr>
            <b/>
            <sz val="9"/>
            <color indexed="81"/>
            <rFont val="Tahoma"/>
            <family val="2"/>
          </rPr>
          <t>Prasad,RM,Rajeev,TGN C:</t>
        </r>
        <r>
          <rPr>
            <sz val="9"/>
            <color indexed="81"/>
            <rFont val="Tahoma"/>
            <family val="2"/>
          </rPr>
          <t xml:space="preserve">
Mandatory OUTPUT of CSC MRS Activate</t>
        </r>
      </text>
    </comment>
    <comment ref="C80" authorId="0">
      <text>
        <r>
          <rPr>
            <b/>
            <sz val="9"/>
            <color indexed="81"/>
            <rFont val="Tahoma"/>
            <family val="2"/>
          </rPr>
          <t>Prasad,RM,Rajeev,TGN C:</t>
        </r>
        <r>
          <rPr>
            <sz val="9"/>
            <color indexed="81"/>
            <rFont val="Tahoma"/>
            <family val="2"/>
          </rPr>
          <t xml:space="preserve">
Mandatory OUTPUT of CSC MRS Activate</t>
        </r>
      </text>
    </comment>
    <comment ref="C81" authorId="0">
      <text>
        <r>
          <rPr>
            <b/>
            <sz val="9"/>
            <color indexed="81"/>
            <rFont val="Tahoma"/>
            <family val="2"/>
          </rPr>
          <t>Prasad,RM,Rajeev,TGN C:</t>
        </r>
        <r>
          <rPr>
            <sz val="9"/>
            <color indexed="81"/>
            <rFont val="Tahoma"/>
            <family val="2"/>
          </rPr>
          <t xml:space="preserve">
Mandatory OUTPUT of CSC MRS Activate</t>
        </r>
      </text>
    </comment>
    <comment ref="C82" authorId="0">
      <text>
        <r>
          <rPr>
            <b/>
            <sz val="9"/>
            <color indexed="81"/>
            <rFont val="Tahoma"/>
            <family val="2"/>
          </rPr>
          <t>Prasad,RM,Rajeev,TGN C:</t>
        </r>
        <r>
          <rPr>
            <sz val="9"/>
            <color indexed="81"/>
            <rFont val="Tahoma"/>
            <family val="2"/>
          </rPr>
          <t xml:space="preserve">
Mandatory OUTPUT of CSC MRS Activate</t>
        </r>
      </text>
    </comment>
    <comment ref="C83" authorId="0">
      <text>
        <r>
          <rPr>
            <b/>
            <sz val="9"/>
            <color indexed="81"/>
            <rFont val="Tahoma"/>
            <family val="2"/>
          </rPr>
          <t>Prasad,RM,Rajeev,TGN C:</t>
        </r>
        <r>
          <rPr>
            <sz val="9"/>
            <color indexed="81"/>
            <rFont val="Tahoma"/>
            <family val="2"/>
          </rPr>
          <t xml:space="preserve">
Mandatory OUTPUT of CSC MRS Activate</t>
        </r>
      </text>
    </comment>
    <comment ref="C84" authorId="0">
      <text>
        <r>
          <rPr>
            <b/>
            <sz val="9"/>
            <color indexed="81"/>
            <rFont val="Tahoma"/>
            <family val="2"/>
          </rPr>
          <t>Prasad,RM,Rajeev,TGN C:</t>
        </r>
        <r>
          <rPr>
            <sz val="9"/>
            <color indexed="81"/>
            <rFont val="Tahoma"/>
            <family val="2"/>
          </rPr>
          <t xml:space="preserve">
Mandatory OUTPUT of CSC MRS Activate</t>
        </r>
      </text>
    </comment>
    <comment ref="C85" authorId="0">
      <text>
        <r>
          <rPr>
            <b/>
            <sz val="9"/>
            <color indexed="81"/>
            <rFont val="Tahoma"/>
            <family val="2"/>
          </rPr>
          <t>Prasad,RM,Rajeev,TGN C:</t>
        </r>
        <r>
          <rPr>
            <sz val="9"/>
            <color indexed="81"/>
            <rFont val="Tahoma"/>
            <family val="2"/>
          </rPr>
          <t xml:space="preserve">
Mandatory OUTPUT of CSC MRS Activate</t>
        </r>
      </text>
    </comment>
    <comment ref="C86" authorId="0">
      <text>
        <r>
          <rPr>
            <b/>
            <sz val="9"/>
            <color indexed="81"/>
            <rFont val="Tahoma"/>
            <family val="2"/>
          </rPr>
          <t>Prasad,RM,Rajeev,TGN C:</t>
        </r>
        <r>
          <rPr>
            <sz val="9"/>
            <color indexed="81"/>
            <rFont val="Tahoma"/>
            <family val="2"/>
          </rPr>
          <t xml:space="preserve">
Mandatory OUTPUT of CSC MRS Activate</t>
        </r>
      </text>
    </comment>
    <comment ref="C87" authorId="0">
      <text>
        <r>
          <rPr>
            <b/>
            <sz val="9"/>
            <color indexed="81"/>
            <rFont val="Tahoma"/>
            <family val="2"/>
          </rPr>
          <t>Prasad,RM,Rajeev,TGN C:</t>
        </r>
        <r>
          <rPr>
            <sz val="9"/>
            <color indexed="81"/>
            <rFont val="Tahoma"/>
            <family val="2"/>
          </rPr>
          <t xml:space="preserve">
Mandatory OUTPUT of CSC MRS Place</t>
        </r>
      </text>
    </comment>
    <comment ref="C88" authorId="0">
      <text>
        <r>
          <rPr>
            <b/>
            <sz val="9"/>
            <color indexed="81"/>
            <rFont val="Tahoma"/>
            <family val="2"/>
          </rPr>
          <t>Prasad,RM,Rajeev,TGN C:</t>
        </r>
        <r>
          <rPr>
            <sz val="9"/>
            <color indexed="81"/>
            <rFont val="Tahoma"/>
            <family val="2"/>
          </rPr>
          <t xml:space="preserve">
Mandatory OUTPUT of CSC MRS Place</t>
        </r>
      </text>
    </comment>
    <comment ref="C89" authorId="0">
      <text>
        <r>
          <rPr>
            <b/>
            <sz val="9"/>
            <color indexed="81"/>
            <rFont val="Tahoma"/>
            <family val="2"/>
          </rPr>
          <t>Prasad,RM,Rajeev,TGN C:</t>
        </r>
        <r>
          <rPr>
            <sz val="9"/>
            <color indexed="81"/>
            <rFont val="Tahoma"/>
            <family val="2"/>
          </rPr>
          <t xml:space="preserve">
Gateway Logical Port MRS Activate Output</t>
        </r>
      </text>
    </comment>
    <comment ref="C90" authorId="0">
      <text>
        <r>
          <rPr>
            <b/>
            <sz val="9"/>
            <color indexed="81"/>
            <rFont val="Tahoma"/>
            <family val="2"/>
          </rPr>
          <t>Prasad,RM,Rajeev,TGN C:</t>
        </r>
        <r>
          <rPr>
            <sz val="9"/>
            <color indexed="81"/>
            <rFont val="Tahoma"/>
            <family val="2"/>
          </rPr>
          <t xml:space="preserve">
Gateway Logical Port MRS Activate Output</t>
        </r>
      </text>
    </comment>
    <comment ref="C92" authorId="0">
      <text>
        <r>
          <rPr>
            <b/>
            <sz val="9"/>
            <color indexed="81"/>
            <rFont val="Tahoma"/>
            <family val="2"/>
          </rPr>
          <t>Prasad,RM,Rajeev,TGN C:</t>
        </r>
        <r>
          <rPr>
            <sz val="9"/>
            <color indexed="81"/>
            <rFont val="Tahoma"/>
            <family val="2"/>
          </rPr>
          <t xml:space="preserve">
Mandatory output of CSC MRS</t>
        </r>
      </text>
    </comment>
    <comment ref="C93" authorId="0">
      <text>
        <r>
          <rPr>
            <b/>
            <sz val="9"/>
            <color indexed="81"/>
            <rFont val="Tahoma"/>
            <family val="2"/>
          </rPr>
          <t>Prasad,RM,Rajeev,TGN C:</t>
        </r>
        <r>
          <rPr>
            <sz val="9"/>
            <color indexed="81"/>
            <rFont val="Tahoma"/>
            <family val="2"/>
          </rPr>
          <t xml:space="preserve">
Mandatory output of CSC MRS</t>
        </r>
      </text>
    </comment>
    <comment ref="C94" authorId="0">
      <text>
        <r>
          <rPr>
            <b/>
            <sz val="9"/>
            <color indexed="81"/>
            <rFont val="Tahoma"/>
            <family val="2"/>
          </rPr>
          <t>Prasad,RM,Rajeev,TGN C:</t>
        </r>
        <r>
          <rPr>
            <sz val="9"/>
            <color indexed="81"/>
            <rFont val="Tahoma"/>
            <family val="2"/>
          </rPr>
          <t xml:space="preserve">
Mandatory OUTPUT of CSC Place</t>
        </r>
      </text>
    </comment>
    <comment ref="C99" authorId="0">
      <text>
        <r>
          <rPr>
            <b/>
            <sz val="9"/>
            <color indexed="81"/>
            <rFont val="Tahoma"/>
            <family val="2"/>
          </rPr>
          <t>Prasad,RM,Rajeev,TGN C:</t>
        </r>
        <r>
          <rPr>
            <sz val="9"/>
            <color indexed="81"/>
            <rFont val="Tahoma"/>
            <family val="2"/>
          </rPr>
          <t xml:space="preserve">
INPUT of CSC place</t>
        </r>
      </text>
    </comment>
    <comment ref="C100" authorId="0">
      <text>
        <r>
          <rPr>
            <b/>
            <sz val="9"/>
            <color indexed="81"/>
            <rFont val="Tahoma"/>
            <family val="2"/>
          </rPr>
          <t>Prasad,RM,Rajeev,TGN C:</t>
        </r>
        <r>
          <rPr>
            <sz val="9"/>
            <color indexed="81"/>
            <rFont val="Tahoma"/>
            <family val="2"/>
          </rPr>
          <t xml:space="preserve">
output of CSC Activate</t>
        </r>
      </text>
    </comment>
    <comment ref="C101" authorId="0">
      <text>
        <r>
          <rPr>
            <b/>
            <sz val="9"/>
            <color indexed="81"/>
            <rFont val="Tahoma"/>
            <family val="2"/>
          </rPr>
          <t>Prasad,RM,Rajeev,TGN C:</t>
        </r>
        <r>
          <rPr>
            <sz val="9"/>
            <color indexed="81"/>
            <rFont val="Tahoma"/>
            <family val="2"/>
          </rPr>
          <t xml:space="preserve">
output of CSC Activate</t>
        </r>
      </text>
    </comment>
    <comment ref="C115" authorId="2">
      <text>
        <r>
          <rPr>
            <b/>
            <sz val="9"/>
            <color indexed="81"/>
            <rFont val="Tahoma"/>
            <family val="2"/>
          </rPr>
          <t>William,S,Salomi,TAQ3 C:</t>
        </r>
        <r>
          <rPr>
            <sz val="9"/>
            <color indexed="81"/>
            <rFont val="Tahoma"/>
            <family val="2"/>
          </rPr>
          <t xml:space="preserve">
Change to Customer Subnet</t>
        </r>
      </text>
    </comment>
    <comment ref="C123" authorId="2">
      <text>
        <r>
          <rPr>
            <b/>
            <sz val="9"/>
            <color indexed="81"/>
            <rFont val="Tahoma"/>
            <family val="2"/>
          </rPr>
          <t>William,S,Salomi,TAQ3 C:</t>
        </r>
        <r>
          <rPr>
            <sz val="9"/>
            <color indexed="81"/>
            <rFont val="Tahoma"/>
            <family val="2"/>
          </rPr>
          <t xml:space="preserve">
Change to Customer Subnet</t>
        </r>
      </text>
    </comment>
    <comment ref="C133" authorId="0">
      <text>
        <r>
          <rPr>
            <b/>
            <sz val="9"/>
            <color indexed="81"/>
            <rFont val="Tahoma"/>
            <family val="2"/>
          </rPr>
          <t>Prasad,RM,Rajeev,TGN C:</t>
        </r>
        <r>
          <rPr>
            <sz val="9"/>
            <color indexed="81"/>
            <rFont val="Tahoma"/>
            <family val="2"/>
          </rPr>
          <t xml:space="preserve">
Trasfer from NAT RFS</t>
        </r>
      </text>
    </comment>
    <comment ref="C134" authorId="0">
      <text>
        <r>
          <rPr>
            <b/>
            <sz val="9"/>
            <color indexed="81"/>
            <rFont val="Tahoma"/>
            <family val="2"/>
          </rPr>
          <t>Prasad,RM,Rajeev,TGN C:</t>
        </r>
        <r>
          <rPr>
            <sz val="9"/>
            <color indexed="81"/>
            <rFont val="Tahoma"/>
            <family val="2"/>
          </rPr>
          <t xml:space="preserve">
Trasfer from NAT RFS</t>
        </r>
      </text>
    </comment>
    <comment ref="C135" authorId="0">
      <text>
        <r>
          <rPr>
            <b/>
            <sz val="9"/>
            <color indexed="81"/>
            <rFont val="Tahoma"/>
            <family val="2"/>
          </rPr>
          <t>Prasad,RM,Rajeev,TGN C:</t>
        </r>
        <r>
          <rPr>
            <sz val="9"/>
            <color indexed="81"/>
            <rFont val="Tahoma"/>
            <family val="2"/>
          </rPr>
          <t xml:space="preserve">
Added from PMA draft 2</t>
        </r>
      </text>
    </comment>
    <comment ref="C136" authorId="0">
      <text>
        <r>
          <rPr>
            <b/>
            <sz val="9"/>
            <color indexed="81"/>
            <rFont val="Tahoma"/>
            <family val="2"/>
          </rPr>
          <t>Prasad,RM,Rajeev,TGN C:</t>
        </r>
        <r>
          <rPr>
            <sz val="9"/>
            <color indexed="81"/>
            <rFont val="Tahoma"/>
            <family val="2"/>
          </rPr>
          <t xml:space="preserve">
MLP Mandatory OUTPUT</t>
        </r>
      </text>
    </comment>
    <comment ref="C137" authorId="0">
      <text>
        <r>
          <rPr>
            <b/>
            <sz val="9"/>
            <color indexed="81"/>
            <rFont val="Tahoma"/>
            <family val="2"/>
          </rPr>
          <t>Prasad,RM,Rajeev,TGN C:</t>
        </r>
        <r>
          <rPr>
            <sz val="9"/>
            <color indexed="81"/>
            <rFont val="Tahoma"/>
            <family val="2"/>
          </rPr>
          <t xml:space="preserve">
Added from PMA draft 2</t>
        </r>
      </text>
    </comment>
    <comment ref="C141" authorId="0">
      <text>
        <r>
          <rPr>
            <b/>
            <sz val="9"/>
            <color indexed="81"/>
            <rFont val="Tahoma"/>
            <family val="2"/>
          </rPr>
          <t>Prasad,RM,Rajeev,TGN C:</t>
        </r>
        <r>
          <rPr>
            <sz val="9"/>
            <color indexed="81"/>
            <rFont val="Tahoma"/>
            <family val="2"/>
          </rPr>
          <t xml:space="preserve">
MLP Mandatory OUTPUT</t>
        </r>
      </text>
    </comment>
    <comment ref="C142" authorId="0">
      <text>
        <r>
          <rPr>
            <b/>
            <sz val="9"/>
            <color indexed="81"/>
            <rFont val="Tahoma"/>
            <family val="2"/>
          </rPr>
          <t>Prasad,RM,Rajeev,TGN C:</t>
        </r>
        <r>
          <rPr>
            <sz val="9"/>
            <color indexed="81"/>
            <rFont val="Tahoma"/>
            <family val="2"/>
          </rPr>
          <t xml:space="preserve">
MLP Mandatory OUTPUT</t>
        </r>
      </text>
    </comment>
    <comment ref="C143" authorId="0">
      <text>
        <r>
          <rPr>
            <b/>
            <sz val="9"/>
            <color indexed="81"/>
            <rFont val="Tahoma"/>
            <family val="2"/>
          </rPr>
          <t>Prasad,RM,Rajeev,TGN C:</t>
        </r>
        <r>
          <rPr>
            <sz val="9"/>
            <color indexed="81"/>
            <rFont val="Tahoma"/>
            <family val="2"/>
          </rPr>
          <t xml:space="preserve">
MLP Output</t>
        </r>
      </text>
    </comment>
    <comment ref="C144" authorId="0">
      <text>
        <r>
          <rPr>
            <b/>
            <sz val="9"/>
            <color indexed="81"/>
            <rFont val="Tahoma"/>
            <family val="2"/>
          </rPr>
          <t>Prasad,RM,Rajeev,TGN C:</t>
        </r>
        <r>
          <rPr>
            <sz val="9"/>
            <color indexed="81"/>
            <rFont val="Tahoma"/>
            <family val="2"/>
          </rPr>
          <t xml:space="preserve">
MLP Output</t>
        </r>
      </text>
    </comment>
    <comment ref="C145" authorId="0">
      <text>
        <r>
          <rPr>
            <b/>
            <sz val="9"/>
            <color indexed="81"/>
            <rFont val="Tahoma"/>
            <family val="2"/>
          </rPr>
          <t>Prasad,RM,Rajeev,TGN C:</t>
        </r>
        <r>
          <rPr>
            <sz val="9"/>
            <color indexed="81"/>
            <rFont val="Tahoma"/>
            <family val="2"/>
          </rPr>
          <t xml:space="preserve">
MLP Output</t>
        </r>
      </text>
    </comment>
    <comment ref="C146" authorId="0">
      <text>
        <r>
          <rPr>
            <b/>
            <sz val="9"/>
            <color indexed="81"/>
            <rFont val="Tahoma"/>
            <family val="2"/>
          </rPr>
          <t>Prasad,RM,Rajeev,TGN C:</t>
        </r>
        <r>
          <rPr>
            <sz val="9"/>
            <color indexed="81"/>
            <rFont val="Tahoma"/>
            <family val="2"/>
          </rPr>
          <t xml:space="preserve">
MLP Output</t>
        </r>
      </text>
    </comment>
    <comment ref="C147" authorId="0">
      <text>
        <r>
          <rPr>
            <b/>
            <sz val="9"/>
            <color indexed="81"/>
            <rFont val="Tahoma"/>
            <family val="2"/>
          </rPr>
          <t>Prasad,RM,Rajeev,TGN C:</t>
        </r>
        <r>
          <rPr>
            <sz val="9"/>
            <color indexed="81"/>
            <rFont val="Tahoma"/>
            <family val="2"/>
          </rPr>
          <t xml:space="preserve">
MLP Output</t>
        </r>
      </text>
    </comment>
    <comment ref="C158" authorId="1">
      <text>
        <r>
          <rPr>
            <b/>
            <sz val="9"/>
            <color indexed="81"/>
            <rFont val="Tahoma"/>
            <family val="2"/>
          </rPr>
          <t>Prasad,RM,Rajeev,TGNG C:</t>
        </r>
        <r>
          <rPr>
            <sz val="9"/>
            <color indexed="81"/>
            <rFont val="Tahoma"/>
            <family val="2"/>
          </rPr>
          <t xml:space="preserve">
Primary/Secondary</t>
        </r>
      </text>
    </comment>
    <comment ref="C159" authorId="0">
      <text>
        <r>
          <rPr>
            <b/>
            <sz val="9"/>
            <color indexed="81"/>
            <rFont val="Tahoma"/>
            <family val="2"/>
          </rPr>
          <t>Prasad,RM,Rajeev,TGN C:</t>
        </r>
        <r>
          <rPr>
            <sz val="9"/>
            <color indexed="81"/>
            <rFont val="Tahoma"/>
            <family val="2"/>
          </rPr>
          <t xml:space="preserve">
Mandatory OUTPUT of CSC MRS Activate</t>
        </r>
      </text>
    </comment>
    <comment ref="C160" authorId="0">
      <text>
        <r>
          <rPr>
            <b/>
            <sz val="9"/>
            <color indexed="81"/>
            <rFont val="Tahoma"/>
            <family val="2"/>
          </rPr>
          <t>Prasad,RM,Rajeev,TGN C:</t>
        </r>
        <r>
          <rPr>
            <sz val="9"/>
            <color indexed="81"/>
            <rFont val="Tahoma"/>
            <family val="2"/>
          </rPr>
          <t xml:space="preserve">
Mandatory OUTPUT of CSC MRS Activate</t>
        </r>
      </text>
    </comment>
    <comment ref="C161" authorId="0">
      <text>
        <r>
          <rPr>
            <b/>
            <sz val="9"/>
            <color indexed="81"/>
            <rFont val="Tahoma"/>
            <family val="2"/>
          </rPr>
          <t>Prasad,RM,Rajeev,TGN C:</t>
        </r>
        <r>
          <rPr>
            <sz val="9"/>
            <color indexed="81"/>
            <rFont val="Tahoma"/>
            <family val="2"/>
          </rPr>
          <t xml:space="preserve">
Mandatory OUTPUT of CSC MRS Activate</t>
        </r>
      </text>
    </comment>
    <comment ref="C162" authorId="0">
      <text>
        <r>
          <rPr>
            <b/>
            <sz val="9"/>
            <color indexed="81"/>
            <rFont val="Tahoma"/>
            <family val="2"/>
          </rPr>
          <t>Prasad,RM,Rajeev,TGN C:</t>
        </r>
        <r>
          <rPr>
            <sz val="9"/>
            <color indexed="81"/>
            <rFont val="Tahoma"/>
            <family val="2"/>
          </rPr>
          <t xml:space="preserve">
Mandatory OUTPUT of CSC MRS Activate</t>
        </r>
      </text>
    </comment>
    <comment ref="C163" authorId="0">
      <text>
        <r>
          <rPr>
            <b/>
            <sz val="9"/>
            <color indexed="81"/>
            <rFont val="Tahoma"/>
            <family val="2"/>
          </rPr>
          <t>Prasad,RM,Rajeev,TGN C:</t>
        </r>
        <r>
          <rPr>
            <sz val="9"/>
            <color indexed="81"/>
            <rFont val="Tahoma"/>
            <family val="2"/>
          </rPr>
          <t xml:space="preserve">
Mandatory OUTPUT of CSC MRS Activate</t>
        </r>
      </text>
    </comment>
    <comment ref="C164" authorId="0">
      <text>
        <r>
          <rPr>
            <b/>
            <sz val="9"/>
            <color indexed="81"/>
            <rFont val="Tahoma"/>
            <family val="2"/>
          </rPr>
          <t>Prasad,RM,Rajeev,TGN C:</t>
        </r>
        <r>
          <rPr>
            <sz val="9"/>
            <color indexed="81"/>
            <rFont val="Tahoma"/>
            <family val="2"/>
          </rPr>
          <t xml:space="preserve">
Mandatory OUTPUT of CSC MRS Activate</t>
        </r>
      </text>
    </comment>
    <comment ref="C165" authorId="0">
      <text>
        <r>
          <rPr>
            <b/>
            <sz val="9"/>
            <color indexed="81"/>
            <rFont val="Tahoma"/>
            <family val="2"/>
          </rPr>
          <t>Prasad,RM,Rajeev,TGN C:</t>
        </r>
        <r>
          <rPr>
            <sz val="9"/>
            <color indexed="81"/>
            <rFont val="Tahoma"/>
            <family val="2"/>
          </rPr>
          <t xml:space="preserve">
Mandatory OUTPUT of CSC MRS Activate</t>
        </r>
      </text>
    </comment>
    <comment ref="C166" authorId="0">
      <text>
        <r>
          <rPr>
            <b/>
            <sz val="9"/>
            <color indexed="81"/>
            <rFont val="Tahoma"/>
            <family val="2"/>
          </rPr>
          <t>Prasad,RM,Rajeev,TGN C:</t>
        </r>
        <r>
          <rPr>
            <sz val="9"/>
            <color indexed="81"/>
            <rFont val="Tahoma"/>
            <family val="2"/>
          </rPr>
          <t xml:space="preserve">
Mandatory OUTPUT of CSC MRS Activate</t>
        </r>
      </text>
    </comment>
    <comment ref="C167" authorId="0">
      <text>
        <r>
          <rPr>
            <b/>
            <sz val="9"/>
            <color indexed="81"/>
            <rFont val="Tahoma"/>
            <family val="2"/>
          </rPr>
          <t>Prasad,RM,Rajeev,TGN C:</t>
        </r>
        <r>
          <rPr>
            <sz val="9"/>
            <color indexed="81"/>
            <rFont val="Tahoma"/>
            <family val="2"/>
          </rPr>
          <t xml:space="preserve">
Mandatory OUTPUT of CSC MRS Activate</t>
        </r>
      </text>
    </comment>
    <comment ref="C168" authorId="0">
      <text>
        <r>
          <rPr>
            <b/>
            <sz val="9"/>
            <color indexed="81"/>
            <rFont val="Tahoma"/>
            <family val="2"/>
          </rPr>
          <t>Prasad,RM,Rajeev,TGN C:</t>
        </r>
        <r>
          <rPr>
            <sz val="9"/>
            <color indexed="81"/>
            <rFont val="Tahoma"/>
            <family val="2"/>
          </rPr>
          <t xml:space="preserve">
Mandatory OUTPUT of CSC MRS Place</t>
        </r>
      </text>
    </comment>
    <comment ref="C169" authorId="0">
      <text>
        <r>
          <rPr>
            <b/>
            <sz val="9"/>
            <color indexed="81"/>
            <rFont val="Tahoma"/>
            <family val="2"/>
          </rPr>
          <t>Prasad,RM,Rajeev,TGN C:</t>
        </r>
        <r>
          <rPr>
            <sz val="9"/>
            <color indexed="81"/>
            <rFont val="Tahoma"/>
            <family val="2"/>
          </rPr>
          <t xml:space="preserve">
Mandatory OUTPUT of CSC MRS Place</t>
        </r>
      </text>
    </comment>
    <comment ref="C171" authorId="0">
      <text>
        <r>
          <rPr>
            <b/>
            <sz val="9"/>
            <color indexed="81"/>
            <rFont val="Tahoma"/>
            <family val="2"/>
          </rPr>
          <t>Prasad,RM,Rajeev,TGN C:</t>
        </r>
        <r>
          <rPr>
            <sz val="9"/>
            <color indexed="81"/>
            <rFont val="Tahoma"/>
            <family val="2"/>
          </rPr>
          <t xml:space="preserve">
Mandatory output of CSC MRS</t>
        </r>
      </text>
    </comment>
    <comment ref="C172" authorId="0">
      <text>
        <r>
          <rPr>
            <b/>
            <sz val="9"/>
            <color indexed="81"/>
            <rFont val="Tahoma"/>
            <family val="2"/>
          </rPr>
          <t>Prasad,RM,Rajeev,TGN C:</t>
        </r>
        <r>
          <rPr>
            <sz val="9"/>
            <color indexed="81"/>
            <rFont val="Tahoma"/>
            <family val="2"/>
          </rPr>
          <t xml:space="preserve">
Mandatory output of CSC MRS</t>
        </r>
      </text>
    </comment>
    <comment ref="C173" authorId="0">
      <text>
        <r>
          <rPr>
            <b/>
            <sz val="9"/>
            <color indexed="81"/>
            <rFont val="Tahoma"/>
            <family val="2"/>
          </rPr>
          <t>Prasad,RM,Rajeev,TGN C:</t>
        </r>
        <r>
          <rPr>
            <sz val="9"/>
            <color indexed="81"/>
            <rFont val="Tahoma"/>
            <family val="2"/>
          </rPr>
          <t xml:space="preserve">
Mandatory OUTPUT of CSC Place</t>
        </r>
      </text>
    </comment>
    <comment ref="C178" authorId="0">
      <text>
        <r>
          <rPr>
            <b/>
            <sz val="9"/>
            <color indexed="81"/>
            <rFont val="Tahoma"/>
            <family val="2"/>
          </rPr>
          <t>Prasad,RM,Rajeev,TGN C:</t>
        </r>
        <r>
          <rPr>
            <sz val="9"/>
            <color indexed="81"/>
            <rFont val="Tahoma"/>
            <family val="2"/>
          </rPr>
          <t xml:space="preserve">
MLP Mandatory OUTPUT</t>
        </r>
      </text>
    </comment>
    <comment ref="C216" authorId="0">
      <text>
        <r>
          <rPr>
            <b/>
            <sz val="9"/>
            <color indexed="81"/>
            <rFont val="Tahoma"/>
            <family val="2"/>
          </rPr>
          <t>Prasad,RM,Rajeev,TGN C:</t>
        </r>
        <r>
          <rPr>
            <sz val="9"/>
            <color indexed="81"/>
            <rFont val="Tahoma"/>
            <family val="2"/>
          </rPr>
          <t xml:space="preserve">
OUTPUT of Gateway Connection MRS</t>
        </r>
      </text>
    </comment>
    <comment ref="C217" authorId="0">
      <text>
        <r>
          <rPr>
            <b/>
            <sz val="9"/>
            <color indexed="81"/>
            <rFont val="Tahoma"/>
            <family val="2"/>
          </rPr>
          <t>Prasad,RM,Rajeev,TGN C:</t>
        </r>
        <r>
          <rPr>
            <sz val="9"/>
            <color indexed="81"/>
            <rFont val="Tahoma"/>
            <family val="2"/>
          </rPr>
          <t xml:space="preserve">
Mandatory output of Gateway Connection Activate MRS</t>
        </r>
      </text>
    </comment>
    <comment ref="C218" authorId="0">
      <text>
        <r>
          <rPr>
            <b/>
            <sz val="9"/>
            <color indexed="81"/>
            <rFont val="Tahoma"/>
            <family val="2"/>
          </rPr>
          <t>Prasad,RM,Rajeev,TGN C:</t>
        </r>
        <r>
          <rPr>
            <sz val="9"/>
            <color indexed="81"/>
            <rFont val="Tahoma"/>
            <family val="2"/>
          </rPr>
          <t xml:space="preserve">
Mandatory OUTPUT of Gateway Connection Activate</t>
        </r>
      </text>
    </comment>
    <comment ref="C219" authorId="0">
      <text>
        <r>
          <rPr>
            <b/>
            <sz val="9"/>
            <color indexed="81"/>
            <rFont val="Tahoma"/>
            <family val="2"/>
          </rPr>
          <t>Prasad,RM,Rajeev,TGN C:</t>
        </r>
        <r>
          <rPr>
            <sz val="9"/>
            <color indexed="81"/>
            <rFont val="Tahoma"/>
            <family val="2"/>
          </rPr>
          <t xml:space="preserve">
Mandatory output of Gateway Connection Activate MRS</t>
        </r>
      </text>
    </comment>
    <comment ref="C221" authorId="0">
      <text>
        <r>
          <rPr>
            <b/>
            <sz val="9"/>
            <color indexed="81"/>
            <rFont val="Tahoma"/>
            <family val="2"/>
          </rPr>
          <t>Prasad,RM,Rajeev,TGN C:</t>
        </r>
        <r>
          <rPr>
            <sz val="9"/>
            <color indexed="81"/>
            <rFont val="Tahoma"/>
            <family val="2"/>
          </rPr>
          <t xml:space="preserve">
Mandatory output of Gateway Connection Activate MRS</t>
        </r>
      </text>
    </comment>
    <comment ref="C243" authorId="0">
      <text>
        <r>
          <rPr>
            <b/>
            <sz val="9"/>
            <color indexed="81"/>
            <rFont val="Tahoma"/>
            <family val="2"/>
          </rPr>
          <t>Prasad,RM,Rajeev,TGN C:</t>
        </r>
        <r>
          <rPr>
            <sz val="9"/>
            <color indexed="81"/>
            <rFont val="Tahoma"/>
            <family val="2"/>
          </rPr>
          <t xml:space="preserve">
Gateway Logical Port MRS Activate Output</t>
        </r>
      </text>
    </comment>
    <comment ref="C244" authorId="0">
      <text>
        <r>
          <rPr>
            <b/>
            <sz val="9"/>
            <color indexed="81"/>
            <rFont val="Tahoma"/>
            <family val="2"/>
          </rPr>
          <t>Prasad,RM,Rajeev,TGN C:</t>
        </r>
        <r>
          <rPr>
            <sz val="9"/>
            <color indexed="81"/>
            <rFont val="Tahoma"/>
            <family val="2"/>
          </rPr>
          <t xml:space="preserve">
Gateway Logical Port MRS Activate Output</t>
        </r>
      </text>
    </comment>
    <comment ref="C255" authorId="0">
      <text>
        <r>
          <rPr>
            <b/>
            <sz val="9"/>
            <color indexed="81"/>
            <rFont val="Tahoma"/>
            <family val="2"/>
          </rPr>
          <t>Prasad,RM,Rajeev,TGN C:</t>
        </r>
        <r>
          <rPr>
            <sz val="9"/>
            <color indexed="81"/>
            <rFont val="Tahoma"/>
            <family val="2"/>
          </rPr>
          <t xml:space="preserve">
Mandatory INPUT for Gateway Connection Place                              value of this flag will be Yes only in case of Service Provider Name = Amazon and Connection Type = Public otherwise No</t>
        </r>
      </text>
    </comment>
    <comment ref="C256" authorId="0">
      <text>
        <r>
          <rPr>
            <b/>
            <sz val="9"/>
            <color indexed="81"/>
            <rFont val="Tahoma"/>
            <family val="2"/>
          </rPr>
          <t>Prasad,RM,Rajeev,TGN C:</t>
        </r>
        <r>
          <rPr>
            <sz val="9"/>
            <color indexed="81"/>
            <rFont val="Tahoma"/>
            <family val="2"/>
          </rPr>
          <t xml:space="preserve">
Mandatory OUTPUT of CSC Place</t>
        </r>
      </text>
    </comment>
    <comment ref="C261" authorId="0">
      <text>
        <r>
          <rPr>
            <b/>
            <sz val="9"/>
            <color indexed="81"/>
            <rFont val="Tahoma"/>
            <family val="2"/>
          </rPr>
          <t>Prasad,RM,Rajeev,TGN C:</t>
        </r>
        <r>
          <rPr>
            <sz val="9"/>
            <color indexed="81"/>
            <rFont val="Tahoma"/>
            <family val="2"/>
          </rPr>
          <t xml:space="preserve">
Added from PMA draft 2</t>
        </r>
      </text>
    </comment>
    <comment ref="C265" authorId="0">
      <text>
        <r>
          <rPr>
            <b/>
            <sz val="9"/>
            <color indexed="81"/>
            <rFont val="Tahoma"/>
            <family val="2"/>
          </rPr>
          <t>Prasad,RM,Rajeev,TGN C:</t>
        </r>
        <r>
          <rPr>
            <sz val="9"/>
            <color indexed="81"/>
            <rFont val="Tahoma"/>
            <family val="2"/>
          </rPr>
          <t xml:space="preserve">
MLP Mandatory OUTPUT</t>
        </r>
      </text>
    </comment>
    <comment ref="C266" authorId="0">
      <text>
        <r>
          <rPr>
            <b/>
            <sz val="9"/>
            <color indexed="81"/>
            <rFont val="Tahoma"/>
            <family val="2"/>
          </rPr>
          <t>Prasad,RM,Rajeev,TGN C:</t>
        </r>
        <r>
          <rPr>
            <sz val="9"/>
            <color indexed="81"/>
            <rFont val="Tahoma"/>
            <family val="2"/>
          </rPr>
          <t xml:space="preserve">
MLP Mandatory OUTPUT</t>
        </r>
      </text>
    </comment>
    <comment ref="C267" authorId="0">
      <text>
        <r>
          <rPr>
            <b/>
            <sz val="9"/>
            <color indexed="81"/>
            <rFont val="Tahoma"/>
            <family val="2"/>
          </rPr>
          <t>Prasad,RM,Rajeev,TGN C:</t>
        </r>
        <r>
          <rPr>
            <sz val="9"/>
            <color indexed="81"/>
            <rFont val="Tahoma"/>
            <family val="2"/>
          </rPr>
          <t xml:space="preserve">
MLP Output</t>
        </r>
      </text>
    </comment>
    <comment ref="C268" authorId="0">
      <text>
        <r>
          <rPr>
            <b/>
            <sz val="9"/>
            <color indexed="81"/>
            <rFont val="Tahoma"/>
            <family val="2"/>
          </rPr>
          <t>Prasad,RM,Rajeev,TGN C:</t>
        </r>
        <r>
          <rPr>
            <sz val="9"/>
            <color indexed="81"/>
            <rFont val="Tahoma"/>
            <family val="2"/>
          </rPr>
          <t xml:space="preserve">
MLP Output</t>
        </r>
      </text>
    </comment>
    <comment ref="C269" authorId="0">
      <text>
        <r>
          <rPr>
            <b/>
            <sz val="9"/>
            <color indexed="81"/>
            <rFont val="Tahoma"/>
            <family val="2"/>
          </rPr>
          <t>Prasad,RM,Rajeev,TGN C:</t>
        </r>
        <r>
          <rPr>
            <sz val="9"/>
            <color indexed="81"/>
            <rFont val="Tahoma"/>
            <family val="2"/>
          </rPr>
          <t xml:space="preserve">
MLP Output</t>
        </r>
      </text>
    </comment>
    <comment ref="C270" authorId="0">
      <text>
        <r>
          <rPr>
            <b/>
            <sz val="9"/>
            <color indexed="81"/>
            <rFont val="Tahoma"/>
            <family val="2"/>
          </rPr>
          <t>Prasad,RM,Rajeev,TGN C:</t>
        </r>
        <r>
          <rPr>
            <sz val="9"/>
            <color indexed="81"/>
            <rFont val="Tahoma"/>
            <family val="2"/>
          </rPr>
          <t xml:space="preserve">
MLP Output</t>
        </r>
      </text>
    </comment>
    <comment ref="C271" authorId="0">
      <text>
        <r>
          <rPr>
            <b/>
            <sz val="9"/>
            <color indexed="81"/>
            <rFont val="Tahoma"/>
            <family val="2"/>
          </rPr>
          <t>Prasad,RM,Rajeev,TGN C:</t>
        </r>
        <r>
          <rPr>
            <sz val="9"/>
            <color indexed="81"/>
            <rFont val="Tahoma"/>
            <family val="2"/>
          </rPr>
          <t xml:space="preserve">
MLP Output</t>
        </r>
      </text>
    </comment>
  </commentList>
</comments>
</file>

<file path=xl/comments4.xml><?xml version="1.0" encoding="utf-8"?>
<comments xmlns="http://schemas.openxmlformats.org/spreadsheetml/2006/main">
  <authors>
    <author>Prasad,RM,Rajeev,TGN C</author>
  </authors>
  <commentList>
    <comment ref="C23" authorId="0">
      <text>
        <r>
          <rPr>
            <b/>
            <sz val="9"/>
            <color indexed="81"/>
            <rFont val="Tahoma"/>
            <family val="2"/>
          </rPr>
          <t>Prasad,RM,Rajeev,TGN C:</t>
        </r>
        <r>
          <rPr>
            <sz val="9"/>
            <color indexed="81"/>
            <rFont val="Tahoma"/>
            <family val="2"/>
          </rPr>
          <t xml:space="preserve">
Mnadatory Output of CSC MRS Place</t>
        </r>
      </text>
    </comment>
    <comment ref="C24" authorId="0">
      <text>
        <r>
          <rPr>
            <b/>
            <sz val="9"/>
            <color indexed="81"/>
            <rFont val="Tahoma"/>
            <family val="2"/>
          </rPr>
          <t>Prasad,RM,Rajeev,TGN C:</t>
        </r>
        <r>
          <rPr>
            <sz val="9"/>
            <color indexed="81"/>
            <rFont val="Tahoma"/>
            <family val="2"/>
          </rPr>
          <t xml:space="preserve">
Mnadatory Output of CSC MRS Place</t>
        </r>
      </text>
    </comment>
    <comment ref="C35" authorId="0">
      <text>
        <r>
          <rPr>
            <b/>
            <sz val="9"/>
            <color indexed="81"/>
            <rFont val="Tahoma"/>
            <family val="2"/>
          </rPr>
          <t>Prasad,RM,Rajeev,TGN C:</t>
        </r>
        <r>
          <rPr>
            <sz val="9"/>
            <color indexed="81"/>
            <rFont val="Tahoma"/>
            <family val="2"/>
          </rPr>
          <t xml:space="preserve">
Mandatory OUTPUT Cloud Internet Service MRS</t>
        </r>
      </text>
    </comment>
    <comment ref="C38" authorId="0">
      <text>
        <r>
          <rPr>
            <b/>
            <sz val="9"/>
            <color indexed="81"/>
            <rFont val="Tahoma"/>
            <family val="2"/>
          </rPr>
          <t>Prasad,RM,Rajeev,TGN C:</t>
        </r>
        <r>
          <rPr>
            <sz val="9"/>
            <color indexed="81"/>
            <rFont val="Tahoma"/>
            <family val="2"/>
          </rPr>
          <t xml:space="preserve">
Output of Cloud Internet Service MRS</t>
        </r>
      </text>
    </comment>
    <comment ref="C39" authorId="0">
      <text>
        <r>
          <rPr>
            <b/>
            <sz val="9"/>
            <color indexed="81"/>
            <rFont val="Tahoma"/>
            <family val="2"/>
          </rPr>
          <t>Prasad,RM,Rajeev,TGN C:</t>
        </r>
        <r>
          <rPr>
            <sz val="9"/>
            <color indexed="81"/>
            <rFont val="Tahoma"/>
            <family val="2"/>
          </rPr>
          <t xml:space="preserve">
OUTPUT of CSC Activate</t>
        </r>
      </text>
    </comment>
    <comment ref="C40" authorId="0">
      <text>
        <r>
          <rPr>
            <b/>
            <sz val="9"/>
            <color indexed="81"/>
            <rFont val="Tahoma"/>
            <family val="2"/>
          </rPr>
          <t>Prasad,RM,Rajeev,TGN C:</t>
        </r>
        <r>
          <rPr>
            <sz val="9"/>
            <color indexed="81"/>
            <rFont val="Tahoma"/>
            <family val="2"/>
          </rPr>
          <t xml:space="preserve">
OUTPUT of CSC Activate</t>
        </r>
      </text>
    </comment>
    <comment ref="C41" authorId="0">
      <text>
        <r>
          <rPr>
            <b/>
            <sz val="9"/>
            <color indexed="81"/>
            <rFont val="Tahoma"/>
            <family val="2"/>
          </rPr>
          <t>Prasad,RM,Rajeev,TGN C:</t>
        </r>
        <r>
          <rPr>
            <sz val="9"/>
            <color indexed="81"/>
            <rFont val="Tahoma"/>
            <family val="2"/>
          </rPr>
          <t xml:space="preserve">
OUTPUT of CSC Activate</t>
        </r>
      </text>
    </comment>
    <comment ref="C42" authorId="0">
      <text>
        <r>
          <rPr>
            <b/>
            <sz val="9"/>
            <color indexed="81"/>
            <rFont val="Tahoma"/>
            <family val="2"/>
          </rPr>
          <t>Prasad,RM,Rajeev,TGN C:</t>
        </r>
        <r>
          <rPr>
            <sz val="9"/>
            <color indexed="81"/>
            <rFont val="Tahoma"/>
            <family val="2"/>
          </rPr>
          <t xml:space="preserve">
OUTPUT of CSC Activate</t>
        </r>
      </text>
    </comment>
    <comment ref="C43" authorId="0">
      <text>
        <r>
          <rPr>
            <b/>
            <sz val="9"/>
            <color indexed="81"/>
            <rFont val="Tahoma"/>
            <family val="2"/>
          </rPr>
          <t>Prasad,RM,Rajeev,TGN C:</t>
        </r>
        <r>
          <rPr>
            <sz val="9"/>
            <color indexed="81"/>
            <rFont val="Tahoma"/>
            <family val="2"/>
          </rPr>
          <t xml:space="preserve">
OUTPUT of CSC Activate</t>
        </r>
      </text>
    </comment>
    <comment ref="C44" authorId="0">
      <text>
        <r>
          <rPr>
            <b/>
            <sz val="9"/>
            <color indexed="81"/>
            <rFont val="Tahoma"/>
            <family val="2"/>
          </rPr>
          <t>Prasad,RM,Rajeev,TGN C:</t>
        </r>
        <r>
          <rPr>
            <sz val="9"/>
            <color indexed="81"/>
            <rFont val="Tahoma"/>
            <family val="2"/>
          </rPr>
          <t xml:space="preserve">
OUTPUT of CSC Activate</t>
        </r>
      </text>
    </comment>
    <comment ref="C45" authorId="0">
      <text>
        <r>
          <rPr>
            <b/>
            <sz val="9"/>
            <color indexed="81"/>
            <rFont val="Tahoma"/>
            <family val="2"/>
          </rPr>
          <t>Prasad,RM,Rajeev,TGN C:</t>
        </r>
        <r>
          <rPr>
            <sz val="9"/>
            <color indexed="81"/>
            <rFont val="Tahoma"/>
            <family val="2"/>
          </rPr>
          <t xml:space="preserve">
OUTPUT of CSC Activate</t>
        </r>
      </text>
    </comment>
    <comment ref="C46" authorId="0">
      <text>
        <r>
          <rPr>
            <b/>
            <sz val="9"/>
            <color indexed="81"/>
            <rFont val="Tahoma"/>
            <family val="2"/>
          </rPr>
          <t>Prasad,RM,Rajeev,TGN C:</t>
        </r>
        <r>
          <rPr>
            <sz val="9"/>
            <color indexed="81"/>
            <rFont val="Tahoma"/>
            <family val="2"/>
          </rPr>
          <t xml:space="preserve">
OUTPUT of CSC Activate</t>
        </r>
      </text>
    </comment>
    <comment ref="C47" authorId="0">
      <text>
        <r>
          <rPr>
            <b/>
            <sz val="9"/>
            <color indexed="81"/>
            <rFont val="Tahoma"/>
            <family val="2"/>
          </rPr>
          <t>Prasad,RM,Rajeev,TGN C:</t>
        </r>
        <r>
          <rPr>
            <sz val="9"/>
            <color indexed="81"/>
            <rFont val="Tahoma"/>
            <family val="2"/>
          </rPr>
          <t xml:space="preserve">
OUTPUT of CSC Activate</t>
        </r>
      </text>
    </comment>
    <comment ref="C50" authorId="0">
      <text>
        <r>
          <rPr>
            <b/>
            <sz val="9"/>
            <color indexed="81"/>
            <rFont val="Tahoma"/>
            <family val="2"/>
          </rPr>
          <t>Prasad,RM,Rajeev,TGN C:</t>
        </r>
        <r>
          <rPr>
            <sz val="9"/>
            <color indexed="81"/>
            <rFont val="Tahoma"/>
            <family val="2"/>
          </rPr>
          <t xml:space="preserve">
Mandatory OUTPUT of CSC Place</t>
        </r>
      </text>
    </comment>
    <comment ref="C51" authorId="0">
      <text>
        <r>
          <rPr>
            <b/>
            <sz val="9"/>
            <color indexed="81"/>
            <rFont val="Tahoma"/>
            <family val="2"/>
          </rPr>
          <t>Prasad,RM,Rajeev,TGN C:</t>
        </r>
        <r>
          <rPr>
            <sz val="9"/>
            <color indexed="81"/>
            <rFont val="Tahoma"/>
            <family val="2"/>
          </rPr>
          <t xml:space="preserve">
Output of CSC Design, Input to Virtual Firewall MLP</t>
        </r>
      </text>
    </comment>
    <comment ref="C52" authorId="0">
      <text>
        <r>
          <rPr>
            <b/>
            <sz val="9"/>
            <color indexed="81"/>
            <rFont val="Tahoma"/>
            <family val="2"/>
          </rPr>
          <t>Prasad,RM,Rajeev,TGN C:</t>
        </r>
        <r>
          <rPr>
            <sz val="9"/>
            <color indexed="81"/>
            <rFont val="Tahoma"/>
            <family val="2"/>
          </rPr>
          <t xml:space="preserve">
Output of CSC Design, Input to Virtual Firewall MLP</t>
        </r>
      </text>
    </comment>
    <comment ref="C53" authorId="0">
      <text>
        <r>
          <rPr>
            <b/>
            <sz val="9"/>
            <color indexed="81"/>
            <rFont val="Tahoma"/>
            <family val="2"/>
          </rPr>
          <t>Prasad,RM,Rajeev,TGN C:</t>
        </r>
        <r>
          <rPr>
            <sz val="9"/>
            <color indexed="81"/>
            <rFont val="Tahoma"/>
            <family val="2"/>
          </rPr>
          <t xml:space="preserve">
Output of CSC Design, Input to Virtual Firewall MLP</t>
        </r>
      </text>
    </comment>
    <comment ref="C54" authorId="0">
      <text>
        <r>
          <rPr>
            <b/>
            <sz val="9"/>
            <color indexed="81"/>
            <rFont val="Tahoma"/>
            <family val="2"/>
          </rPr>
          <t>Prasad,RM,Rajeev,TGN C:</t>
        </r>
        <r>
          <rPr>
            <sz val="9"/>
            <color indexed="81"/>
            <rFont val="Tahoma"/>
            <family val="2"/>
          </rPr>
          <t xml:space="preserve">
Output of CSC Design, Input to Virtual Firewall MLP</t>
        </r>
      </text>
    </comment>
    <comment ref="C66" authorId="0">
      <text>
        <r>
          <rPr>
            <b/>
            <sz val="9"/>
            <color indexed="81"/>
            <rFont val="Tahoma"/>
            <family val="2"/>
          </rPr>
          <t>Prasad,RM,Rajeev,TGN C:</t>
        </r>
        <r>
          <rPr>
            <sz val="9"/>
            <color indexed="81"/>
            <rFont val="Tahoma"/>
            <family val="2"/>
          </rPr>
          <t xml:space="preserve">
Trasfer from NAT RFS</t>
        </r>
      </text>
    </comment>
    <comment ref="C67" authorId="0">
      <text>
        <r>
          <rPr>
            <b/>
            <sz val="9"/>
            <color indexed="81"/>
            <rFont val="Tahoma"/>
            <family val="2"/>
          </rPr>
          <t>Prasad,RM,Rajeev,TGN C:</t>
        </r>
        <r>
          <rPr>
            <sz val="9"/>
            <color indexed="81"/>
            <rFont val="Tahoma"/>
            <family val="2"/>
          </rPr>
          <t xml:space="preserve">
Trasfer from NAT RFS</t>
        </r>
      </text>
    </comment>
    <comment ref="C68" authorId="0">
      <text>
        <r>
          <rPr>
            <b/>
            <sz val="9"/>
            <color indexed="81"/>
            <rFont val="Tahoma"/>
            <family val="2"/>
          </rPr>
          <t>Prasad,RM,Rajeev,TGN C:</t>
        </r>
        <r>
          <rPr>
            <sz val="9"/>
            <color indexed="81"/>
            <rFont val="Tahoma"/>
            <family val="2"/>
          </rPr>
          <t xml:space="preserve">
Added from PMA draft 2  MLP Output</t>
        </r>
      </text>
    </comment>
    <comment ref="C69" authorId="0">
      <text>
        <r>
          <rPr>
            <b/>
            <sz val="9"/>
            <color indexed="81"/>
            <rFont val="Tahoma"/>
            <family val="2"/>
          </rPr>
          <t>Prasad,RM,Rajeev,TGN C:</t>
        </r>
        <r>
          <rPr>
            <sz val="9"/>
            <color indexed="81"/>
            <rFont val="Tahoma"/>
            <family val="2"/>
          </rPr>
          <t xml:space="preserve">
Added from PMA draft 2  MLP Output</t>
        </r>
      </text>
    </comment>
    <comment ref="C70" authorId="0">
      <text>
        <r>
          <rPr>
            <b/>
            <sz val="9"/>
            <color indexed="81"/>
            <rFont val="Tahoma"/>
            <family val="2"/>
          </rPr>
          <t>Prasad,RM,Rajeev,TGN C:</t>
        </r>
        <r>
          <rPr>
            <sz val="9"/>
            <color indexed="81"/>
            <rFont val="Tahoma"/>
            <family val="2"/>
          </rPr>
          <t xml:space="preserve">
Added from PMA draft 2</t>
        </r>
      </text>
    </comment>
    <comment ref="C74" authorId="0">
      <text>
        <r>
          <rPr>
            <b/>
            <sz val="9"/>
            <color indexed="81"/>
            <rFont val="Tahoma"/>
            <family val="2"/>
          </rPr>
          <t>Prasad,RM,Rajeev,TGN C:</t>
        </r>
        <r>
          <rPr>
            <sz val="9"/>
            <color indexed="81"/>
            <rFont val="Tahoma"/>
            <family val="2"/>
          </rPr>
          <t xml:space="preserve">
MLP Mandatory OUTPUT</t>
        </r>
      </text>
    </comment>
    <comment ref="C75" authorId="0">
      <text>
        <r>
          <rPr>
            <b/>
            <sz val="9"/>
            <color indexed="81"/>
            <rFont val="Tahoma"/>
            <family val="2"/>
          </rPr>
          <t>Prasad,RM,Rajeev,TGN C:</t>
        </r>
        <r>
          <rPr>
            <sz val="9"/>
            <color indexed="81"/>
            <rFont val="Tahoma"/>
            <family val="2"/>
          </rPr>
          <t xml:space="preserve">
MLP Mandatory OUTPUT</t>
        </r>
      </text>
    </comment>
    <comment ref="C76" authorId="0">
      <text>
        <r>
          <rPr>
            <b/>
            <sz val="9"/>
            <color indexed="81"/>
            <rFont val="Tahoma"/>
            <family val="2"/>
          </rPr>
          <t>Prasad,RM,Rajeev,TGN C:</t>
        </r>
        <r>
          <rPr>
            <sz val="9"/>
            <color indexed="81"/>
            <rFont val="Tahoma"/>
            <family val="2"/>
          </rPr>
          <t xml:space="preserve">
MLP Output</t>
        </r>
      </text>
    </comment>
    <comment ref="C77" authorId="0">
      <text>
        <r>
          <rPr>
            <b/>
            <sz val="9"/>
            <color indexed="81"/>
            <rFont val="Tahoma"/>
            <family val="2"/>
          </rPr>
          <t>Prasad,RM,Rajeev,TGN C:</t>
        </r>
        <r>
          <rPr>
            <sz val="9"/>
            <color indexed="81"/>
            <rFont val="Tahoma"/>
            <family val="2"/>
          </rPr>
          <t xml:space="preserve">
MLP Output</t>
        </r>
      </text>
    </comment>
    <comment ref="C78" authorId="0">
      <text>
        <r>
          <rPr>
            <b/>
            <sz val="9"/>
            <color indexed="81"/>
            <rFont val="Tahoma"/>
            <family val="2"/>
          </rPr>
          <t>Prasad,RM,Rajeev,TGN C:</t>
        </r>
        <r>
          <rPr>
            <sz val="9"/>
            <color indexed="81"/>
            <rFont val="Tahoma"/>
            <family val="2"/>
          </rPr>
          <t xml:space="preserve">
MLP Output</t>
        </r>
      </text>
    </comment>
    <comment ref="C79" authorId="0">
      <text>
        <r>
          <rPr>
            <b/>
            <sz val="9"/>
            <color indexed="81"/>
            <rFont val="Tahoma"/>
            <family val="2"/>
          </rPr>
          <t>Prasad,RM,Rajeev,TGN C:</t>
        </r>
        <r>
          <rPr>
            <sz val="9"/>
            <color indexed="81"/>
            <rFont val="Tahoma"/>
            <family val="2"/>
          </rPr>
          <t xml:space="preserve">
MLP Output</t>
        </r>
      </text>
    </comment>
    <comment ref="C80" authorId="0">
      <text>
        <r>
          <rPr>
            <b/>
            <sz val="9"/>
            <color indexed="81"/>
            <rFont val="Tahoma"/>
            <family val="2"/>
          </rPr>
          <t>Prasad,RM,Rajeev,TGN C:</t>
        </r>
        <r>
          <rPr>
            <sz val="9"/>
            <color indexed="81"/>
            <rFont val="Tahoma"/>
            <family val="2"/>
          </rPr>
          <t xml:space="preserve">
MLP Output</t>
        </r>
      </text>
    </comment>
    <comment ref="C89" authorId="0">
      <text>
        <r>
          <rPr>
            <b/>
            <sz val="9"/>
            <color indexed="81"/>
            <rFont val="Tahoma"/>
            <family val="2"/>
          </rPr>
          <t>Prasad,RM,Rajeev,TGN C:</t>
        </r>
        <r>
          <rPr>
            <sz val="9"/>
            <color indexed="81"/>
            <rFont val="Tahoma"/>
            <family val="2"/>
          </rPr>
          <t xml:space="preserve">
Mnadatory Output of CSC MRS Place</t>
        </r>
      </text>
    </comment>
    <comment ref="C90" authorId="0">
      <text>
        <r>
          <rPr>
            <b/>
            <sz val="9"/>
            <color indexed="81"/>
            <rFont val="Tahoma"/>
            <family val="2"/>
          </rPr>
          <t>Prasad,RM,Rajeev,TGN C:</t>
        </r>
        <r>
          <rPr>
            <sz val="9"/>
            <color indexed="81"/>
            <rFont val="Tahoma"/>
            <family val="2"/>
          </rPr>
          <t xml:space="preserve">
Mnadatory Output of CSC MRS Place</t>
        </r>
      </text>
    </comment>
    <comment ref="C92" authorId="0">
      <text>
        <r>
          <rPr>
            <b/>
            <sz val="9"/>
            <color indexed="81"/>
            <rFont val="Tahoma"/>
            <family val="2"/>
          </rPr>
          <t>Prasad,RM,Rajeev,TGN C:</t>
        </r>
        <r>
          <rPr>
            <sz val="9"/>
            <color indexed="81"/>
            <rFont val="Tahoma"/>
            <family val="2"/>
          </rPr>
          <t xml:space="preserve">
Mandatory OUTPUT Cloud Internet Service MRS</t>
        </r>
      </text>
    </comment>
    <comment ref="C93" authorId="0">
      <text>
        <r>
          <rPr>
            <b/>
            <sz val="9"/>
            <color indexed="81"/>
            <rFont val="Tahoma"/>
            <family val="2"/>
          </rPr>
          <t>Prasad,RM,Rajeev,TGN C:</t>
        </r>
        <r>
          <rPr>
            <sz val="9"/>
            <color indexed="81"/>
            <rFont val="Tahoma"/>
            <family val="2"/>
          </rPr>
          <t xml:space="preserve">
OUTPUT of CSC Activate</t>
        </r>
      </text>
    </comment>
    <comment ref="C95" authorId="0">
      <text>
        <r>
          <rPr>
            <b/>
            <sz val="9"/>
            <color indexed="81"/>
            <rFont val="Tahoma"/>
            <family val="2"/>
          </rPr>
          <t>Prasad,RM,Rajeev,TGN C:</t>
        </r>
        <r>
          <rPr>
            <sz val="9"/>
            <color indexed="81"/>
            <rFont val="Tahoma"/>
            <family val="2"/>
          </rPr>
          <t xml:space="preserve">
Mnadatory Output of CSC MRS Place</t>
        </r>
      </text>
    </comment>
    <comment ref="C96" authorId="0">
      <text>
        <r>
          <rPr>
            <b/>
            <sz val="9"/>
            <color indexed="81"/>
            <rFont val="Tahoma"/>
            <family val="2"/>
          </rPr>
          <t>Prasad,RM,Rajeev,TGN C:</t>
        </r>
        <r>
          <rPr>
            <sz val="9"/>
            <color indexed="81"/>
            <rFont val="Tahoma"/>
            <family val="2"/>
          </rPr>
          <t xml:space="preserve">
Mnadatory Output of CSC MRS Place</t>
        </r>
      </text>
    </comment>
    <comment ref="C100" authorId="0">
      <text>
        <r>
          <rPr>
            <b/>
            <sz val="9"/>
            <color indexed="81"/>
            <rFont val="Tahoma"/>
            <family val="2"/>
          </rPr>
          <t>Prasad,RM,Rajeev,TGN C:</t>
        </r>
        <r>
          <rPr>
            <sz val="9"/>
            <color indexed="81"/>
            <rFont val="Tahoma"/>
            <family val="2"/>
          </rPr>
          <t xml:space="preserve">
Output of Cloud Internet Service MRS</t>
        </r>
      </text>
    </comment>
    <comment ref="C102" authorId="0">
      <text>
        <r>
          <rPr>
            <b/>
            <sz val="9"/>
            <color indexed="81"/>
            <rFont val="Tahoma"/>
            <family val="2"/>
          </rPr>
          <t>Prasad,RM,Rajeev,TGN C:</t>
        </r>
        <r>
          <rPr>
            <sz val="9"/>
            <color indexed="81"/>
            <rFont val="Tahoma"/>
            <family val="2"/>
          </rPr>
          <t xml:space="preserve">
Mandatory OUTPUT Cloud Internet Service MRS</t>
        </r>
      </text>
    </comment>
    <comment ref="C103" authorId="0">
      <text>
        <r>
          <rPr>
            <b/>
            <sz val="9"/>
            <color indexed="81"/>
            <rFont val="Tahoma"/>
            <family val="2"/>
          </rPr>
          <t>Prasad,RM,Rajeev,TGN C:</t>
        </r>
        <r>
          <rPr>
            <sz val="9"/>
            <color indexed="81"/>
            <rFont val="Tahoma"/>
            <family val="2"/>
          </rPr>
          <t xml:space="preserve">
OUTPUT of CSC Activate</t>
        </r>
      </text>
    </comment>
    <comment ref="C104" authorId="0">
      <text>
        <r>
          <rPr>
            <b/>
            <sz val="9"/>
            <color indexed="81"/>
            <rFont val="Tahoma"/>
            <family val="2"/>
          </rPr>
          <t>Prasad,RM,Rajeev,TGN C:</t>
        </r>
        <r>
          <rPr>
            <sz val="9"/>
            <color indexed="81"/>
            <rFont val="Tahoma"/>
            <family val="2"/>
          </rPr>
          <t xml:space="preserve">
OUTPUT of CSC Activate</t>
        </r>
      </text>
    </comment>
    <comment ref="C105" authorId="0">
      <text>
        <r>
          <rPr>
            <b/>
            <sz val="9"/>
            <color indexed="81"/>
            <rFont val="Tahoma"/>
            <family val="2"/>
          </rPr>
          <t>Prasad,RM,Rajeev,TGN C:</t>
        </r>
        <r>
          <rPr>
            <sz val="9"/>
            <color indexed="81"/>
            <rFont val="Tahoma"/>
            <family val="2"/>
          </rPr>
          <t xml:space="preserve">
OUTPUT of CSC Activate</t>
        </r>
      </text>
    </comment>
    <comment ref="C106" authorId="0">
      <text>
        <r>
          <rPr>
            <b/>
            <sz val="9"/>
            <color indexed="81"/>
            <rFont val="Tahoma"/>
            <family val="2"/>
          </rPr>
          <t>Prasad,RM,Rajeev,TGN C:</t>
        </r>
        <r>
          <rPr>
            <sz val="9"/>
            <color indexed="81"/>
            <rFont val="Tahoma"/>
            <family val="2"/>
          </rPr>
          <t xml:space="preserve">
OUTPUT of CSC Activate</t>
        </r>
      </text>
    </comment>
    <comment ref="C107" authorId="0">
      <text>
        <r>
          <rPr>
            <b/>
            <sz val="9"/>
            <color indexed="81"/>
            <rFont val="Tahoma"/>
            <family val="2"/>
          </rPr>
          <t>Prasad,RM,Rajeev,TGN C:</t>
        </r>
        <r>
          <rPr>
            <sz val="9"/>
            <color indexed="81"/>
            <rFont val="Tahoma"/>
            <family val="2"/>
          </rPr>
          <t xml:space="preserve">
OUTPUT of CSC Activate</t>
        </r>
      </text>
    </comment>
    <comment ref="C108" authorId="0">
      <text>
        <r>
          <rPr>
            <b/>
            <sz val="9"/>
            <color indexed="81"/>
            <rFont val="Tahoma"/>
            <family val="2"/>
          </rPr>
          <t>Prasad,RM,Rajeev,TGN C:</t>
        </r>
        <r>
          <rPr>
            <sz val="9"/>
            <color indexed="81"/>
            <rFont val="Tahoma"/>
            <family val="2"/>
          </rPr>
          <t xml:space="preserve">
OUTPUT of CSC Activate</t>
        </r>
      </text>
    </comment>
    <comment ref="C109" authorId="0">
      <text>
        <r>
          <rPr>
            <b/>
            <sz val="9"/>
            <color indexed="81"/>
            <rFont val="Tahoma"/>
            <family val="2"/>
          </rPr>
          <t>Prasad,RM,Rajeev,TGN C:</t>
        </r>
        <r>
          <rPr>
            <sz val="9"/>
            <color indexed="81"/>
            <rFont val="Tahoma"/>
            <family val="2"/>
          </rPr>
          <t xml:space="preserve">
OUTPUT of CSC Activate</t>
        </r>
      </text>
    </comment>
    <comment ref="C110" authorId="0">
      <text>
        <r>
          <rPr>
            <b/>
            <sz val="9"/>
            <color indexed="81"/>
            <rFont val="Tahoma"/>
            <family val="2"/>
          </rPr>
          <t>Prasad,RM,Rajeev,TGN C:</t>
        </r>
        <r>
          <rPr>
            <sz val="9"/>
            <color indexed="81"/>
            <rFont val="Tahoma"/>
            <family val="2"/>
          </rPr>
          <t xml:space="preserve">
OUTPUT of CSC Activate</t>
        </r>
      </text>
    </comment>
    <comment ref="C111" authorId="0">
      <text>
        <r>
          <rPr>
            <b/>
            <sz val="9"/>
            <color indexed="81"/>
            <rFont val="Tahoma"/>
            <family val="2"/>
          </rPr>
          <t>Prasad,RM,Rajeev,TGN C:</t>
        </r>
        <r>
          <rPr>
            <sz val="9"/>
            <color indexed="81"/>
            <rFont val="Tahoma"/>
            <family val="2"/>
          </rPr>
          <t xml:space="preserve">
OUTPUT of CSC Activate</t>
        </r>
      </text>
    </comment>
    <comment ref="C115" authorId="0">
      <text>
        <r>
          <rPr>
            <b/>
            <sz val="9"/>
            <color indexed="81"/>
            <rFont val="Tahoma"/>
            <family val="2"/>
          </rPr>
          <t>Prasad,RM,Rajeev,TGN C:</t>
        </r>
        <r>
          <rPr>
            <sz val="9"/>
            <color indexed="81"/>
            <rFont val="Tahoma"/>
            <family val="2"/>
          </rPr>
          <t xml:space="preserve">
Mandatory OUTPUT of CSC Place</t>
        </r>
      </text>
    </comment>
    <comment ref="C116" authorId="0">
      <text>
        <r>
          <rPr>
            <b/>
            <sz val="9"/>
            <color indexed="81"/>
            <rFont val="Tahoma"/>
            <family val="2"/>
          </rPr>
          <t>Prasad,RM,Rajeev,TGN C:</t>
        </r>
        <r>
          <rPr>
            <sz val="9"/>
            <color indexed="81"/>
            <rFont val="Tahoma"/>
            <family val="2"/>
          </rPr>
          <t xml:space="preserve">
Output of CSC Design, Input to Virtual Firewall MLP</t>
        </r>
      </text>
    </comment>
    <comment ref="C117" authorId="0">
      <text>
        <r>
          <rPr>
            <b/>
            <sz val="9"/>
            <color indexed="81"/>
            <rFont val="Tahoma"/>
            <family val="2"/>
          </rPr>
          <t>Prasad,RM,Rajeev,TGN C:</t>
        </r>
        <r>
          <rPr>
            <sz val="9"/>
            <color indexed="81"/>
            <rFont val="Tahoma"/>
            <family val="2"/>
          </rPr>
          <t xml:space="preserve">
Output of CSC Design, Input to Virtual Firewall MLP</t>
        </r>
      </text>
    </comment>
    <comment ref="C118" authorId="0">
      <text>
        <r>
          <rPr>
            <b/>
            <sz val="9"/>
            <color indexed="81"/>
            <rFont val="Tahoma"/>
            <family val="2"/>
          </rPr>
          <t>Prasad,RM,Rajeev,TGN C:</t>
        </r>
        <r>
          <rPr>
            <sz val="9"/>
            <color indexed="81"/>
            <rFont val="Tahoma"/>
            <family val="2"/>
          </rPr>
          <t xml:space="preserve">
Output of CSC Design, Input to Virtual Firewall MLP</t>
        </r>
      </text>
    </comment>
    <comment ref="C119" authorId="0">
      <text>
        <r>
          <rPr>
            <b/>
            <sz val="9"/>
            <color indexed="81"/>
            <rFont val="Tahoma"/>
            <family val="2"/>
          </rPr>
          <t>Prasad,RM,Rajeev,TGN C:</t>
        </r>
        <r>
          <rPr>
            <sz val="9"/>
            <color indexed="81"/>
            <rFont val="Tahoma"/>
            <family val="2"/>
          </rPr>
          <t xml:space="preserve">
Output of CSC Design, Input to Virtual Firewall MLP</t>
        </r>
      </text>
    </comment>
    <comment ref="C120" authorId="0">
      <text>
        <r>
          <rPr>
            <b/>
            <sz val="9"/>
            <color indexed="81"/>
            <rFont val="Tahoma"/>
            <family val="2"/>
          </rPr>
          <t>Prasad,RM,Rajeev,TGN C:</t>
        </r>
        <r>
          <rPr>
            <sz val="9"/>
            <color indexed="81"/>
            <rFont val="Tahoma"/>
            <family val="2"/>
          </rPr>
          <t xml:space="preserve">
MLP Mandatory OUTPUT</t>
        </r>
      </text>
    </comment>
    <comment ref="C170" authorId="0">
      <text>
        <r>
          <rPr>
            <b/>
            <sz val="9"/>
            <color indexed="81"/>
            <rFont val="Tahoma"/>
            <family val="2"/>
          </rPr>
          <t>Prasad,RM,Rajeev,TGN C:</t>
        </r>
        <r>
          <rPr>
            <sz val="9"/>
            <color indexed="81"/>
            <rFont val="Tahoma"/>
            <family val="2"/>
          </rPr>
          <t xml:space="preserve">
Output of Cloud Internet Service MRS</t>
        </r>
      </text>
    </comment>
    <comment ref="C172" authorId="0">
      <text>
        <r>
          <rPr>
            <b/>
            <sz val="9"/>
            <color indexed="81"/>
            <rFont val="Tahoma"/>
            <family val="2"/>
          </rPr>
          <t>Prasad,RM,Rajeev,TGN C:</t>
        </r>
        <r>
          <rPr>
            <sz val="9"/>
            <color indexed="81"/>
            <rFont val="Tahoma"/>
            <family val="2"/>
          </rPr>
          <t xml:space="preserve">
Mandatory OUTPUT Cloud Internet Service MRS</t>
        </r>
      </text>
    </comment>
    <comment ref="C184" authorId="0">
      <text>
        <r>
          <rPr>
            <b/>
            <sz val="9"/>
            <color indexed="81"/>
            <rFont val="Tahoma"/>
            <family val="2"/>
          </rPr>
          <t>Prasad,RM,Rajeev,TGN C:</t>
        </r>
        <r>
          <rPr>
            <sz val="9"/>
            <color indexed="81"/>
            <rFont val="Tahoma"/>
            <family val="2"/>
          </rPr>
          <t xml:space="preserve">
Mandatory OUTPUT Cloud Internet Service MRS</t>
        </r>
      </text>
    </comment>
    <comment ref="C185" authorId="0">
      <text>
        <r>
          <rPr>
            <b/>
            <sz val="9"/>
            <color indexed="81"/>
            <rFont val="Tahoma"/>
            <family val="2"/>
          </rPr>
          <t>Prasad,RM,Rajeev,TGN C:</t>
        </r>
        <r>
          <rPr>
            <sz val="9"/>
            <color indexed="81"/>
            <rFont val="Tahoma"/>
            <family val="2"/>
          </rPr>
          <t xml:space="preserve">
Mandatory OUTPUT of CSC Place</t>
        </r>
      </text>
    </comment>
    <comment ref="C186" authorId="0">
      <text>
        <r>
          <rPr>
            <b/>
            <sz val="9"/>
            <color indexed="81"/>
            <rFont val="Tahoma"/>
            <family val="2"/>
          </rPr>
          <t>Prasad,RM,Rajeev,TGN C:</t>
        </r>
        <r>
          <rPr>
            <sz val="9"/>
            <color indexed="81"/>
            <rFont val="Tahoma"/>
            <family val="2"/>
          </rPr>
          <t xml:space="preserve">
Output of CSC Design, Input to Virtual Firewall MLP</t>
        </r>
      </text>
    </comment>
    <comment ref="C187" authorId="0">
      <text>
        <r>
          <rPr>
            <b/>
            <sz val="9"/>
            <color indexed="81"/>
            <rFont val="Tahoma"/>
            <family val="2"/>
          </rPr>
          <t>Prasad,RM,Rajeev,TGN C:</t>
        </r>
        <r>
          <rPr>
            <sz val="9"/>
            <color indexed="81"/>
            <rFont val="Tahoma"/>
            <family val="2"/>
          </rPr>
          <t xml:space="preserve">
Output of CSC Design, Input to Virtual Firewall MLP</t>
        </r>
      </text>
    </comment>
    <comment ref="C188" authorId="0">
      <text>
        <r>
          <rPr>
            <b/>
            <sz val="9"/>
            <color indexed="81"/>
            <rFont val="Tahoma"/>
            <family val="2"/>
          </rPr>
          <t>Prasad,RM,Rajeev,TGN C:</t>
        </r>
        <r>
          <rPr>
            <sz val="9"/>
            <color indexed="81"/>
            <rFont val="Tahoma"/>
            <family val="2"/>
          </rPr>
          <t xml:space="preserve">
Output of CSC Design, Input to Virtual Firewall MLP</t>
        </r>
      </text>
    </comment>
    <comment ref="C189" authorId="0">
      <text>
        <r>
          <rPr>
            <b/>
            <sz val="9"/>
            <color indexed="81"/>
            <rFont val="Tahoma"/>
            <family val="2"/>
          </rPr>
          <t>Prasad,RM,Rajeev,TGN C:</t>
        </r>
        <r>
          <rPr>
            <sz val="9"/>
            <color indexed="81"/>
            <rFont val="Tahoma"/>
            <family val="2"/>
          </rPr>
          <t xml:space="preserve">
Output of CSC Design, Input to Virtual Firewall MLP</t>
        </r>
      </text>
    </comment>
    <comment ref="C190" authorId="0">
      <text>
        <r>
          <rPr>
            <b/>
            <sz val="9"/>
            <color indexed="81"/>
            <rFont val="Tahoma"/>
            <family val="2"/>
          </rPr>
          <t>Prasad,RM,Rajeev,TGN C:</t>
        </r>
        <r>
          <rPr>
            <sz val="9"/>
            <color indexed="81"/>
            <rFont val="Tahoma"/>
            <family val="2"/>
          </rPr>
          <t xml:space="preserve">
Added from PMA draft 2</t>
        </r>
      </text>
    </comment>
    <comment ref="C194" authorId="0">
      <text>
        <r>
          <rPr>
            <b/>
            <sz val="9"/>
            <color indexed="81"/>
            <rFont val="Tahoma"/>
            <family val="2"/>
          </rPr>
          <t>Prasad,RM,Rajeev,TGN C:</t>
        </r>
        <r>
          <rPr>
            <sz val="9"/>
            <color indexed="81"/>
            <rFont val="Tahoma"/>
            <family val="2"/>
          </rPr>
          <t xml:space="preserve">
MLP Mandatory OUTPUT</t>
        </r>
      </text>
    </comment>
    <comment ref="C195" authorId="0">
      <text>
        <r>
          <rPr>
            <b/>
            <sz val="9"/>
            <color indexed="81"/>
            <rFont val="Tahoma"/>
            <family val="2"/>
          </rPr>
          <t>Prasad,RM,Rajeev,TGN C:</t>
        </r>
        <r>
          <rPr>
            <sz val="9"/>
            <color indexed="81"/>
            <rFont val="Tahoma"/>
            <family val="2"/>
          </rPr>
          <t xml:space="preserve">
MLP Mandatory OUTPUT</t>
        </r>
      </text>
    </comment>
    <comment ref="C196" authorId="0">
      <text>
        <r>
          <rPr>
            <b/>
            <sz val="9"/>
            <color indexed="81"/>
            <rFont val="Tahoma"/>
            <family val="2"/>
          </rPr>
          <t>Prasad,RM,Rajeev,TGN C:</t>
        </r>
        <r>
          <rPr>
            <sz val="9"/>
            <color indexed="81"/>
            <rFont val="Tahoma"/>
            <family val="2"/>
          </rPr>
          <t xml:space="preserve">
MLP Output</t>
        </r>
      </text>
    </comment>
    <comment ref="C197" authorId="0">
      <text>
        <r>
          <rPr>
            <b/>
            <sz val="9"/>
            <color indexed="81"/>
            <rFont val="Tahoma"/>
            <family val="2"/>
          </rPr>
          <t>Prasad,RM,Rajeev,TGN C:</t>
        </r>
        <r>
          <rPr>
            <sz val="9"/>
            <color indexed="81"/>
            <rFont val="Tahoma"/>
            <family val="2"/>
          </rPr>
          <t xml:space="preserve">
MLP Output</t>
        </r>
      </text>
    </comment>
    <comment ref="C198" authorId="0">
      <text>
        <r>
          <rPr>
            <b/>
            <sz val="9"/>
            <color indexed="81"/>
            <rFont val="Tahoma"/>
            <family val="2"/>
          </rPr>
          <t>Prasad,RM,Rajeev,TGN C:</t>
        </r>
        <r>
          <rPr>
            <sz val="9"/>
            <color indexed="81"/>
            <rFont val="Tahoma"/>
            <family val="2"/>
          </rPr>
          <t xml:space="preserve">
MLP Output</t>
        </r>
      </text>
    </comment>
    <comment ref="C199" authorId="0">
      <text>
        <r>
          <rPr>
            <b/>
            <sz val="9"/>
            <color indexed="81"/>
            <rFont val="Tahoma"/>
            <family val="2"/>
          </rPr>
          <t>Prasad,RM,Rajeev,TGN C:</t>
        </r>
        <r>
          <rPr>
            <sz val="9"/>
            <color indexed="81"/>
            <rFont val="Tahoma"/>
            <family val="2"/>
          </rPr>
          <t xml:space="preserve">
MLP Output</t>
        </r>
      </text>
    </comment>
    <comment ref="C200" authorId="0">
      <text>
        <r>
          <rPr>
            <b/>
            <sz val="9"/>
            <color indexed="81"/>
            <rFont val="Tahoma"/>
            <family val="2"/>
          </rPr>
          <t>Prasad,RM,Rajeev,TGN C:</t>
        </r>
        <r>
          <rPr>
            <sz val="9"/>
            <color indexed="81"/>
            <rFont val="Tahoma"/>
            <family val="2"/>
          </rPr>
          <t xml:space="preserve">
MLP Output</t>
        </r>
      </text>
    </comment>
    <comment ref="C228" authorId="0">
      <text>
        <r>
          <rPr>
            <b/>
            <sz val="9"/>
            <color indexed="81"/>
            <rFont val="Tahoma"/>
            <family val="2"/>
          </rPr>
          <t>Prasad,RM,Rajeev,TGN C:</t>
        </r>
        <r>
          <rPr>
            <sz val="9"/>
            <color indexed="81"/>
            <rFont val="Tahoma"/>
            <family val="2"/>
          </rPr>
          <t xml:space="preserve">
Mnadatory Output of CSC MRS Place</t>
        </r>
      </text>
    </comment>
  </commentList>
</comments>
</file>

<file path=xl/comments5.xml><?xml version="1.0" encoding="utf-8"?>
<comments xmlns="http://schemas.openxmlformats.org/spreadsheetml/2006/main">
  <authors>
    <author>Prasad,RM,Rajeev,TGN C</author>
  </authors>
  <commentList>
    <comment ref="C22" authorId="0">
      <text>
        <r>
          <rPr>
            <b/>
            <sz val="9"/>
            <color indexed="81"/>
            <rFont val="Tahoma"/>
            <family val="2"/>
          </rPr>
          <t>Prasad,RM,Rajeev,TGN C:</t>
        </r>
        <r>
          <rPr>
            <sz val="9"/>
            <color indexed="81"/>
            <rFont val="Tahoma"/>
            <family val="2"/>
          </rPr>
          <t xml:space="preserve">
Mnadatory Output of CSC MRS Place</t>
        </r>
      </text>
    </comment>
    <comment ref="C23" authorId="0">
      <text>
        <r>
          <rPr>
            <b/>
            <sz val="9"/>
            <color indexed="81"/>
            <rFont val="Tahoma"/>
            <family val="2"/>
          </rPr>
          <t>Prasad,RM,Rajeev,TGN C:</t>
        </r>
        <r>
          <rPr>
            <sz val="9"/>
            <color indexed="81"/>
            <rFont val="Tahoma"/>
            <family val="2"/>
          </rPr>
          <t xml:space="preserve">
Mnadatory Output of CSC MRS Place</t>
        </r>
      </text>
    </comment>
    <comment ref="C34" authorId="0">
      <text>
        <r>
          <rPr>
            <b/>
            <sz val="9"/>
            <color indexed="81"/>
            <rFont val="Tahoma"/>
            <family val="2"/>
          </rPr>
          <t>Prasad,RM,Rajeev,TGN C:</t>
        </r>
        <r>
          <rPr>
            <sz val="9"/>
            <color indexed="81"/>
            <rFont val="Tahoma"/>
            <family val="2"/>
          </rPr>
          <t xml:space="preserve">
Mandatory OUTPUT Cloud Internet Service MRS</t>
        </r>
      </text>
    </comment>
    <comment ref="C37" authorId="0">
      <text>
        <r>
          <rPr>
            <b/>
            <sz val="9"/>
            <color indexed="81"/>
            <rFont val="Tahoma"/>
            <family val="2"/>
          </rPr>
          <t>Prasad,RM,Rajeev,TGN C:</t>
        </r>
        <r>
          <rPr>
            <sz val="9"/>
            <color indexed="81"/>
            <rFont val="Tahoma"/>
            <family val="2"/>
          </rPr>
          <t xml:space="preserve">
Output of Cloud Internet Service MRS</t>
        </r>
      </text>
    </comment>
    <comment ref="C38" authorId="0">
      <text>
        <r>
          <rPr>
            <b/>
            <sz val="9"/>
            <color indexed="81"/>
            <rFont val="Tahoma"/>
            <family val="2"/>
          </rPr>
          <t>Prasad,RM,Rajeev,TGN C:</t>
        </r>
        <r>
          <rPr>
            <sz val="9"/>
            <color indexed="81"/>
            <rFont val="Tahoma"/>
            <family val="2"/>
          </rPr>
          <t xml:space="preserve">
OUTPUT of CSC Activate</t>
        </r>
      </text>
    </comment>
    <comment ref="C39" authorId="0">
      <text>
        <r>
          <rPr>
            <b/>
            <sz val="9"/>
            <color indexed="81"/>
            <rFont val="Tahoma"/>
            <family val="2"/>
          </rPr>
          <t>Prasad,RM,Rajeev,TGN C:</t>
        </r>
        <r>
          <rPr>
            <sz val="9"/>
            <color indexed="81"/>
            <rFont val="Tahoma"/>
            <family val="2"/>
          </rPr>
          <t xml:space="preserve">
OUTPUT of CSC Activate</t>
        </r>
      </text>
    </comment>
    <comment ref="C40" authorId="0">
      <text>
        <r>
          <rPr>
            <b/>
            <sz val="9"/>
            <color indexed="81"/>
            <rFont val="Tahoma"/>
            <family val="2"/>
          </rPr>
          <t>Prasad,RM,Rajeev,TGN C:</t>
        </r>
        <r>
          <rPr>
            <sz val="9"/>
            <color indexed="81"/>
            <rFont val="Tahoma"/>
            <family val="2"/>
          </rPr>
          <t xml:space="preserve">
OUTPUT of CSC Activate</t>
        </r>
      </text>
    </comment>
    <comment ref="C41" authorId="0">
      <text>
        <r>
          <rPr>
            <b/>
            <sz val="9"/>
            <color indexed="81"/>
            <rFont val="Tahoma"/>
            <family val="2"/>
          </rPr>
          <t>Prasad,RM,Rajeev,TGN C:</t>
        </r>
        <r>
          <rPr>
            <sz val="9"/>
            <color indexed="81"/>
            <rFont val="Tahoma"/>
            <family val="2"/>
          </rPr>
          <t xml:space="preserve">
OUTPUT of CSC Activate</t>
        </r>
      </text>
    </comment>
    <comment ref="C42" authorId="0">
      <text>
        <r>
          <rPr>
            <b/>
            <sz val="9"/>
            <color indexed="81"/>
            <rFont val="Tahoma"/>
            <family val="2"/>
          </rPr>
          <t>Prasad,RM,Rajeev,TGN C:</t>
        </r>
        <r>
          <rPr>
            <sz val="9"/>
            <color indexed="81"/>
            <rFont val="Tahoma"/>
            <family val="2"/>
          </rPr>
          <t xml:space="preserve">
OUTPUT of CSC Activate</t>
        </r>
      </text>
    </comment>
    <comment ref="C43" authorId="0">
      <text>
        <r>
          <rPr>
            <b/>
            <sz val="9"/>
            <color indexed="81"/>
            <rFont val="Tahoma"/>
            <family val="2"/>
          </rPr>
          <t>Prasad,RM,Rajeev,TGN C:</t>
        </r>
        <r>
          <rPr>
            <sz val="9"/>
            <color indexed="81"/>
            <rFont val="Tahoma"/>
            <family val="2"/>
          </rPr>
          <t xml:space="preserve">
OUTPUT of CSC Activate</t>
        </r>
      </text>
    </comment>
    <comment ref="C44" authorId="0">
      <text>
        <r>
          <rPr>
            <b/>
            <sz val="9"/>
            <color indexed="81"/>
            <rFont val="Tahoma"/>
            <family val="2"/>
          </rPr>
          <t>Prasad,RM,Rajeev,TGN C:</t>
        </r>
        <r>
          <rPr>
            <sz val="9"/>
            <color indexed="81"/>
            <rFont val="Tahoma"/>
            <family val="2"/>
          </rPr>
          <t xml:space="preserve">
OUTPUT of CSC Activate</t>
        </r>
      </text>
    </comment>
    <comment ref="C45" authorId="0">
      <text>
        <r>
          <rPr>
            <b/>
            <sz val="9"/>
            <color indexed="81"/>
            <rFont val="Tahoma"/>
            <family val="2"/>
          </rPr>
          <t>Prasad,RM,Rajeev,TGN C:</t>
        </r>
        <r>
          <rPr>
            <sz val="9"/>
            <color indexed="81"/>
            <rFont val="Tahoma"/>
            <family val="2"/>
          </rPr>
          <t xml:space="preserve">
OUTPUT of CSC Activate</t>
        </r>
      </text>
    </comment>
    <comment ref="C46" authorId="0">
      <text>
        <r>
          <rPr>
            <b/>
            <sz val="9"/>
            <color indexed="81"/>
            <rFont val="Tahoma"/>
            <family val="2"/>
          </rPr>
          <t>Prasad,RM,Rajeev,TGN C:</t>
        </r>
        <r>
          <rPr>
            <sz val="9"/>
            <color indexed="81"/>
            <rFont val="Tahoma"/>
            <family val="2"/>
          </rPr>
          <t xml:space="preserve">
OUTPUT of CSC Activate</t>
        </r>
      </text>
    </comment>
    <comment ref="C49" authorId="0">
      <text>
        <r>
          <rPr>
            <b/>
            <sz val="9"/>
            <color indexed="81"/>
            <rFont val="Tahoma"/>
            <family val="2"/>
          </rPr>
          <t>Prasad,RM,Rajeev,TGN C:</t>
        </r>
        <r>
          <rPr>
            <sz val="9"/>
            <color indexed="81"/>
            <rFont val="Tahoma"/>
            <family val="2"/>
          </rPr>
          <t xml:space="preserve">
Mandatory OUTPUT of CSC Place</t>
        </r>
      </text>
    </comment>
    <comment ref="C50" authorId="0">
      <text>
        <r>
          <rPr>
            <b/>
            <sz val="9"/>
            <color indexed="81"/>
            <rFont val="Tahoma"/>
            <family val="2"/>
          </rPr>
          <t>Prasad,RM,Rajeev,TGN C:</t>
        </r>
        <r>
          <rPr>
            <sz val="9"/>
            <color indexed="81"/>
            <rFont val="Tahoma"/>
            <family val="2"/>
          </rPr>
          <t xml:space="preserve">
Output of CSC Design, Input to Virtual Firewall MLP</t>
        </r>
      </text>
    </comment>
    <comment ref="C51" authorId="0">
      <text>
        <r>
          <rPr>
            <b/>
            <sz val="9"/>
            <color indexed="81"/>
            <rFont val="Tahoma"/>
            <family val="2"/>
          </rPr>
          <t>Prasad,RM,Rajeev,TGN C:</t>
        </r>
        <r>
          <rPr>
            <sz val="9"/>
            <color indexed="81"/>
            <rFont val="Tahoma"/>
            <family val="2"/>
          </rPr>
          <t xml:space="preserve">
Output of CSC Design, Input to Virtual Firewall MLP</t>
        </r>
      </text>
    </comment>
    <comment ref="C52" authorId="0">
      <text>
        <r>
          <rPr>
            <b/>
            <sz val="9"/>
            <color indexed="81"/>
            <rFont val="Tahoma"/>
            <family val="2"/>
          </rPr>
          <t>Prasad,RM,Rajeev,TGN C:</t>
        </r>
        <r>
          <rPr>
            <sz val="9"/>
            <color indexed="81"/>
            <rFont val="Tahoma"/>
            <family val="2"/>
          </rPr>
          <t xml:space="preserve">
Output of CSC Design, Input to Virtual Firewall MLP</t>
        </r>
      </text>
    </comment>
    <comment ref="C53" authorId="0">
      <text>
        <r>
          <rPr>
            <b/>
            <sz val="9"/>
            <color indexed="81"/>
            <rFont val="Tahoma"/>
            <family val="2"/>
          </rPr>
          <t>Prasad,RM,Rajeev,TGN C:</t>
        </r>
        <r>
          <rPr>
            <sz val="9"/>
            <color indexed="81"/>
            <rFont val="Tahoma"/>
            <family val="2"/>
          </rPr>
          <t xml:space="preserve">
Output of CSC Design, Input to Virtual Firewall MLP</t>
        </r>
      </text>
    </comment>
    <comment ref="C64" authorId="0">
      <text>
        <r>
          <rPr>
            <b/>
            <sz val="9"/>
            <color indexed="81"/>
            <rFont val="Tahoma"/>
            <family val="2"/>
          </rPr>
          <t>Prasad,RM,Rajeev,TGN C:</t>
        </r>
        <r>
          <rPr>
            <sz val="9"/>
            <color indexed="81"/>
            <rFont val="Tahoma"/>
            <family val="2"/>
          </rPr>
          <t xml:space="preserve">
Trasfer from NAT RFS</t>
        </r>
      </text>
    </comment>
    <comment ref="C65" authorId="0">
      <text>
        <r>
          <rPr>
            <b/>
            <sz val="9"/>
            <color indexed="81"/>
            <rFont val="Tahoma"/>
            <family val="2"/>
          </rPr>
          <t>Prasad,RM,Rajeev,TGN C:</t>
        </r>
        <r>
          <rPr>
            <sz val="9"/>
            <color indexed="81"/>
            <rFont val="Tahoma"/>
            <family val="2"/>
          </rPr>
          <t xml:space="preserve">
Trasfer from NAT RFS</t>
        </r>
      </text>
    </comment>
    <comment ref="C66" authorId="0">
      <text>
        <r>
          <rPr>
            <b/>
            <sz val="9"/>
            <color indexed="81"/>
            <rFont val="Tahoma"/>
            <family val="2"/>
          </rPr>
          <t>Prasad,RM,Rajeev,TGN C:</t>
        </r>
        <r>
          <rPr>
            <sz val="9"/>
            <color indexed="81"/>
            <rFont val="Tahoma"/>
            <family val="2"/>
          </rPr>
          <t xml:space="preserve">
Added from PMA draft 2  MLP Output</t>
        </r>
      </text>
    </comment>
    <comment ref="C67" authorId="0">
      <text>
        <r>
          <rPr>
            <b/>
            <sz val="9"/>
            <color indexed="81"/>
            <rFont val="Tahoma"/>
            <family val="2"/>
          </rPr>
          <t>Prasad,RM,Rajeev,TGN C:</t>
        </r>
        <r>
          <rPr>
            <sz val="9"/>
            <color indexed="81"/>
            <rFont val="Tahoma"/>
            <family val="2"/>
          </rPr>
          <t xml:space="preserve">
Added from PMA draft 2  MLP Output</t>
        </r>
      </text>
    </comment>
    <comment ref="C68" authorId="0">
      <text>
        <r>
          <rPr>
            <b/>
            <sz val="9"/>
            <color indexed="81"/>
            <rFont val="Tahoma"/>
            <family val="2"/>
          </rPr>
          <t>Prasad,RM,Rajeev,TGN C:</t>
        </r>
        <r>
          <rPr>
            <sz val="9"/>
            <color indexed="81"/>
            <rFont val="Tahoma"/>
            <family val="2"/>
          </rPr>
          <t xml:space="preserve">
Added from PMA draft 2</t>
        </r>
      </text>
    </comment>
    <comment ref="C72" authorId="0">
      <text>
        <r>
          <rPr>
            <b/>
            <sz val="9"/>
            <color indexed="81"/>
            <rFont val="Tahoma"/>
            <family val="2"/>
          </rPr>
          <t>Prasad,RM,Rajeev,TGN C:</t>
        </r>
        <r>
          <rPr>
            <sz val="9"/>
            <color indexed="81"/>
            <rFont val="Tahoma"/>
            <family val="2"/>
          </rPr>
          <t xml:space="preserve">
MLP Mandatory OUTPUT</t>
        </r>
      </text>
    </comment>
    <comment ref="C73" authorId="0">
      <text>
        <r>
          <rPr>
            <b/>
            <sz val="9"/>
            <color indexed="81"/>
            <rFont val="Tahoma"/>
            <family val="2"/>
          </rPr>
          <t>Prasad,RM,Rajeev,TGN C:</t>
        </r>
        <r>
          <rPr>
            <sz val="9"/>
            <color indexed="81"/>
            <rFont val="Tahoma"/>
            <family val="2"/>
          </rPr>
          <t xml:space="preserve">
MLP Mandatory OUTPUT</t>
        </r>
      </text>
    </comment>
    <comment ref="C74" authorId="0">
      <text>
        <r>
          <rPr>
            <b/>
            <sz val="9"/>
            <color indexed="81"/>
            <rFont val="Tahoma"/>
            <family val="2"/>
          </rPr>
          <t>Prasad,RM,Rajeev,TGN C:</t>
        </r>
        <r>
          <rPr>
            <sz val="9"/>
            <color indexed="81"/>
            <rFont val="Tahoma"/>
            <family val="2"/>
          </rPr>
          <t xml:space="preserve">
MLP Output</t>
        </r>
      </text>
    </comment>
    <comment ref="C75" authorId="0">
      <text>
        <r>
          <rPr>
            <b/>
            <sz val="9"/>
            <color indexed="81"/>
            <rFont val="Tahoma"/>
            <family val="2"/>
          </rPr>
          <t>Prasad,RM,Rajeev,TGN C:</t>
        </r>
        <r>
          <rPr>
            <sz val="9"/>
            <color indexed="81"/>
            <rFont val="Tahoma"/>
            <family val="2"/>
          </rPr>
          <t xml:space="preserve">
MLP Output</t>
        </r>
      </text>
    </comment>
    <comment ref="C76" authorId="0">
      <text>
        <r>
          <rPr>
            <b/>
            <sz val="9"/>
            <color indexed="81"/>
            <rFont val="Tahoma"/>
            <family val="2"/>
          </rPr>
          <t>Prasad,RM,Rajeev,TGN C:</t>
        </r>
        <r>
          <rPr>
            <sz val="9"/>
            <color indexed="81"/>
            <rFont val="Tahoma"/>
            <family val="2"/>
          </rPr>
          <t xml:space="preserve">
MLP Output</t>
        </r>
      </text>
    </comment>
    <comment ref="C77" authorId="0">
      <text>
        <r>
          <rPr>
            <b/>
            <sz val="9"/>
            <color indexed="81"/>
            <rFont val="Tahoma"/>
            <family val="2"/>
          </rPr>
          <t>Prasad,RM,Rajeev,TGN C:</t>
        </r>
        <r>
          <rPr>
            <sz val="9"/>
            <color indexed="81"/>
            <rFont val="Tahoma"/>
            <family val="2"/>
          </rPr>
          <t xml:space="preserve">
MLP Output</t>
        </r>
      </text>
    </comment>
    <comment ref="C78" authorId="0">
      <text>
        <r>
          <rPr>
            <b/>
            <sz val="9"/>
            <color indexed="81"/>
            <rFont val="Tahoma"/>
            <family val="2"/>
          </rPr>
          <t>Prasad,RM,Rajeev,TGN C:</t>
        </r>
        <r>
          <rPr>
            <sz val="9"/>
            <color indexed="81"/>
            <rFont val="Tahoma"/>
            <family val="2"/>
          </rPr>
          <t xml:space="preserve">
MLP Output</t>
        </r>
      </text>
    </comment>
    <comment ref="C87" authorId="0">
      <text>
        <r>
          <rPr>
            <b/>
            <sz val="9"/>
            <color indexed="81"/>
            <rFont val="Tahoma"/>
            <family val="2"/>
          </rPr>
          <t>Prasad,RM,Rajeev,TGN C:</t>
        </r>
        <r>
          <rPr>
            <sz val="9"/>
            <color indexed="81"/>
            <rFont val="Tahoma"/>
            <family val="2"/>
          </rPr>
          <t xml:space="preserve">
Mnadatory Output of CSC MRS Place</t>
        </r>
      </text>
    </comment>
    <comment ref="C88" authorId="0">
      <text>
        <r>
          <rPr>
            <b/>
            <sz val="9"/>
            <color indexed="81"/>
            <rFont val="Tahoma"/>
            <family val="2"/>
          </rPr>
          <t>Prasad,RM,Rajeev,TGN C:</t>
        </r>
        <r>
          <rPr>
            <sz val="9"/>
            <color indexed="81"/>
            <rFont val="Tahoma"/>
            <family val="2"/>
          </rPr>
          <t xml:space="preserve">
Mnadatory Output of CSC MRS Place</t>
        </r>
      </text>
    </comment>
    <comment ref="C90" authorId="0">
      <text>
        <r>
          <rPr>
            <b/>
            <sz val="9"/>
            <color indexed="81"/>
            <rFont val="Tahoma"/>
            <family val="2"/>
          </rPr>
          <t>Prasad,RM,Rajeev,TGN C:</t>
        </r>
        <r>
          <rPr>
            <sz val="9"/>
            <color indexed="81"/>
            <rFont val="Tahoma"/>
            <family val="2"/>
          </rPr>
          <t xml:space="preserve">
Mandatory OUTPUT Cloud Internet Service MRS</t>
        </r>
      </text>
    </comment>
    <comment ref="C91" authorId="0">
      <text>
        <r>
          <rPr>
            <b/>
            <sz val="9"/>
            <color indexed="81"/>
            <rFont val="Tahoma"/>
            <family val="2"/>
          </rPr>
          <t>Prasad,RM,Rajeev,TGN C:</t>
        </r>
        <r>
          <rPr>
            <sz val="9"/>
            <color indexed="81"/>
            <rFont val="Tahoma"/>
            <family val="2"/>
          </rPr>
          <t xml:space="preserve">
OUTPUT of CSC Activate</t>
        </r>
      </text>
    </comment>
    <comment ref="C93" authorId="0">
      <text>
        <r>
          <rPr>
            <b/>
            <sz val="9"/>
            <color indexed="81"/>
            <rFont val="Tahoma"/>
            <family val="2"/>
          </rPr>
          <t>Prasad,RM,Rajeev,TGN C:</t>
        </r>
        <r>
          <rPr>
            <sz val="9"/>
            <color indexed="81"/>
            <rFont val="Tahoma"/>
            <family val="2"/>
          </rPr>
          <t xml:space="preserve">
Mnadatory Output of CSC MRS Place</t>
        </r>
      </text>
    </comment>
    <comment ref="C94" authorId="0">
      <text>
        <r>
          <rPr>
            <b/>
            <sz val="9"/>
            <color indexed="81"/>
            <rFont val="Tahoma"/>
            <family val="2"/>
          </rPr>
          <t>Prasad,RM,Rajeev,TGN C:</t>
        </r>
        <r>
          <rPr>
            <sz val="9"/>
            <color indexed="81"/>
            <rFont val="Tahoma"/>
            <family val="2"/>
          </rPr>
          <t xml:space="preserve">
Mnadatory Output of CSC MRS Place</t>
        </r>
      </text>
    </comment>
    <comment ref="C98" authorId="0">
      <text>
        <r>
          <rPr>
            <b/>
            <sz val="9"/>
            <color indexed="81"/>
            <rFont val="Tahoma"/>
            <family val="2"/>
          </rPr>
          <t>Prasad,RM,Rajeev,TGN C:</t>
        </r>
        <r>
          <rPr>
            <sz val="9"/>
            <color indexed="81"/>
            <rFont val="Tahoma"/>
            <family val="2"/>
          </rPr>
          <t xml:space="preserve">
Output of Cloud Internet Service MRS</t>
        </r>
      </text>
    </comment>
    <comment ref="C100" authorId="0">
      <text>
        <r>
          <rPr>
            <b/>
            <sz val="9"/>
            <color indexed="81"/>
            <rFont val="Tahoma"/>
            <family val="2"/>
          </rPr>
          <t>Prasad,RM,Rajeev,TGN C:</t>
        </r>
        <r>
          <rPr>
            <sz val="9"/>
            <color indexed="81"/>
            <rFont val="Tahoma"/>
            <family val="2"/>
          </rPr>
          <t xml:space="preserve">
Mandatory OUTPUT Cloud Internet Service MRS</t>
        </r>
      </text>
    </comment>
    <comment ref="C101" authorId="0">
      <text>
        <r>
          <rPr>
            <b/>
            <sz val="9"/>
            <color indexed="81"/>
            <rFont val="Tahoma"/>
            <family val="2"/>
          </rPr>
          <t>Prasad,RM,Rajeev,TGN C:</t>
        </r>
        <r>
          <rPr>
            <sz val="9"/>
            <color indexed="81"/>
            <rFont val="Tahoma"/>
            <family val="2"/>
          </rPr>
          <t xml:space="preserve">
OUTPUT of CSC Activate</t>
        </r>
      </text>
    </comment>
    <comment ref="C102" authorId="0">
      <text>
        <r>
          <rPr>
            <b/>
            <sz val="9"/>
            <color indexed="81"/>
            <rFont val="Tahoma"/>
            <family val="2"/>
          </rPr>
          <t>Prasad,RM,Rajeev,TGN C:</t>
        </r>
        <r>
          <rPr>
            <sz val="9"/>
            <color indexed="81"/>
            <rFont val="Tahoma"/>
            <family val="2"/>
          </rPr>
          <t xml:space="preserve">
OUTPUT of CSC Activate</t>
        </r>
      </text>
    </comment>
    <comment ref="C103" authorId="0">
      <text>
        <r>
          <rPr>
            <b/>
            <sz val="9"/>
            <color indexed="81"/>
            <rFont val="Tahoma"/>
            <family val="2"/>
          </rPr>
          <t>Prasad,RM,Rajeev,TGN C:</t>
        </r>
        <r>
          <rPr>
            <sz val="9"/>
            <color indexed="81"/>
            <rFont val="Tahoma"/>
            <family val="2"/>
          </rPr>
          <t xml:space="preserve">
OUTPUT of CSC Activate</t>
        </r>
      </text>
    </comment>
    <comment ref="C104" authorId="0">
      <text>
        <r>
          <rPr>
            <b/>
            <sz val="9"/>
            <color indexed="81"/>
            <rFont val="Tahoma"/>
            <family val="2"/>
          </rPr>
          <t>Prasad,RM,Rajeev,TGN C:</t>
        </r>
        <r>
          <rPr>
            <sz val="9"/>
            <color indexed="81"/>
            <rFont val="Tahoma"/>
            <family val="2"/>
          </rPr>
          <t xml:space="preserve">
OUTPUT of CSC Activate</t>
        </r>
      </text>
    </comment>
    <comment ref="C105" authorId="0">
      <text>
        <r>
          <rPr>
            <b/>
            <sz val="9"/>
            <color indexed="81"/>
            <rFont val="Tahoma"/>
            <family val="2"/>
          </rPr>
          <t>Prasad,RM,Rajeev,TGN C:</t>
        </r>
        <r>
          <rPr>
            <sz val="9"/>
            <color indexed="81"/>
            <rFont val="Tahoma"/>
            <family val="2"/>
          </rPr>
          <t xml:space="preserve">
OUTPUT of CSC Activate</t>
        </r>
      </text>
    </comment>
    <comment ref="C106" authorId="0">
      <text>
        <r>
          <rPr>
            <b/>
            <sz val="9"/>
            <color indexed="81"/>
            <rFont val="Tahoma"/>
            <family val="2"/>
          </rPr>
          <t>Prasad,RM,Rajeev,TGN C:</t>
        </r>
        <r>
          <rPr>
            <sz val="9"/>
            <color indexed="81"/>
            <rFont val="Tahoma"/>
            <family val="2"/>
          </rPr>
          <t xml:space="preserve">
OUTPUT of CSC Activate</t>
        </r>
      </text>
    </comment>
    <comment ref="C107" authorId="0">
      <text>
        <r>
          <rPr>
            <b/>
            <sz val="9"/>
            <color indexed="81"/>
            <rFont val="Tahoma"/>
            <family val="2"/>
          </rPr>
          <t>Prasad,RM,Rajeev,TGN C:</t>
        </r>
        <r>
          <rPr>
            <sz val="9"/>
            <color indexed="81"/>
            <rFont val="Tahoma"/>
            <family val="2"/>
          </rPr>
          <t xml:space="preserve">
OUTPUT of CSC Activate</t>
        </r>
      </text>
    </comment>
    <comment ref="C108" authorId="0">
      <text>
        <r>
          <rPr>
            <b/>
            <sz val="9"/>
            <color indexed="81"/>
            <rFont val="Tahoma"/>
            <family val="2"/>
          </rPr>
          <t>Prasad,RM,Rajeev,TGN C:</t>
        </r>
        <r>
          <rPr>
            <sz val="9"/>
            <color indexed="81"/>
            <rFont val="Tahoma"/>
            <family val="2"/>
          </rPr>
          <t xml:space="preserve">
OUTPUT of CSC Activate</t>
        </r>
      </text>
    </comment>
    <comment ref="C109" authorId="0">
      <text>
        <r>
          <rPr>
            <b/>
            <sz val="9"/>
            <color indexed="81"/>
            <rFont val="Tahoma"/>
            <family val="2"/>
          </rPr>
          <t>Prasad,RM,Rajeev,TGN C:</t>
        </r>
        <r>
          <rPr>
            <sz val="9"/>
            <color indexed="81"/>
            <rFont val="Tahoma"/>
            <family val="2"/>
          </rPr>
          <t xml:space="preserve">
OUTPUT of CSC Activate</t>
        </r>
      </text>
    </comment>
    <comment ref="C113" authorId="0">
      <text>
        <r>
          <rPr>
            <b/>
            <sz val="9"/>
            <color indexed="81"/>
            <rFont val="Tahoma"/>
            <family val="2"/>
          </rPr>
          <t>Prasad,RM,Rajeev,TGN C:</t>
        </r>
        <r>
          <rPr>
            <sz val="9"/>
            <color indexed="81"/>
            <rFont val="Tahoma"/>
            <family val="2"/>
          </rPr>
          <t xml:space="preserve">
Mandatory OUTPUT of CSC Place</t>
        </r>
      </text>
    </comment>
    <comment ref="C114" authorId="0">
      <text>
        <r>
          <rPr>
            <b/>
            <sz val="9"/>
            <color indexed="81"/>
            <rFont val="Tahoma"/>
            <family val="2"/>
          </rPr>
          <t>Prasad,RM,Rajeev,TGN C:</t>
        </r>
        <r>
          <rPr>
            <sz val="9"/>
            <color indexed="81"/>
            <rFont val="Tahoma"/>
            <family val="2"/>
          </rPr>
          <t xml:space="preserve">
Output of CSC Design, Input to Virtual Firewall MLP</t>
        </r>
      </text>
    </comment>
    <comment ref="C115" authorId="0">
      <text>
        <r>
          <rPr>
            <b/>
            <sz val="9"/>
            <color indexed="81"/>
            <rFont val="Tahoma"/>
            <family val="2"/>
          </rPr>
          <t>Prasad,RM,Rajeev,TGN C:</t>
        </r>
        <r>
          <rPr>
            <sz val="9"/>
            <color indexed="81"/>
            <rFont val="Tahoma"/>
            <family val="2"/>
          </rPr>
          <t xml:space="preserve">
Output of CSC Design, Input to Virtual Firewall MLP</t>
        </r>
      </text>
    </comment>
    <comment ref="C116" authorId="0">
      <text>
        <r>
          <rPr>
            <b/>
            <sz val="9"/>
            <color indexed="81"/>
            <rFont val="Tahoma"/>
            <family val="2"/>
          </rPr>
          <t>Prasad,RM,Rajeev,TGN C:</t>
        </r>
        <r>
          <rPr>
            <sz val="9"/>
            <color indexed="81"/>
            <rFont val="Tahoma"/>
            <family val="2"/>
          </rPr>
          <t xml:space="preserve">
Output of CSC Design, Input to Virtual Firewall MLP</t>
        </r>
      </text>
    </comment>
    <comment ref="C117" authorId="0">
      <text>
        <r>
          <rPr>
            <b/>
            <sz val="9"/>
            <color indexed="81"/>
            <rFont val="Tahoma"/>
            <family val="2"/>
          </rPr>
          <t>Prasad,RM,Rajeev,TGN C:</t>
        </r>
        <r>
          <rPr>
            <sz val="9"/>
            <color indexed="81"/>
            <rFont val="Tahoma"/>
            <family val="2"/>
          </rPr>
          <t xml:space="preserve">
Output of CSC Design, Input to Virtual Firewall MLP</t>
        </r>
      </text>
    </comment>
    <comment ref="C118" authorId="0">
      <text>
        <r>
          <rPr>
            <b/>
            <sz val="9"/>
            <color indexed="81"/>
            <rFont val="Tahoma"/>
            <family val="2"/>
          </rPr>
          <t>Prasad,RM,Rajeev,TGN C:</t>
        </r>
        <r>
          <rPr>
            <sz val="9"/>
            <color indexed="81"/>
            <rFont val="Tahoma"/>
            <family val="2"/>
          </rPr>
          <t xml:space="preserve">
MLP Mandatory OUTPUT</t>
        </r>
      </text>
    </comment>
    <comment ref="C165" authorId="0">
      <text>
        <r>
          <rPr>
            <b/>
            <sz val="9"/>
            <color indexed="81"/>
            <rFont val="Tahoma"/>
            <family val="2"/>
          </rPr>
          <t>Prasad,RM,Rajeev,TGN C:</t>
        </r>
        <r>
          <rPr>
            <sz val="9"/>
            <color indexed="81"/>
            <rFont val="Tahoma"/>
            <family val="2"/>
          </rPr>
          <t xml:space="preserve">
Output of Cloud Internet Service MRS</t>
        </r>
      </text>
    </comment>
    <comment ref="C167" authorId="0">
      <text>
        <r>
          <rPr>
            <b/>
            <sz val="9"/>
            <color indexed="81"/>
            <rFont val="Tahoma"/>
            <family val="2"/>
          </rPr>
          <t>Prasad,RM,Rajeev,TGN C:</t>
        </r>
        <r>
          <rPr>
            <sz val="9"/>
            <color indexed="81"/>
            <rFont val="Tahoma"/>
            <family val="2"/>
          </rPr>
          <t xml:space="preserve">
Mandatory OUTPUT Cloud Internet Service MRS</t>
        </r>
      </text>
    </comment>
    <comment ref="C189" authorId="0">
      <text>
        <r>
          <rPr>
            <b/>
            <sz val="9"/>
            <color indexed="81"/>
            <rFont val="Tahoma"/>
            <family val="2"/>
          </rPr>
          <t>Prasad,RM,Rajeev,TGN C:</t>
        </r>
        <r>
          <rPr>
            <sz val="9"/>
            <color indexed="81"/>
            <rFont val="Tahoma"/>
            <family val="2"/>
          </rPr>
          <t xml:space="preserve">
Mnadatory Output of CSC MRS Place</t>
        </r>
      </text>
    </comment>
  </commentList>
</comments>
</file>

<file path=xl/comments6.xml><?xml version="1.0" encoding="utf-8"?>
<comments xmlns="http://schemas.openxmlformats.org/spreadsheetml/2006/main">
  <authors>
    <author>Prasad,RM,Rajeev,TGN C</author>
  </authors>
  <commentList>
    <comment ref="C22" authorId="0">
      <text>
        <r>
          <rPr>
            <b/>
            <sz val="9"/>
            <color indexed="81"/>
            <rFont val="Tahoma"/>
            <family val="2"/>
          </rPr>
          <t>Prasad,RM,Rajeev,TGN C:</t>
        </r>
        <r>
          <rPr>
            <sz val="9"/>
            <color indexed="81"/>
            <rFont val="Tahoma"/>
            <family val="2"/>
          </rPr>
          <t xml:space="preserve">
Mnadatory Output of CSC MRS Place</t>
        </r>
      </text>
    </comment>
    <comment ref="C23" authorId="0">
      <text>
        <r>
          <rPr>
            <b/>
            <sz val="9"/>
            <color indexed="81"/>
            <rFont val="Tahoma"/>
            <family val="2"/>
          </rPr>
          <t>Prasad,RM,Rajeev,TGN C:</t>
        </r>
        <r>
          <rPr>
            <sz val="9"/>
            <color indexed="81"/>
            <rFont val="Tahoma"/>
            <family val="2"/>
          </rPr>
          <t xml:space="preserve">
Mnadatory Output of CSC MRS Place</t>
        </r>
      </text>
    </comment>
    <comment ref="C34" authorId="0">
      <text>
        <r>
          <rPr>
            <b/>
            <sz val="9"/>
            <color indexed="81"/>
            <rFont val="Tahoma"/>
            <family val="2"/>
          </rPr>
          <t>Prasad,RM,Rajeev,TGN C:</t>
        </r>
        <r>
          <rPr>
            <sz val="9"/>
            <color indexed="81"/>
            <rFont val="Tahoma"/>
            <family val="2"/>
          </rPr>
          <t xml:space="preserve">
Mandatory OUTPUT Cloud Internet Service MRS</t>
        </r>
      </text>
    </comment>
    <comment ref="C37" authorId="0">
      <text>
        <r>
          <rPr>
            <b/>
            <sz val="9"/>
            <color indexed="81"/>
            <rFont val="Tahoma"/>
            <family val="2"/>
          </rPr>
          <t>Prasad,RM,Rajeev,TGN C:</t>
        </r>
        <r>
          <rPr>
            <sz val="9"/>
            <color indexed="81"/>
            <rFont val="Tahoma"/>
            <family val="2"/>
          </rPr>
          <t xml:space="preserve">
Output of Cloud Internet Service MRS</t>
        </r>
      </text>
    </comment>
    <comment ref="C38" authorId="0">
      <text>
        <r>
          <rPr>
            <b/>
            <sz val="9"/>
            <color indexed="81"/>
            <rFont val="Tahoma"/>
            <family val="2"/>
          </rPr>
          <t>Prasad,RM,Rajeev,TGN C:</t>
        </r>
        <r>
          <rPr>
            <sz val="9"/>
            <color indexed="81"/>
            <rFont val="Tahoma"/>
            <family val="2"/>
          </rPr>
          <t xml:space="preserve">
OUTPUT of CSC Activate</t>
        </r>
      </text>
    </comment>
    <comment ref="C39" authorId="0">
      <text>
        <r>
          <rPr>
            <b/>
            <sz val="9"/>
            <color indexed="81"/>
            <rFont val="Tahoma"/>
            <family val="2"/>
          </rPr>
          <t>Prasad,RM,Rajeev,TGN C:</t>
        </r>
        <r>
          <rPr>
            <sz val="9"/>
            <color indexed="81"/>
            <rFont val="Tahoma"/>
            <family val="2"/>
          </rPr>
          <t xml:space="preserve">
OUTPUT of CSC Activate</t>
        </r>
      </text>
    </comment>
    <comment ref="C40" authorId="0">
      <text>
        <r>
          <rPr>
            <b/>
            <sz val="9"/>
            <color indexed="81"/>
            <rFont val="Tahoma"/>
            <family val="2"/>
          </rPr>
          <t>Prasad,RM,Rajeev,TGN C:</t>
        </r>
        <r>
          <rPr>
            <sz val="9"/>
            <color indexed="81"/>
            <rFont val="Tahoma"/>
            <family val="2"/>
          </rPr>
          <t xml:space="preserve">
OUTPUT of CSC Activate</t>
        </r>
      </text>
    </comment>
    <comment ref="C41" authorId="0">
      <text>
        <r>
          <rPr>
            <b/>
            <sz val="9"/>
            <color indexed="81"/>
            <rFont val="Tahoma"/>
            <family val="2"/>
          </rPr>
          <t>Prasad,RM,Rajeev,TGN C:</t>
        </r>
        <r>
          <rPr>
            <sz val="9"/>
            <color indexed="81"/>
            <rFont val="Tahoma"/>
            <family val="2"/>
          </rPr>
          <t xml:space="preserve">
OUTPUT of CSC Activate</t>
        </r>
      </text>
    </comment>
    <comment ref="C42" authorId="0">
      <text>
        <r>
          <rPr>
            <b/>
            <sz val="9"/>
            <color indexed="81"/>
            <rFont val="Tahoma"/>
            <family val="2"/>
          </rPr>
          <t>Prasad,RM,Rajeev,TGN C:</t>
        </r>
        <r>
          <rPr>
            <sz val="9"/>
            <color indexed="81"/>
            <rFont val="Tahoma"/>
            <family val="2"/>
          </rPr>
          <t xml:space="preserve">
OUTPUT of CSC Activate</t>
        </r>
      </text>
    </comment>
    <comment ref="C43" authorId="0">
      <text>
        <r>
          <rPr>
            <b/>
            <sz val="9"/>
            <color indexed="81"/>
            <rFont val="Tahoma"/>
            <family val="2"/>
          </rPr>
          <t>Prasad,RM,Rajeev,TGN C:</t>
        </r>
        <r>
          <rPr>
            <sz val="9"/>
            <color indexed="81"/>
            <rFont val="Tahoma"/>
            <family val="2"/>
          </rPr>
          <t xml:space="preserve">
OUTPUT of CSC Activate</t>
        </r>
      </text>
    </comment>
    <comment ref="C44" authorId="0">
      <text>
        <r>
          <rPr>
            <b/>
            <sz val="9"/>
            <color indexed="81"/>
            <rFont val="Tahoma"/>
            <family val="2"/>
          </rPr>
          <t>Prasad,RM,Rajeev,TGN C:</t>
        </r>
        <r>
          <rPr>
            <sz val="9"/>
            <color indexed="81"/>
            <rFont val="Tahoma"/>
            <family val="2"/>
          </rPr>
          <t xml:space="preserve">
OUTPUT of CSC Activate</t>
        </r>
      </text>
    </comment>
    <comment ref="C45" authorId="0">
      <text>
        <r>
          <rPr>
            <b/>
            <sz val="9"/>
            <color indexed="81"/>
            <rFont val="Tahoma"/>
            <family val="2"/>
          </rPr>
          <t>Prasad,RM,Rajeev,TGN C:</t>
        </r>
        <r>
          <rPr>
            <sz val="9"/>
            <color indexed="81"/>
            <rFont val="Tahoma"/>
            <family val="2"/>
          </rPr>
          <t xml:space="preserve">
OUTPUT of CSC Activate</t>
        </r>
      </text>
    </comment>
    <comment ref="C46" authorId="0">
      <text>
        <r>
          <rPr>
            <b/>
            <sz val="9"/>
            <color indexed="81"/>
            <rFont val="Tahoma"/>
            <family val="2"/>
          </rPr>
          <t>Prasad,RM,Rajeev,TGN C:</t>
        </r>
        <r>
          <rPr>
            <sz val="9"/>
            <color indexed="81"/>
            <rFont val="Tahoma"/>
            <family val="2"/>
          </rPr>
          <t xml:space="preserve">
OUTPUT of CSC Activate</t>
        </r>
      </text>
    </comment>
    <comment ref="C49" authorId="0">
      <text>
        <r>
          <rPr>
            <b/>
            <sz val="9"/>
            <color indexed="81"/>
            <rFont val="Tahoma"/>
            <family val="2"/>
          </rPr>
          <t>Prasad,RM,Rajeev,TGN C:</t>
        </r>
        <r>
          <rPr>
            <sz val="9"/>
            <color indexed="81"/>
            <rFont val="Tahoma"/>
            <family val="2"/>
          </rPr>
          <t xml:space="preserve">
Mandatory OUTPUT of CSC Place</t>
        </r>
      </text>
    </comment>
    <comment ref="C50" authorId="0">
      <text>
        <r>
          <rPr>
            <b/>
            <sz val="9"/>
            <color indexed="81"/>
            <rFont val="Tahoma"/>
            <family val="2"/>
          </rPr>
          <t>Prasad,RM,Rajeev,TGN C:</t>
        </r>
        <r>
          <rPr>
            <sz val="9"/>
            <color indexed="81"/>
            <rFont val="Tahoma"/>
            <family val="2"/>
          </rPr>
          <t xml:space="preserve">
Output of CSC Design, Input to Virtual Firewall MLP</t>
        </r>
      </text>
    </comment>
    <comment ref="C51" authorId="0">
      <text>
        <r>
          <rPr>
            <b/>
            <sz val="9"/>
            <color indexed="81"/>
            <rFont val="Tahoma"/>
            <family val="2"/>
          </rPr>
          <t>Prasad,RM,Rajeev,TGN C:</t>
        </r>
        <r>
          <rPr>
            <sz val="9"/>
            <color indexed="81"/>
            <rFont val="Tahoma"/>
            <family val="2"/>
          </rPr>
          <t xml:space="preserve">
Output of CSC Design, Input to Virtual Firewall MLP</t>
        </r>
      </text>
    </comment>
    <comment ref="C52" authorId="0">
      <text>
        <r>
          <rPr>
            <b/>
            <sz val="9"/>
            <color indexed="81"/>
            <rFont val="Tahoma"/>
            <family val="2"/>
          </rPr>
          <t>Prasad,RM,Rajeev,TGN C:</t>
        </r>
        <r>
          <rPr>
            <sz val="9"/>
            <color indexed="81"/>
            <rFont val="Tahoma"/>
            <family val="2"/>
          </rPr>
          <t xml:space="preserve">
Output of CSC Design, Input to Virtual Firewall MLP</t>
        </r>
      </text>
    </comment>
    <comment ref="C53" authorId="0">
      <text>
        <r>
          <rPr>
            <b/>
            <sz val="9"/>
            <color indexed="81"/>
            <rFont val="Tahoma"/>
            <family val="2"/>
          </rPr>
          <t>Prasad,RM,Rajeev,TGN C:</t>
        </r>
        <r>
          <rPr>
            <sz val="9"/>
            <color indexed="81"/>
            <rFont val="Tahoma"/>
            <family val="2"/>
          </rPr>
          <t xml:space="preserve">
Output of CSC Design, Input to Virtual Firewall MLP</t>
        </r>
      </text>
    </comment>
    <comment ref="C62" authorId="0">
      <text>
        <r>
          <rPr>
            <b/>
            <sz val="9"/>
            <color indexed="81"/>
            <rFont val="Tahoma"/>
            <family val="2"/>
          </rPr>
          <t>Prasad,RM,Rajeev,TGN C:</t>
        </r>
        <r>
          <rPr>
            <sz val="9"/>
            <color indexed="81"/>
            <rFont val="Tahoma"/>
            <family val="2"/>
          </rPr>
          <t xml:space="preserve">
Trasfer from NAT RFS</t>
        </r>
      </text>
    </comment>
    <comment ref="C63" authorId="0">
      <text>
        <r>
          <rPr>
            <b/>
            <sz val="9"/>
            <color indexed="81"/>
            <rFont val="Tahoma"/>
            <family val="2"/>
          </rPr>
          <t>Prasad,RM,Rajeev,TGN C:</t>
        </r>
        <r>
          <rPr>
            <sz val="9"/>
            <color indexed="81"/>
            <rFont val="Tahoma"/>
            <family val="2"/>
          </rPr>
          <t xml:space="preserve">
Trasfer from NAT RFS</t>
        </r>
      </text>
    </comment>
    <comment ref="C64" authorId="0">
      <text>
        <r>
          <rPr>
            <b/>
            <sz val="9"/>
            <color indexed="81"/>
            <rFont val="Tahoma"/>
            <family val="2"/>
          </rPr>
          <t>Prasad,RM,Rajeev,TGN C:</t>
        </r>
        <r>
          <rPr>
            <sz val="9"/>
            <color indexed="81"/>
            <rFont val="Tahoma"/>
            <family val="2"/>
          </rPr>
          <t xml:space="preserve">
Added from PMA draft 2  MLP Output</t>
        </r>
      </text>
    </comment>
    <comment ref="C65" authorId="0">
      <text>
        <r>
          <rPr>
            <b/>
            <sz val="9"/>
            <color indexed="81"/>
            <rFont val="Tahoma"/>
            <family val="2"/>
          </rPr>
          <t>Prasad,RM,Rajeev,TGN C:</t>
        </r>
        <r>
          <rPr>
            <sz val="9"/>
            <color indexed="81"/>
            <rFont val="Tahoma"/>
            <family val="2"/>
          </rPr>
          <t xml:space="preserve">
Added from PMA draft 2  MLP Output</t>
        </r>
      </text>
    </comment>
    <comment ref="C66" authorId="0">
      <text>
        <r>
          <rPr>
            <b/>
            <sz val="9"/>
            <color indexed="81"/>
            <rFont val="Tahoma"/>
            <family val="2"/>
          </rPr>
          <t>Prasad,RM,Rajeev,TGN C:</t>
        </r>
        <r>
          <rPr>
            <sz val="9"/>
            <color indexed="81"/>
            <rFont val="Tahoma"/>
            <family val="2"/>
          </rPr>
          <t xml:space="preserve">
Added from PMA draft 2</t>
        </r>
      </text>
    </comment>
    <comment ref="C70" authorId="0">
      <text>
        <r>
          <rPr>
            <b/>
            <sz val="9"/>
            <color indexed="81"/>
            <rFont val="Tahoma"/>
            <family val="2"/>
          </rPr>
          <t>Prasad,RM,Rajeev,TGN C:</t>
        </r>
        <r>
          <rPr>
            <sz val="9"/>
            <color indexed="81"/>
            <rFont val="Tahoma"/>
            <family val="2"/>
          </rPr>
          <t xml:space="preserve">
MLP Mandatory OUTPUT</t>
        </r>
      </text>
    </comment>
    <comment ref="C71" authorId="0">
      <text>
        <r>
          <rPr>
            <b/>
            <sz val="9"/>
            <color indexed="81"/>
            <rFont val="Tahoma"/>
            <family val="2"/>
          </rPr>
          <t>Prasad,RM,Rajeev,TGN C:</t>
        </r>
        <r>
          <rPr>
            <sz val="9"/>
            <color indexed="81"/>
            <rFont val="Tahoma"/>
            <family val="2"/>
          </rPr>
          <t xml:space="preserve">
MLP Mandatory OUTPUT</t>
        </r>
      </text>
    </comment>
    <comment ref="C72" authorId="0">
      <text>
        <r>
          <rPr>
            <b/>
            <sz val="9"/>
            <color indexed="81"/>
            <rFont val="Tahoma"/>
            <family val="2"/>
          </rPr>
          <t>Prasad,RM,Rajeev,TGN C:</t>
        </r>
        <r>
          <rPr>
            <sz val="9"/>
            <color indexed="81"/>
            <rFont val="Tahoma"/>
            <family val="2"/>
          </rPr>
          <t xml:space="preserve">
MLP Output</t>
        </r>
      </text>
    </comment>
    <comment ref="C73" authorId="0">
      <text>
        <r>
          <rPr>
            <b/>
            <sz val="9"/>
            <color indexed="81"/>
            <rFont val="Tahoma"/>
            <family val="2"/>
          </rPr>
          <t>Prasad,RM,Rajeev,TGN C:</t>
        </r>
        <r>
          <rPr>
            <sz val="9"/>
            <color indexed="81"/>
            <rFont val="Tahoma"/>
            <family val="2"/>
          </rPr>
          <t xml:space="preserve">
MLP Output</t>
        </r>
      </text>
    </comment>
    <comment ref="C74" authorId="0">
      <text>
        <r>
          <rPr>
            <b/>
            <sz val="9"/>
            <color indexed="81"/>
            <rFont val="Tahoma"/>
            <family val="2"/>
          </rPr>
          <t>Prasad,RM,Rajeev,TGN C:</t>
        </r>
        <r>
          <rPr>
            <sz val="9"/>
            <color indexed="81"/>
            <rFont val="Tahoma"/>
            <family val="2"/>
          </rPr>
          <t xml:space="preserve">
MLP Output</t>
        </r>
      </text>
    </comment>
    <comment ref="C75" authorId="0">
      <text>
        <r>
          <rPr>
            <b/>
            <sz val="9"/>
            <color indexed="81"/>
            <rFont val="Tahoma"/>
            <family val="2"/>
          </rPr>
          <t>Prasad,RM,Rajeev,TGN C:</t>
        </r>
        <r>
          <rPr>
            <sz val="9"/>
            <color indexed="81"/>
            <rFont val="Tahoma"/>
            <family val="2"/>
          </rPr>
          <t xml:space="preserve">
MLP Output</t>
        </r>
      </text>
    </comment>
    <comment ref="C76" authorId="0">
      <text>
        <r>
          <rPr>
            <b/>
            <sz val="9"/>
            <color indexed="81"/>
            <rFont val="Tahoma"/>
            <family val="2"/>
          </rPr>
          <t>Prasad,RM,Rajeev,TGN C:</t>
        </r>
        <r>
          <rPr>
            <sz val="9"/>
            <color indexed="81"/>
            <rFont val="Tahoma"/>
            <family val="2"/>
          </rPr>
          <t xml:space="preserve">
MLP Output</t>
        </r>
      </text>
    </comment>
    <comment ref="C85" authorId="0">
      <text>
        <r>
          <rPr>
            <b/>
            <sz val="9"/>
            <color indexed="81"/>
            <rFont val="Tahoma"/>
            <family val="2"/>
          </rPr>
          <t>Prasad,RM,Rajeev,TGN C:</t>
        </r>
        <r>
          <rPr>
            <sz val="9"/>
            <color indexed="81"/>
            <rFont val="Tahoma"/>
            <family val="2"/>
          </rPr>
          <t xml:space="preserve">
Mnadatory Output of CSC MRS Place</t>
        </r>
      </text>
    </comment>
    <comment ref="C86" authorId="0">
      <text>
        <r>
          <rPr>
            <b/>
            <sz val="9"/>
            <color indexed="81"/>
            <rFont val="Tahoma"/>
            <family val="2"/>
          </rPr>
          <t>Prasad,RM,Rajeev,TGN C:</t>
        </r>
        <r>
          <rPr>
            <sz val="9"/>
            <color indexed="81"/>
            <rFont val="Tahoma"/>
            <family val="2"/>
          </rPr>
          <t xml:space="preserve">
Mnadatory Output of CSC MRS Place</t>
        </r>
      </text>
    </comment>
    <comment ref="C88" authorId="0">
      <text>
        <r>
          <rPr>
            <b/>
            <sz val="9"/>
            <color indexed="81"/>
            <rFont val="Tahoma"/>
            <family val="2"/>
          </rPr>
          <t>Prasad,RM,Rajeev,TGN C:</t>
        </r>
        <r>
          <rPr>
            <sz val="9"/>
            <color indexed="81"/>
            <rFont val="Tahoma"/>
            <family val="2"/>
          </rPr>
          <t xml:space="preserve">
Mandatory OUTPUT Cloud Internet Service MRS</t>
        </r>
      </text>
    </comment>
    <comment ref="C89" authorId="0">
      <text>
        <r>
          <rPr>
            <b/>
            <sz val="9"/>
            <color indexed="81"/>
            <rFont val="Tahoma"/>
            <family val="2"/>
          </rPr>
          <t>Prasad,RM,Rajeev,TGN C:</t>
        </r>
        <r>
          <rPr>
            <sz val="9"/>
            <color indexed="81"/>
            <rFont val="Tahoma"/>
            <family val="2"/>
          </rPr>
          <t xml:space="preserve">
OUTPUT of CSC Activate</t>
        </r>
      </text>
    </comment>
    <comment ref="C93" authorId="0">
      <text>
        <r>
          <rPr>
            <b/>
            <sz val="9"/>
            <color indexed="81"/>
            <rFont val="Tahoma"/>
            <family val="2"/>
          </rPr>
          <t>Prasad,RM,Rajeev,TGN C:</t>
        </r>
        <r>
          <rPr>
            <sz val="9"/>
            <color indexed="81"/>
            <rFont val="Tahoma"/>
            <family val="2"/>
          </rPr>
          <t xml:space="preserve">
Mnadatory Output of CSC MRS Place</t>
        </r>
      </text>
    </comment>
    <comment ref="C94" authorId="0">
      <text>
        <r>
          <rPr>
            <b/>
            <sz val="9"/>
            <color indexed="81"/>
            <rFont val="Tahoma"/>
            <family val="2"/>
          </rPr>
          <t>Prasad,RM,Rajeev,TGN C:</t>
        </r>
        <r>
          <rPr>
            <sz val="9"/>
            <color indexed="81"/>
            <rFont val="Tahoma"/>
            <family val="2"/>
          </rPr>
          <t xml:space="preserve">
Mnadatory Output of CSC MRS Place</t>
        </r>
      </text>
    </comment>
    <comment ref="C98" authorId="0">
      <text>
        <r>
          <rPr>
            <b/>
            <sz val="9"/>
            <color indexed="81"/>
            <rFont val="Tahoma"/>
            <family val="2"/>
          </rPr>
          <t>Prasad,RM,Rajeev,TGN C:</t>
        </r>
        <r>
          <rPr>
            <sz val="9"/>
            <color indexed="81"/>
            <rFont val="Tahoma"/>
            <family val="2"/>
          </rPr>
          <t xml:space="preserve">
Output of Cloud Internet Service MRS</t>
        </r>
      </text>
    </comment>
    <comment ref="C100" authorId="0">
      <text>
        <r>
          <rPr>
            <b/>
            <sz val="9"/>
            <color indexed="81"/>
            <rFont val="Tahoma"/>
            <family val="2"/>
          </rPr>
          <t>Prasad,RM,Rajeev,TGN C:</t>
        </r>
        <r>
          <rPr>
            <sz val="9"/>
            <color indexed="81"/>
            <rFont val="Tahoma"/>
            <family val="2"/>
          </rPr>
          <t xml:space="preserve">
Mandatory OUTPUT Cloud Internet Service MRS</t>
        </r>
      </text>
    </comment>
    <comment ref="C101" authorId="0">
      <text>
        <r>
          <rPr>
            <b/>
            <sz val="9"/>
            <color indexed="81"/>
            <rFont val="Tahoma"/>
            <family val="2"/>
          </rPr>
          <t>Prasad,RM,Rajeev,TGN C:</t>
        </r>
        <r>
          <rPr>
            <sz val="9"/>
            <color indexed="81"/>
            <rFont val="Tahoma"/>
            <family val="2"/>
          </rPr>
          <t xml:space="preserve">
OUTPUT of CSC Activate</t>
        </r>
      </text>
    </comment>
    <comment ref="C102" authorId="0">
      <text>
        <r>
          <rPr>
            <b/>
            <sz val="9"/>
            <color indexed="81"/>
            <rFont val="Tahoma"/>
            <family val="2"/>
          </rPr>
          <t>Prasad,RM,Rajeev,TGN C:</t>
        </r>
        <r>
          <rPr>
            <sz val="9"/>
            <color indexed="81"/>
            <rFont val="Tahoma"/>
            <family val="2"/>
          </rPr>
          <t xml:space="preserve">
OUTPUT of CSC Activate</t>
        </r>
      </text>
    </comment>
    <comment ref="C103" authorId="0">
      <text>
        <r>
          <rPr>
            <b/>
            <sz val="9"/>
            <color indexed="81"/>
            <rFont val="Tahoma"/>
            <family val="2"/>
          </rPr>
          <t>Prasad,RM,Rajeev,TGN C:</t>
        </r>
        <r>
          <rPr>
            <sz val="9"/>
            <color indexed="81"/>
            <rFont val="Tahoma"/>
            <family val="2"/>
          </rPr>
          <t xml:space="preserve">
OUTPUT of CSC Activate</t>
        </r>
      </text>
    </comment>
    <comment ref="C104" authorId="0">
      <text>
        <r>
          <rPr>
            <b/>
            <sz val="9"/>
            <color indexed="81"/>
            <rFont val="Tahoma"/>
            <family val="2"/>
          </rPr>
          <t>Prasad,RM,Rajeev,TGN C:</t>
        </r>
        <r>
          <rPr>
            <sz val="9"/>
            <color indexed="81"/>
            <rFont val="Tahoma"/>
            <family val="2"/>
          </rPr>
          <t xml:space="preserve">
OUTPUT of CSC Activate</t>
        </r>
      </text>
    </comment>
    <comment ref="C105" authorId="0">
      <text>
        <r>
          <rPr>
            <b/>
            <sz val="9"/>
            <color indexed="81"/>
            <rFont val="Tahoma"/>
            <family val="2"/>
          </rPr>
          <t>Prasad,RM,Rajeev,TGN C:</t>
        </r>
        <r>
          <rPr>
            <sz val="9"/>
            <color indexed="81"/>
            <rFont val="Tahoma"/>
            <family val="2"/>
          </rPr>
          <t xml:space="preserve">
OUTPUT of CSC Activate</t>
        </r>
      </text>
    </comment>
    <comment ref="C106" authorId="0">
      <text>
        <r>
          <rPr>
            <b/>
            <sz val="9"/>
            <color indexed="81"/>
            <rFont val="Tahoma"/>
            <family val="2"/>
          </rPr>
          <t>Prasad,RM,Rajeev,TGN C:</t>
        </r>
        <r>
          <rPr>
            <sz val="9"/>
            <color indexed="81"/>
            <rFont val="Tahoma"/>
            <family val="2"/>
          </rPr>
          <t xml:space="preserve">
OUTPUT of CSC Activate</t>
        </r>
      </text>
    </comment>
    <comment ref="C107" authorId="0">
      <text>
        <r>
          <rPr>
            <b/>
            <sz val="9"/>
            <color indexed="81"/>
            <rFont val="Tahoma"/>
            <family val="2"/>
          </rPr>
          <t>Prasad,RM,Rajeev,TGN C:</t>
        </r>
        <r>
          <rPr>
            <sz val="9"/>
            <color indexed="81"/>
            <rFont val="Tahoma"/>
            <family val="2"/>
          </rPr>
          <t xml:space="preserve">
OUTPUT of CSC Activate</t>
        </r>
      </text>
    </comment>
    <comment ref="C108" authorId="0">
      <text>
        <r>
          <rPr>
            <b/>
            <sz val="9"/>
            <color indexed="81"/>
            <rFont val="Tahoma"/>
            <family val="2"/>
          </rPr>
          <t>Prasad,RM,Rajeev,TGN C:</t>
        </r>
        <r>
          <rPr>
            <sz val="9"/>
            <color indexed="81"/>
            <rFont val="Tahoma"/>
            <family val="2"/>
          </rPr>
          <t xml:space="preserve">
OUTPUT of CSC Activate</t>
        </r>
      </text>
    </comment>
    <comment ref="C109" authorId="0">
      <text>
        <r>
          <rPr>
            <b/>
            <sz val="9"/>
            <color indexed="81"/>
            <rFont val="Tahoma"/>
            <family val="2"/>
          </rPr>
          <t>Prasad,RM,Rajeev,TGN C:</t>
        </r>
        <r>
          <rPr>
            <sz val="9"/>
            <color indexed="81"/>
            <rFont val="Tahoma"/>
            <family val="2"/>
          </rPr>
          <t xml:space="preserve">
OUTPUT of CSC Activate</t>
        </r>
      </text>
    </comment>
    <comment ref="C113" authorId="0">
      <text>
        <r>
          <rPr>
            <b/>
            <sz val="9"/>
            <color indexed="81"/>
            <rFont val="Tahoma"/>
            <family val="2"/>
          </rPr>
          <t>Prasad,RM,Rajeev,TGN C:</t>
        </r>
        <r>
          <rPr>
            <sz val="9"/>
            <color indexed="81"/>
            <rFont val="Tahoma"/>
            <family val="2"/>
          </rPr>
          <t xml:space="preserve">
Mandatory OUTPUT of CSC Place</t>
        </r>
      </text>
    </comment>
    <comment ref="C114" authorId="0">
      <text>
        <r>
          <rPr>
            <b/>
            <sz val="9"/>
            <color indexed="81"/>
            <rFont val="Tahoma"/>
            <family val="2"/>
          </rPr>
          <t>Prasad,RM,Rajeev,TGN C:</t>
        </r>
        <r>
          <rPr>
            <sz val="9"/>
            <color indexed="81"/>
            <rFont val="Tahoma"/>
            <family val="2"/>
          </rPr>
          <t xml:space="preserve">
Output of CSC Design, Input to Virtual Firewall MLP</t>
        </r>
      </text>
    </comment>
    <comment ref="C115" authorId="0">
      <text>
        <r>
          <rPr>
            <b/>
            <sz val="9"/>
            <color indexed="81"/>
            <rFont val="Tahoma"/>
            <family val="2"/>
          </rPr>
          <t>Prasad,RM,Rajeev,TGN C:</t>
        </r>
        <r>
          <rPr>
            <sz val="9"/>
            <color indexed="81"/>
            <rFont val="Tahoma"/>
            <family val="2"/>
          </rPr>
          <t xml:space="preserve">
Output of CSC Design, Input to Virtual Firewall MLP</t>
        </r>
      </text>
    </comment>
    <comment ref="C116" authorId="0">
      <text>
        <r>
          <rPr>
            <b/>
            <sz val="9"/>
            <color indexed="81"/>
            <rFont val="Tahoma"/>
            <family val="2"/>
          </rPr>
          <t>Prasad,RM,Rajeev,TGN C:</t>
        </r>
        <r>
          <rPr>
            <sz val="9"/>
            <color indexed="81"/>
            <rFont val="Tahoma"/>
            <family val="2"/>
          </rPr>
          <t xml:space="preserve">
Output of CSC Design, Input to Virtual Firewall MLP</t>
        </r>
      </text>
    </comment>
    <comment ref="C117" authorId="0">
      <text>
        <r>
          <rPr>
            <b/>
            <sz val="9"/>
            <color indexed="81"/>
            <rFont val="Tahoma"/>
            <family val="2"/>
          </rPr>
          <t>Prasad,RM,Rajeev,TGN C:</t>
        </r>
        <r>
          <rPr>
            <sz val="9"/>
            <color indexed="81"/>
            <rFont val="Tahoma"/>
            <family val="2"/>
          </rPr>
          <t xml:space="preserve">
Output of CSC Design, Input to Virtual Firewall MLP</t>
        </r>
      </text>
    </comment>
    <comment ref="C118" authorId="0">
      <text>
        <r>
          <rPr>
            <b/>
            <sz val="9"/>
            <color indexed="81"/>
            <rFont val="Tahoma"/>
            <family val="2"/>
          </rPr>
          <t>Prasad,RM,Rajeev,TGN C:</t>
        </r>
        <r>
          <rPr>
            <sz val="9"/>
            <color indexed="81"/>
            <rFont val="Tahoma"/>
            <family val="2"/>
          </rPr>
          <t xml:space="preserve">
MLP Mandatory OUTPUT</t>
        </r>
      </text>
    </comment>
    <comment ref="C167" authorId="0">
      <text>
        <r>
          <rPr>
            <b/>
            <sz val="9"/>
            <color indexed="81"/>
            <rFont val="Tahoma"/>
            <family val="2"/>
          </rPr>
          <t>Prasad,RM,Rajeev,TGN C:</t>
        </r>
        <r>
          <rPr>
            <sz val="9"/>
            <color indexed="81"/>
            <rFont val="Tahoma"/>
            <family val="2"/>
          </rPr>
          <t xml:space="preserve">
Output of Cloud Internet Service MRS</t>
        </r>
      </text>
    </comment>
    <comment ref="C169" authorId="0">
      <text>
        <r>
          <rPr>
            <b/>
            <sz val="9"/>
            <color indexed="81"/>
            <rFont val="Tahoma"/>
            <family val="2"/>
          </rPr>
          <t>Prasad,RM,Rajeev,TGN C:</t>
        </r>
        <r>
          <rPr>
            <sz val="9"/>
            <color indexed="81"/>
            <rFont val="Tahoma"/>
            <family val="2"/>
          </rPr>
          <t xml:space="preserve">
Mandatory OUTPUT Cloud Internet Service MRS</t>
        </r>
      </text>
    </comment>
    <comment ref="C177" authorId="0">
      <text>
        <r>
          <rPr>
            <b/>
            <sz val="9"/>
            <color indexed="81"/>
            <rFont val="Tahoma"/>
            <family val="2"/>
          </rPr>
          <t>Prasad,RM,Rajeev,TGN C:</t>
        </r>
        <r>
          <rPr>
            <sz val="9"/>
            <color indexed="81"/>
            <rFont val="Tahoma"/>
            <family val="2"/>
          </rPr>
          <t xml:space="preserve">
Mandatory OUTPUT Cloud Internet Service MRS</t>
        </r>
      </text>
    </comment>
    <comment ref="C178" authorId="0">
      <text>
        <r>
          <rPr>
            <b/>
            <sz val="9"/>
            <color indexed="81"/>
            <rFont val="Tahoma"/>
            <family val="2"/>
          </rPr>
          <t>Prasad,RM,Rajeev,TGN C:</t>
        </r>
        <r>
          <rPr>
            <sz val="9"/>
            <color indexed="81"/>
            <rFont val="Tahoma"/>
            <family val="2"/>
          </rPr>
          <t xml:space="preserve">
Mandatory OUTPUT of CSC Place</t>
        </r>
      </text>
    </comment>
    <comment ref="C179" authorId="0">
      <text>
        <r>
          <rPr>
            <b/>
            <sz val="9"/>
            <color indexed="81"/>
            <rFont val="Tahoma"/>
            <family val="2"/>
          </rPr>
          <t>Prasad,RM,Rajeev,TGN C:</t>
        </r>
        <r>
          <rPr>
            <sz val="9"/>
            <color indexed="81"/>
            <rFont val="Tahoma"/>
            <family val="2"/>
          </rPr>
          <t xml:space="preserve">
Output of CSC Design, Input to Virtual Firewall MLP</t>
        </r>
      </text>
    </comment>
    <comment ref="C180" authorId="0">
      <text>
        <r>
          <rPr>
            <b/>
            <sz val="9"/>
            <color indexed="81"/>
            <rFont val="Tahoma"/>
            <family val="2"/>
          </rPr>
          <t>Prasad,RM,Rajeev,TGN C:</t>
        </r>
        <r>
          <rPr>
            <sz val="9"/>
            <color indexed="81"/>
            <rFont val="Tahoma"/>
            <family val="2"/>
          </rPr>
          <t xml:space="preserve">
Output of CSC Design, Input to Virtual Firewall MLP</t>
        </r>
      </text>
    </comment>
    <comment ref="C181" authorId="0">
      <text>
        <r>
          <rPr>
            <b/>
            <sz val="9"/>
            <color indexed="81"/>
            <rFont val="Tahoma"/>
            <family val="2"/>
          </rPr>
          <t>Prasad,RM,Rajeev,TGN C:</t>
        </r>
        <r>
          <rPr>
            <sz val="9"/>
            <color indexed="81"/>
            <rFont val="Tahoma"/>
            <family val="2"/>
          </rPr>
          <t xml:space="preserve">
Output of CSC Design, Input to Virtual Firewall MLP</t>
        </r>
      </text>
    </comment>
    <comment ref="C182" authorId="0">
      <text>
        <r>
          <rPr>
            <b/>
            <sz val="9"/>
            <color indexed="81"/>
            <rFont val="Tahoma"/>
            <family val="2"/>
          </rPr>
          <t>Prasad,RM,Rajeev,TGN C:</t>
        </r>
        <r>
          <rPr>
            <sz val="9"/>
            <color indexed="81"/>
            <rFont val="Tahoma"/>
            <family val="2"/>
          </rPr>
          <t xml:space="preserve">
Output of CSC Design, Input to Virtual Firewall MLP</t>
        </r>
      </text>
    </comment>
    <comment ref="C183" authorId="0">
      <text>
        <r>
          <rPr>
            <b/>
            <sz val="9"/>
            <color indexed="81"/>
            <rFont val="Tahoma"/>
            <family val="2"/>
          </rPr>
          <t>Prasad,RM,Rajeev,TGN C:</t>
        </r>
        <r>
          <rPr>
            <sz val="9"/>
            <color indexed="81"/>
            <rFont val="Tahoma"/>
            <family val="2"/>
          </rPr>
          <t xml:space="preserve">
Added from PMA draft 2</t>
        </r>
      </text>
    </comment>
    <comment ref="C187" authorId="0">
      <text>
        <r>
          <rPr>
            <b/>
            <sz val="9"/>
            <color indexed="81"/>
            <rFont val="Tahoma"/>
            <family val="2"/>
          </rPr>
          <t>Prasad,RM,Rajeev,TGN C:</t>
        </r>
        <r>
          <rPr>
            <sz val="9"/>
            <color indexed="81"/>
            <rFont val="Tahoma"/>
            <family val="2"/>
          </rPr>
          <t xml:space="preserve">
MLP Mandatory OUTPUT</t>
        </r>
      </text>
    </comment>
    <comment ref="C188" authorId="0">
      <text>
        <r>
          <rPr>
            <b/>
            <sz val="9"/>
            <color indexed="81"/>
            <rFont val="Tahoma"/>
            <family val="2"/>
          </rPr>
          <t>Prasad,RM,Rajeev,TGN C:</t>
        </r>
        <r>
          <rPr>
            <sz val="9"/>
            <color indexed="81"/>
            <rFont val="Tahoma"/>
            <family val="2"/>
          </rPr>
          <t xml:space="preserve">
MLP Mandatory OUTPUT</t>
        </r>
      </text>
    </comment>
    <comment ref="C189" authorId="0">
      <text>
        <r>
          <rPr>
            <b/>
            <sz val="9"/>
            <color indexed="81"/>
            <rFont val="Tahoma"/>
            <family val="2"/>
          </rPr>
          <t>Prasad,RM,Rajeev,TGN C:</t>
        </r>
        <r>
          <rPr>
            <sz val="9"/>
            <color indexed="81"/>
            <rFont val="Tahoma"/>
            <family val="2"/>
          </rPr>
          <t xml:space="preserve">
MLP Output</t>
        </r>
      </text>
    </comment>
    <comment ref="C190" authorId="0">
      <text>
        <r>
          <rPr>
            <b/>
            <sz val="9"/>
            <color indexed="81"/>
            <rFont val="Tahoma"/>
            <family val="2"/>
          </rPr>
          <t>Prasad,RM,Rajeev,TGN C:</t>
        </r>
        <r>
          <rPr>
            <sz val="9"/>
            <color indexed="81"/>
            <rFont val="Tahoma"/>
            <family val="2"/>
          </rPr>
          <t xml:space="preserve">
MLP Output</t>
        </r>
      </text>
    </comment>
    <comment ref="C191" authorId="0">
      <text>
        <r>
          <rPr>
            <b/>
            <sz val="9"/>
            <color indexed="81"/>
            <rFont val="Tahoma"/>
            <family val="2"/>
          </rPr>
          <t>Prasad,RM,Rajeev,TGN C:</t>
        </r>
        <r>
          <rPr>
            <sz val="9"/>
            <color indexed="81"/>
            <rFont val="Tahoma"/>
            <family val="2"/>
          </rPr>
          <t xml:space="preserve">
MLP Output</t>
        </r>
      </text>
    </comment>
    <comment ref="C192" authorId="0">
      <text>
        <r>
          <rPr>
            <b/>
            <sz val="9"/>
            <color indexed="81"/>
            <rFont val="Tahoma"/>
            <family val="2"/>
          </rPr>
          <t>Prasad,RM,Rajeev,TGN C:</t>
        </r>
        <r>
          <rPr>
            <sz val="9"/>
            <color indexed="81"/>
            <rFont val="Tahoma"/>
            <family val="2"/>
          </rPr>
          <t xml:space="preserve">
MLP Output</t>
        </r>
      </text>
    </comment>
    <comment ref="C193" authorId="0">
      <text>
        <r>
          <rPr>
            <b/>
            <sz val="9"/>
            <color indexed="81"/>
            <rFont val="Tahoma"/>
            <family val="2"/>
          </rPr>
          <t>Prasad,RM,Rajeev,TGN C:</t>
        </r>
        <r>
          <rPr>
            <sz val="9"/>
            <color indexed="81"/>
            <rFont val="Tahoma"/>
            <family val="2"/>
          </rPr>
          <t xml:space="preserve">
MLP Output</t>
        </r>
      </text>
    </comment>
    <comment ref="C208" authorId="0">
      <text>
        <r>
          <rPr>
            <b/>
            <sz val="9"/>
            <color indexed="81"/>
            <rFont val="Tahoma"/>
            <family val="2"/>
          </rPr>
          <t>Prasad,RM,Rajeev,TGN C:</t>
        </r>
        <r>
          <rPr>
            <sz val="9"/>
            <color indexed="81"/>
            <rFont val="Tahoma"/>
            <family val="2"/>
          </rPr>
          <t xml:space="preserve">
Mnadatory Output of CSC MRS Place</t>
        </r>
      </text>
    </comment>
  </commentList>
</comments>
</file>

<file path=xl/comments7.xml><?xml version="1.0" encoding="utf-8"?>
<comments xmlns="http://schemas.openxmlformats.org/spreadsheetml/2006/main">
  <authors>
    <author>Hazarika,M,Monikongkona,TAQ3 R</author>
  </authors>
  <commentList>
    <comment ref="C28" authorId="0">
      <text>
        <r>
          <rPr>
            <b/>
            <sz val="9"/>
            <color indexed="81"/>
            <rFont val="Tahoma"/>
            <family val="2"/>
          </rPr>
          <t>Hazarika,M,Monikongkona,TAQ3 R:</t>
        </r>
        <r>
          <rPr>
            <sz val="9"/>
            <color indexed="81"/>
            <rFont val="Tahoma"/>
            <family val="2"/>
          </rPr>
          <t xml:space="preserve">
CPE DEVICE IP ADDRESS renamed to Firewall Mgmt IP Address</t>
        </r>
      </text>
    </comment>
  </commentList>
</comments>
</file>

<file path=xl/comments8.xml><?xml version="1.0" encoding="utf-8"?>
<comments xmlns="http://schemas.openxmlformats.org/spreadsheetml/2006/main">
  <authors>
    <author>Hazarika,M,Monikongkona,TAQ3 R</author>
  </authors>
  <commentList>
    <comment ref="C21" authorId="0">
      <text>
        <r>
          <rPr>
            <b/>
            <sz val="9"/>
            <color indexed="81"/>
            <rFont val="Tahoma"/>
            <family val="2"/>
          </rPr>
          <t>Hazarika,M,Monikongkona,TAQ3 R:</t>
        </r>
        <r>
          <rPr>
            <sz val="9"/>
            <color indexed="81"/>
            <rFont val="Tahoma"/>
            <family val="2"/>
          </rPr>
          <t xml:space="preserve">
CPE DEVICE IP ADDRESS renamed to Firewall Mgmt IP Address</t>
        </r>
      </text>
    </comment>
  </commentList>
</comments>
</file>

<file path=xl/connections.xml><?xml version="1.0" encoding="utf-8"?>
<connections xmlns="http://schemas.openxmlformats.org/spreadsheetml/2006/main">
  <connection id="1" odcFile="C:\Users\701615688\AppData\Local\Microsoft\Windows\Temporary Internet Files\Content.IE5\QNT74EXZ\owssvr.iqy" keepAlive="1" name="mPDMConsolidatedTasks1" type="5" refreshedVersion="4" minRefreshableVersion="3" saveData="1">
    <dbPr connection="Provider=Microsoft.Office.List.OLEDB.2.0;Data Source=&quot;&quot;;ApplicationName=Excel;Version=12.0.0.0" command="&lt;LIST&gt;&lt;VIEWGUID&gt;{8C4B577E-78EE-401D-89AC-68A71C553507}&lt;/VIEWGUID&gt;&lt;LISTNAME&gt;{BF4C39A1-FC7D-4D19-9453-72178C921112}&lt;/LISTNAME&gt;&lt;LISTWEB&gt;https://office.bt.com/sites/gs_processes/_vti_bin&lt;/LISTWEB&gt;&lt;LISTSUBWEB&gt;&lt;/LISTSUBWEB&gt;&lt;ROOTFOLDER&gt;/sites/gs_processes/Lists/ServiceDesignConsolidatedTasks&lt;/ROOTFOLDER&gt;&lt;/LIST&gt;" commandType="5"/>
  </connection>
</connections>
</file>

<file path=xl/sharedStrings.xml><?xml version="1.0" encoding="utf-8"?>
<sst xmlns="http://schemas.openxmlformats.org/spreadsheetml/2006/main" count="30371" uniqueCount="2033">
  <si>
    <t>Attribute Property</t>
  </si>
  <si>
    <t>Line Item</t>
  </si>
  <si>
    <t>Line Item Attribute Name</t>
  </si>
  <si>
    <t>SI+ Task Name &gt;&gt;</t>
  </si>
  <si>
    <t>Confirm CCD with Customer</t>
  </si>
  <si>
    <t>Task Id &gt;&gt;</t>
  </si>
  <si>
    <t>Notify Customer Service is Ready</t>
  </si>
  <si>
    <t>Line Item Parent</t>
  </si>
  <si>
    <t>Updated By</t>
  </si>
  <si>
    <t>Comments</t>
  </si>
  <si>
    <t>Process Block</t>
  </si>
  <si>
    <t>ROOT Product Line Item</t>
  </si>
  <si>
    <t>N/A</t>
  </si>
  <si>
    <t>Task Flow Element Type</t>
  </si>
  <si>
    <t>Change Date</t>
  </si>
  <si>
    <t>Platform Alignment</t>
  </si>
  <si>
    <t>SI+ Order Split</t>
  </si>
  <si>
    <t>Orders Split</t>
  </si>
  <si>
    <t>Provide</t>
  </si>
  <si>
    <t>Modify</t>
  </si>
  <si>
    <t>Cease</t>
  </si>
  <si>
    <t>Product Instance Info</t>
  </si>
  <si>
    <t>Instance Level</t>
  </si>
  <si>
    <t>NotDisplayed</t>
  </si>
  <si>
    <t>Generic CPE</t>
  </si>
  <si>
    <t>Cross-product Dependencies</t>
  </si>
  <si>
    <t>B-end Validation</t>
  </si>
  <si>
    <t>Line Item to Trigger B-End Validation</t>
  </si>
  <si>
    <t>Acknowledge Order with Customer</t>
  </si>
  <si>
    <t>Calculate IDD &amp; Inform Customer</t>
  </si>
  <si>
    <t>Verify Bill of Materials (BoM)</t>
  </si>
  <si>
    <t>PLATFORM ALIGNMENT</t>
  </si>
  <si>
    <t>MX_CPE_Model_PMT V0.2 (07-Oct-11)</t>
  </si>
  <si>
    <r>
      <t xml:space="preserve">VERSION HISTORY </t>
    </r>
    <r>
      <rPr>
        <sz val="7"/>
        <rFont val="Arial"/>
        <family val="2"/>
      </rPr>
      <t xml:space="preserve"> (In reverse chronological order)</t>
    </r>
  </si>
  <si>
    <t>Task / Process Step</t>
  </si>
  <si>
    <t xml:space="preserve">This indicates a task or process step. The background colour in the top-most band indicates what it represents </t>
  </si>
  <si>
    <t xml:space="preserve">1. A manual task generated and visible on SI+ that needs to be closed by the task owner. Such tasks are shown with WHITE background in the top-most band,  </t>
  </si>
  <si>
    <t>Role</t>
  </si>
  <si>
    <t>In the case of automated task(s), it specifies 'Automated'</t>
  </si>
  <si>
    <t>Task Identifier</t>
  </si>
  <si>
    <t>The bottom-most band indicates one of the following</t>
  </si>
  <si>
    <t>Others</t>
  </si>
  <si>
    <t>These are  Decision Points or conditions that have one input path and up to two output paths, depending on whether the condition is true or false.</t>
  </si>
  <si>
    <t>Clicking on the symbol would display the condition that is being checked as shown here -&gt;</t>
  </si>
  <si>
    <t>An OR gate would indicate the output path is taken when the task flow completes one of the input paths</t>
  </si>
  <si>
    <t>This AND gate would indicate that the output path is taken only when the task flow for all of the input paths are fulfilled</t>
  </si>
  <si>
    <t>This AND gate would indicate that when the task flow reaches the gate through a single input path, multiple branches of the task flow get triggered simultaneously</t>
  </si>
  <si>
    <t>This is a 'Catch Dependency' and indicates that the task flow needs to wait at this point for specific conditions (see Throw Dep), before proceeding further. If the conditions do not apply, the task flow proceeds.</t>
  </si>
  <si>
    <t xml:space="preserve">Clicking on the symbol displays the condition as shown here -&gt; </t>
  </si>
  <si>
    <t>This is a 'Throw Dependency' and is an enabler (Switch ON) for 'Catch Dependency'</t>
  </si>
  <si>
    <t>Connectors</t>
  </si>
  <si>
    <t>General Guidelines:</t>
  </si>
  <si>
    <t>Product Model Diagram</t>
  </si>
  <si>
    <t>&gt;&gt; Shows the product hierarchy for the family of products. Each rectangular box represents a product (Order Line Item) in the family.</t>
  </si>
  <si>
    <t xml:space="preserve">&gt;&gt; Products of different background colours are not compatible in a same order when product decomposition occurs </t>
  </si>
  <si>
    <t>Product Model Sheet</t>
  </si>
  <si>
    <t>&gt;&gt; This is a textual representation of the product model diagram</t>
  </si>
  <si>
    <t>&gt;&gt; Column headings are self-explanatory</t>
  </si>
  <si>
    <t>Task Flow Diagram</t>
  </si>
  <si>
    <t>&gt;&gt; Task flow diagram for different scenarios</t>
  </si>
  <si>
    <t>&gt;&gt; For Provides, Action type on line items is 'Provide'</t>
  </si>
  <si>
    <t xml:space="preserve">&gt;&gt; For Modifies, all LIS (Line Item Specific) Tasks are executed ONLY IF Action Type on triggering line item is NOT 'None'. All AP Tasks are always executed. </t>
  </si>
  <si>
    <t>&gt;&gt; For Ceases, Action type on line items is 'Cease'</t>
  </si>
  <si>
    <t>Task Flow Sheet</t>
  </si>
  <si>
    <t>&gt;&gt; This is a textual representation of the task flow diagram</t>
  </si>
  <si>
    <t>Task Data Mapping</t>
  </si>
  <si>
    <t>&gt;&gt; This sheet lists down all the attributes for all order line items (products) and maps them against all manual SI+ tasks along with attribute property</t>
  </si>
  <si>
    <t>&gt;&gt; Attribute Property 'Read Only' indicates that the value corresponding to the specific attribute is not editable on SI+ against the mapped task</t>
  </si>
  <si>
    <t>&gt;&gt; Attribute Property 'Mandatory' indicates that the value corresponding to the specific attribute is editable on SI+ against the mapped task and is mandatory in order to close the task</t>
  </si>
  <si>
    <t xml:space="preserve">&gt;&gt; Attribute Property 'Optional' indicates that the value corresponding to the specific attribute is editable on SI+ against the mapped task and is optional. The associated task can be closed whether or not the value is filled in. </t>
  </si>
  <si>
    <t xml:space="preserve">&gt;&gt; Attribute Property 'NotDisplayed' indicates that the value corresponding to the specific attribute does not appear on SI+ against the mapped task. </t>
  </si>
  <si>
    <t xml:space="preserve">&gt;&gt; This sheet lists the property of attributes on SI+ only and is not an indication of the attribute's property upstream (whether it is mandatory or optional at SQE/Expedio). </t>
  </si>
  <si>
    <t xml:space="preserve">&gt;&gt; The CMP Clean Order Validation Catalogue needs to be referred to in order to understand the properties of attributes upstream in SQE/Expedio </t>
  </si>
  <si>
    <t>Task Duration
[input in hours]</t>
  </si>
  <si>
    <t>Process Step</t>
  </si>
  <si>
    <t>WHAT YOU CAN FIND INSIDE….</t>
  </si>
  <si>
    <r>
      <t xml:space="preserve">► A detailed </t>
    </r>
    <r>
      <rPr>
        <b/>
        <sz val="9"/>
        <color rgb="FF0000FF"/>
        <rFont val="Arial"/>
        <family val="2"/>
      </rPr>
      <t>description of various symbols</t>
    </r>
    <r>
      <rPr>
        <sz val="9"/>
        <rFont val="Arial"/>
        <family val="2"/>
      </rPr>
      <t xml:space="preserve"> used in the sheet titled 'Key', which would help you in navigating the different sheets in the tool </t>
    </r>
  </si>
  <si>
    <r>
      <t xml:space="preserve">► View of the </t>
    </r>
    <r>
      <rPr>
        <b/>
        <sz val="9"/>
        <color rgb="FF0000FF"/>
        <rFont val="Arial"/>
        <family val="2"/>
      </rPr>
      <t>Product Model</t>
    </r>
    <r>
      <rPr>
        <sz val="9"/>
        <rFont val="Arial"/>
        <family val="2"/>
      </rPr>
      <t xml:space="preserve">, complete with hierarchical representation and colour coding to indicate </t>
    </r>
    <r>
      <rPr>
        <b/>
        <sz val="9"/>
        <color rgb="FF0000FF"/>
        <rFont val="Arial"/>
        <family val="2"/>
      </rPr>
      <t>SI+ order split</t>
    </r>
    <r>
      <rPr>
        <sz val="9"/>
        <rFont val="Arial"/>
        <family val="2"/>
      </rPr>
      <t xml:space="preserve"> rules, </t>
    </r>
    <r>
      <rPr>
        <b/>
        <sz val="9"/>
        <color rgb="FF0000FF"/>
        <rFont val="Arial"/>
        <family val="2"/>
      </rPr>
      <t>cross product dependencies</t>
    </r>
    <r>
      <rPr>
        <sz val="9"/>
        <rFont val="Arial"/>
        <family val="2"/>
      </rPr>
      <t xml:space="preserve"> and </t>
    </r>
    <r>
      <rPr>
        <b/>
        <sz val="9"/>
        <color rgb="FF0000FF"/>
        <rFont val="Arial"/>
        <family val="2"/>
      </rPr>
      <t>line items requiring B-end validation</t>
    </r>
  </si>
  <si>
    <r>
      <t>►</t>
    </r>
    <r>
      <rPr>
        <b/>
        <sz val="9"/>
        <color rgb="FF0000FF"/>
        <rFont val="Arial"/>
        <family val="2"/>
      </rPr>
      <t xml:space="preserve"> E2E task flow for order fulfilment</t>
    </r>
    <r>
      <rPr>
        <sz val="9"/>
        <rFont val="Arial"/>
        <family val="2"/>
      </rPr>
      <t xml:space="preserve">, with clear indication of </t>
    </r>
    <r>
      <rPr>
        <b/>
        <sz val="9"/>
        <color rgb="FF0000FF"/>
        <rFont val="Arial"/>
        <family val="2"/>
      </rPr>
      <t>manual/automated</t>
    </r>
    <r>
      <rPr>
        <sz val="9"/>
        <rFont val="Arial"/>
        <family val="2"/>
      </rPr>
      <t xml:space="preserve"> tasks, </t>
    </r>
    <r>
      <rPr>
        <b/>
        <sz val="9"/>
        <color rgb="FF0000FF"/>
        <rFont val="Arial"/>
        <family val="2"/>
      </rPr>
      <t>role</t>
    </r>
    <r>
      <rPr>
        <sz val="9"/>
        <rFont val="Arial"/>
        <family val="2"/>
      </rPr>
      <t xml:space="preserve"> of task owner, </t>
    </r>
    <r>
      <rPr>
        <b/>
        <sz val="9"/>
        <color rgb="FF0000FF"/>
        <rFont val="Arial"/>
        <family val="2"/>
      </rPr>
      <t>task lead time</t>
    </r>
    <r>
      <rPr>
        <sz val="9"/>
        <rFont val="Arial"/>
        <family val="2"/>
      </rPr>
      <t xml:space="preserve">, </t>
    </r>
    <r>
      <rPr>
        <b/>
        <sz val="9"/>
        <color rgb="FF0000FF"/>
        <rFont val="Arial"/>
        <family val="2"/>
      </rPr>
      <t>KCI trigger points</t>
    </r>
    <r>
      <rPr>
        <sz val="9"/>
        <rFont val="Arial"/>
        <family val="2"/>
      </rPr>
      <t xml:space="preserve"> and dependencies on other tasks/order line items </t>
    </r>
  </si>
  <si>
    <r>
      <t xml:space="preserve">► </t>
    </r>
    <r>
      <rPr>
        <b/>
        <sz val="9"/>
        <color rgb="FF0000FF"/>
        <rFont val="Arial"/>
        <family val="2"/>
      </rPr>
      <t>Mapping of attributes</t>
    </r>
    <r>
      <rPr>
        <sz val="9"/>
        <rFont val="Arial"/>
        <family val="2"/>
      </rPr>
      <t xml:space="preserve"> against each individual manual task and order line item on SI+, with their property (</t>
    </r>
    <r>
      <rPr>
        <b/>
        <sz val="9"/>
        <color rgb="FF0000FF"/>
        <rFont val="Arial"/>
        <family val="2"/>
      </rPr>
      <t>Read-Only / Editable-Mandatory / Editable-Optional / Not Displayed</t>
    </r>
    <r>
      <rPr>
        <sz val="9"/>
        <rFont val="Arial"/>
        <family val="2"/>
      </rPr>
      <t>)</t>
    </r>
  </si>
  <si>
    <r>
      <t xml:space="preserve">► All </t>
    </r>
    <r>
      <rPr>
        <b/>
        <sz val="9"/>
        <color rgb="FF0000FF"/>
        <rFont val="Arial"/>
        <family val="2"/>
      </rPr>
      <t>delta changes specifc to a CE story</t>
    </r>
    <r>
      <rPr>
        <sz val="9"/>
        <rFont val="Arial"/>
        <family val="2"/>
      </rPr>
      <t xml:space="preserve"> in the current release are shown in </t>
    </r>
    <r>
      <rPr>
        <b/>
        <sz val="9"/>
        <color rgb="FF0000FF"/>
        <rFont val="Arial"/>
        <family val="2"/>
      </rPr>
      <t>coloured rectangular boxes</t>
    </r>
    <r>
      <rPr>
        <sz val="9"/>
        <rFont val="Arial"/>
        <family val="2"/>
      </rPr>
      <t xml:space="preserve"> for your ease of reference</t>
    </r>
  </si>
  <si>
    <t>Internet Connect Reach</t>
  </si>
  <si>
    <t>Provide
(SI+ USER tasks)</t>
  </si>
  <si>
    <t>All</t>
  </si>
  <si>
    <t>Product from which task is decomposed &gt;&gt;</t>
  </si>
  <si>
    <t>Change History</t>
  </si>
  <si>
    <t>Access</t>
  </si>
  <si>
    <t>Handover to Maintenance</t>
  </si>
  <si>
    <t>Order Quality Check</t>
  </si>
  <si>
    <t>Calculate CCD</t>
  </si>
  <si>
    <t>Confirm Order Closure</t>
  </si>
  <si>
    <t>2. An automated task / interaction or multiple automated task steps / interactions between SI+ &amp; another system. These tasks are not visible on SI+ and are shown with GREEN background</t>
  </si>
  <si>
    <t xml:space="preserve"> in the top-most band.</t>
  </si>
  <si>
    <t xml:space="preserve">3. A manual process step / multiple steps. There are no SI+ tasks generated for these process steps. They are shown with YELLOW background in the top-most band. </t>
  </si>
  <si>
    <t>The centre band specifies the role of the task owner in case of manual SI+ tasks or manual process step(s). Ex - ROM, SOP, PO, TM</t>
  </si>
  <si>
    <t>These bubbles indicate the ROM needs to manually trigger KCIs (Keep Customer Informed), where necessary.</t>
  </si>
  <si>
    <t>SI+ Business Admin Task Setup Info</t>
  </si>
  <si>
    <t>Task Ref Id</t>
  </si>
  <si>
    <t>Official Business Role Name 
(BPM*)</t>
  </si>
  <si>
    <t>Task Re-use Type</t>
  </si>
  <si>
    <t>Task Name in SI+
(BPM*)</t>
  </si>
  <si>
    <t>Product Line Items to Trigger Task</t>
  </si>
  <si>
    <t>SI+ Default Task Queue Routing Info/Notes</t>
  </si>
  <si>
    <t>SI+ KCI Trigger Info/Note</t>
  </si>
  <si>
    <t>SI+ Task</t>
  </si>
  <si>
    <t>Assign Customer Address Space</t>
  </si>
  <si>
    <t>Configure Network Resources</t>
  </si>
  <si>
    <t>Schedule Test and Turn-up</t>
  </si>
  <si>
    <t>Select Service Delivery Preferences</t>
  </si>
  <si>
    <t>Configure ICg Additional Services</t>
  </si>
  <si>
    <t>TSK 2.101</t>
  </si>
  <si>
    <t>TSK 2.102</t>
  </si>
  <si>
    <t>Place Order with Supplier</t>
  </si>
  <si>
    <t>Resolve Supplier Order Issues</t>
  </si>
  <si>
    <t>Confirm Supplier Order Details</t>
  </si>
  <si>
    <t>1. Tasks that are used across all RS products are shown in GREEN background bands</t>
  </si>
  <si>
    <t>2. Tasks that are used across muliple RS products are shown in AMBER background</t>
  </si>
  <si>
    <t>3. Tasks that are specific to one RS product and triggered based on specifc order line items are shown in PINK background</t>
  </si>
  <si>
    <t>TSK 2.106</t>
  </si>
  <si>
    <t>Deconfigure Network Resources</t>
  </si>
  <si>
    <t>Deactivate Service Feature</t>
  </si>
  <si>
    <t>Deconfigure ICg Additional Services</t>
  </si>
  <si>
    <t>Task Id</t>
  </si>
  <si>
    <t>Task Type</t>
  </si>
  <si>
    <t>Task  Name</t>
  </si>
  <si>
    <t>Work Instruction URL</t>
  </si>
  <si>
    <t>Mobility</t>
  </si>
  <si>
    <t>Connect Applications</t>
  </si>
  <si>
    <t>Network Services</t>
  </si>
  <si>
    <t>Voice Services</t>
  </si>
  <si>
    <t>Other</t>
  </si>
  <si>
    <t>Task Reference ID</t>
  </si>
  <si>
    <t>MobileXpress</t>
  </si>
  <si>
    <t>MobileXpress Cloud Secure</t>
  </si>
  <si>
    <t>Managed Mobility Expenses</t>
  </si>
  <si>
    <t>Mobile Application Management</t>
  </si>
  <si>
    <t>Mobile Device Management</t>
  </si>
  <si>
    <t>Containerised Mobility</t>
  </si>
  <si>
    <t>Connect Optimisation</t>
  </si>
  <si>
    <t>Connect Acceleration</t>
  </si>
  <si>
    <t>Connect Intelligence</t>
  </si>
  <si>
    <t>Connect Assessment</t>
  </si>
  <si>
    <t>Internet Connect Global</t>
  </si>
  <si>
    <t>One Cloud Cisco</t>
  </si>
  <si>
    <t>IP Connect Global-MPTP</t>
  </si>
  <si>
    <t>Item Type</t>
  </si>
  <si>
    <t>Path</t>
  </si>
  <si>
    <t>Product Count</t>
  </si>
  <si>
    <t>Submit CSP Service Order</t>
  </si>
  <si>
    <t>MP</t>
  </si>
  <si>
    <t>PMC</t>
  </si>
  <si>
    <t>P</t>
  </si>
  <si>
    <t>PM</t>
  </si>
  <si>
    <t>Item</t>
  </si>
  <si>
    <t>sites/gs_processes/Lists/ServiceDesignConsolidatedTasks</t>
  </si>
  <si>
    <t>Submit Order to SI+</t>
  </si>
  <si>
    <t>PCA</t>
  </si>
  <si>
    <t>TSK 1.008</t>
  </si>
  <si>
    <t>TSK 1.009</t>
  </si>
  <si>
    <t>TSK 1.011</t>
  </si>
  <si>
    <t>Notify Analyst and Consultant of Changes to Service</t>
  </si>
  <si>
    <t>TSK 1.012</t>
  </si>
  <si>
    <t>LIS</t>
  </si>
  <si>
    <t>TSK 1.015</t>
  </si>
  <si>
    <t>Reserve SSP</t>
  </si>
  <si>
    <t>PA</t>
  </si>
  <si>
    <t>Configure and Test CSP Service Order</t>
  </si>
  <si>
    <t>TSK 2.001</t>
  </si>
  <si>
    <t>Configure Service in AccMan</t>
  </si>
  <si>
    <t>TSK 2.002</t>
  </si>
  <si>
    <t>Configure Admin Account in AccMan</t>
  </si>
  <si>
    <t>TSK 2.003</t>
  </si>
  <si>
    <t>Configure Workplace Account &amp; Contact Customer For Training</t>
  </si>
  <si>
    <t>TSK 2.004</t>
  </si>
  <si>
    <t>Configure 3G Service Id</t>
  </si>
  <si>
    <t>TSK 2.005</t>
  </si>
  <si>
    <t>Complete Final Configuration for 3G</t>
  </si>
  <si>
    <t>TSK 2.006</t>
  </si>
  <si>
    <t>Secure ID Admin Team to Open SARs for BigFix and Create Security Officer</t>
  </si>
  <si>
    <t>TSK 2.007</t>
  </si>
  <si>
    <t>Locate Customer ID in MX Toolkit</t>
  </si>
  <si>
    <t>TSK 2.008</t>
  </si>
  <si>
    <t>Configuration of BigFix Client for Customer</t>
  </si>
  <si>
    <t>TSK 2.009</t>
  </si>
  <si>
    <t>Upload Client Files and Customer Instructions in Toolkit</t>
  </si>
  <si>
    <t>TSK 2.010</t>
  </si>
  <si>
    <t>Complete Toolkit Order and Provide Toolkit Admin ID Details</t>
  </si>
  <si>
    <t>TSK 2.011</t>
  </si>
  <si>
    <t>BigFix Operator Account for Customers</t>
  </si>
  <si>
    <t>TSK 2.012</t>
  </si>
  <si>
    <t>Reporting Service Account for Customers</t>
  </si>
  <si>
    <t>TSK 2.013</t>
  </si>
  <si>
    <t>Setup Customer Relay in Console</t>
  </si>
  <si>
    <t>TSK 2.014</t>
  </si>
  <si>
    <t>Setup Proxy Radius Account in AccMan</t>
  </si>
  <si>
    <t>TSK 2.015</t>
  </si>
  <si>
    <t>Test and complete proxy radius with customer</t>
  </si>
  <si>
    <t>TSK 2.016</t>
  </si>
  <si>
    <t>TSK 2.017</t>
  </si>
  <si>
    <t>Complete Final Config - Provide RFU Dates</t>
  </si>
  <si>
    <t>TSK 2.018</t>
  </si>
  <si>
    <t>Setup Test User</t>
  </si>
  <si>
    <t>TSK 2.019</t>
  </si>
  <si>
    <t>Build OffNet IPSec Tunnel</t>
  </si>
  <si>
    <t>TSK 2.020</t>
  </si>
  <si>
    <t>CM ACTIVITY for INF RADIUS auth and update SSL Server attributes</t>
  </si>
  <si>
    <t>TSK 2.021</t>
  </si>
  <si>
    <t>Initiate IPSec Design</t>
  </si>
  <si>
    <t>TSK 2.022</t>
  </si>
  <si>
    <t>TSK 2.023</t>
  </si>
  <si>
    <t>Configure CP VPN</t>
  </si>
  <si>
    <t>TSK 2.024</t>
  </si>
  <si>
    <t>Add Token Reference Number</t>
  </si>
  <si>
    <t>TSK 2.025</t>
  </si>
  <si>
    <t>Configure Internet FW &amp; Private Rotary</t>
  </si>
  <si>
    <t>TSK 2.026</t>
  </si>
  <si>
    <t>Configure AD Support</t>
  </si>
  <si>
    <t>TSK 2.027</t>
  </si>
  <si>
    <t>Configure AD Sync</t>
  </si>
  <si>
    <t>TSK 2.028</t>
  </si>
  <si>
    <t>Configure Mobile ID ToD</t>
  </si>
  <si>
    <t>TSK 2.029</t>
  </si>
  <si>
    <t>IP Allocation</t>
  </si>
  <si>
    <t>TSK 2.032</t>
  </si>
  <si>
    <t>Capture CAS or VSM or ADS IP Address and Hostname</t>
  </si>
  <si>
    <t>TSK 2.033</t>
  </si>
  <si>
    <t>Configure WPMo Service</t>
  </si>
  <si>
    <t>TSK 2.034</t>
  </si>
  <si>
    <t>Capture Application Names</t>
  </si>
  <si>
    <t>TSK 2.035</t>
  </si>
  <si>
    <t>De-allocate CAS or VSM or ADS IP Address and Hostname</t>
  </si>
  <si>
    <t>MC</t>
  </si>
  <si>
    <t>TSK 2.036</t>
  </si>
  <si>
    <t>Generate Report and Deliver to Customer</t>
  </si>
  <si>
    <t>TSK 2.037</t>
  </si>
  <si>
    <t>Modify Management Platform</t>
  </si>
  <si>
    <t>M</t>
  </si>
  <si>
    <t>TSK 2.038</t>
  </si>
  <si>
    <t>Deconfigure Management Platform</t>
  </si>
  <si>
    <t>TSK 2.039</t>
  </si>
  <si>
    <t>Deconfigure PE</t>
  </si>
  <si>
    <t>TSK 2.040</t>
  </si>
  <si>
    <t>IAM Customer Configuration</t>
  </si>
  <si>
    <t>TSK 2.041</t>
  </si>
  <si>
    <t>TSK 2.042</t>
  </si>
  <si>
    <t>Send BT Management IP Addresses to Customer</t>
  </si>
  <si>
    <t>TSK 2.043</t>
  </si>
  <si>
    <t>Capture CMC-VE IP address and Hostname</t>
  </si>
  <si>
    <t>TSK 2.044</t>
  </si>
  <si>
    <t>De-allocate CMC-VE IP address and Hostname</t>
  </si>
  <si>
    <t>TSK 2.047</t>
  </si>
  <si>
    <t>Check Licence Loaded on CMC</t>
  </si>
  <si>
    <t>TSK 2.048</t>
  </si>
  <si>
    <t>Configure PRO</t>
  </si>
  <si>
    <t>TSK 2.049</t>
  </si>
  <si>
    <t>Configure Management Link</t>
  </si>
  <si>
    <t>TSK 2.050</t>
  </si>
  <si>
    <t>Inform CPE Scheduled Date</t>
  </si>
  <si>
    <t>PC</t>
  </si>
  <si>
    <t>TSK 2.054</t>
  </si>
  <si>
    <t>Capture Element Manager Identifier</t>
  </si>
  <si>
    <t>TSK 2.055</t>
  </si>
  <si>
    <t>Configure Management Platform</t>
  </si>
  <si>
    <t>TSK 2.056</t>
  </si>
  <si>
    <t>TSK 2.057</t>
  </si>
  <si>
    <t>TSK 2.058</t>
  </si>
  <si>
    <t>Capture Existing IP Connect Global Service Information</t>
  </si>
  <si>
    <t>TSK 2.059</t>
  </si>
  <si>
    <t>Recover NAT Management IP Addresses</t>
  </si>
  <si>
    <t>TSK 2.060</t>
  </si>
  <si>
    <t>Develop Configuration Details and Deliver to SSP</t>
  </si>
  <si>
    <t>TSK 2.061</t>
  </si>
  <si>
    <t>Installation, Configuration and Testing</t>
  </si>
  <si>
    <t>TSK 2.062</t>
  </si>
  <si>
    <t>Email Customer A/C Info to Client Licensing Team</t>
  </si>
  <si>
    <t>TSK 2.064</t>
  </si>
  <si>
    <t>Authentication Server Configuration</t>
  </si>
  <si>
    <t>TSK 2.065</t>
  </si>
  <si>
    <t>Build Network Configuration</t>
  </si>
  <si>
    <t>TSK 2.066</t>
  </si>
  <si>
    <t>TSK 2.067</t>
  </si>
  <si>
    <t>TSK 2.068</t>
  </si>
  <si>
    <t>TSK 2.069</t>
  </si>
  <si>
    <t>C</t>
  </si>
  <si>
    <t>TSK 2.070</t>
  </si>
  <si>
    <t>TSK 2.071</t>
  </si>
  <si>
    <t>Reserve Numbers on SYRAN</t>
  </si>
  <si>
    <t>TSK 2.072</t>
  </si>
  <si>
    <t>Configure Users on Portal</t>
  </si>
  <si>
    <t>TSK 2.073</t>
  </si>
  <si>
    <t>TSK 2.074</t>
  </si>
  <si>
    <t>Configure OCC for GMV</t>
  </si>
  <si>
    <t>TSK 2.075</t>
  </si>
  <si>
    <t>Gather and Confirm Service Configuration Data</t>
  </si>
  <si>
    <t>TSK 2.076</t>
  </si>
  <si>
    <t>OCC Site Build</t>
  </si>
  <si>
    <t>TSK 2.077</t>
  </si>
  <si>
    <t>Configure Gateway</t>
  </si>
  <si>
    <t>TSK 2.078</t>
  </si>
  <si>
    <t>Gather and Confirm GMV</t>
  </si>
  <si>
    <t>TSK 2.079</t>
  </si>
  <si>
    <t>Configure GMV</t>
  </si>
  <si>
    <t>TSK 2.080</t>
  </si>
  <si>
    <t>Perform Number Management</t>
  </si>
  <si>
    <t>TSK 2.081</t>
  </si>
  <si>
    <t>TSK 2.083</t>
  </si>
  <si>
    <t>Request for Port Contact Supplier</t>
  </si>
  <si>
    <t>TSK 2.084</t>
  </si>
  <si>
    <t>Find and Assign Port</t>
  </si>
  <si>
    <t>TSK 2.085</t>
  </si>
  <si>
    <t>Plan CPE</t>
  </si>
  <si>
    <t>TSK 2.086</t>
  </si>
  <si>
    <t>Confirm All Site Orders Closed</t>
  </si>
  <si>
    <t>TSK 2.088</t>
  </si>
  <si>
    <t>TSK 2.089</t>
  </si>
  <si>
    <t>Capture NAT Management IP Addresses and Subnet Masks</t>
  </si>
  <si>
    <t>TSK 2.090</t>
  </si>
  <si>
    <t>OCC Site Build-Modify</t>
  </si>
  <si>
    <t>TSK 2.091</t>
  </si>
  <si>
    <t>Configure E-Line</t>
  </si>
  <si>
    <t>TSK 2.092</t>
  </si>
  <si>
    <t>Allocate GPoP Port</t>
  </si>
  <si>
    <t>TSK 2.093</t>
  </si>
  <si>
    <t>TSK 2.094</t>
  </si>
  <si>
    <t>TSK 2.095</t>
  </si>
  <si>
    <t>Configure Customer Account on GS Portal</t>
  </si>
  <si>
    <t>TSK 2.096</t>
  </si>
  <si>
    <t>Initiate Service Desk Support</t>
  </si>
  <si>
    <t>TSK 2.097</t>
  </si>
  <si>
    <t>Configure Account on SSL RADIUS</t>
  </si>
  <si>
    <t>TSK 2.098</t>
  </si>
  <si>
    <t>TSK 2.099</t>
  </si>
  <si>
    <t>Prepare and Build CPE Base Configuration</t>
  </si>
  <si>
    <t>TSK 2.103</t>
  </si>
  <si>
    <t>Add Token Reference Number-IAM</t>
  </si>
  <si>
    <t>TSK 2.104</t>
  </si>
  <si>
    <t>TSK 2.105</t>
  </si>
  <si>
    <t>Initiate Service</t>
  </si>
  <si>
    <t>Fulfil CSP Service Order Components</t>
  </si>
  <si>
    <t>TSK 3.001</t>
  </si>
  <si>
    <t>Deliver SIM Card To Customer</t>
  </si>
  <si>
    <t>TSK 3.002</t>
  </si>
  <si>
    <t>Order Equipment &amp; Reporting with Netifice</t>
  </si>
  <si>
    <t>TSK 3.003</t>
  </si>
  <si>
    <t>Get Equipment Installed at Customer Site</t>
  </si>
  <si>
    <t>TSK 3.005</t>
  </si>
  <si>
    <t>Deploy SSL VPN Devices</t>
  </si>
  <si>
    <t>TSK 3.006</t>
  </si>
  <si>
    <t>Capture Shipping/Installation Confirmation</t>
  </si>
  <si>
    <t>TSK 3.007</t>
  </si>
  <si>
    <t>TSK 3.008</t>
  </si>
  <si>
    <t>TSK 3.010</t>
  </si>
  <si>
    <t>Connect Acceleration Delivery Management</t>
  </si>
  <si>
    <t>TSK 3.011</t>
  </si>
  <si>
    <t>Connect Optimisation Delivery Management</t>
  </si>
  <si>
    <t>TSK 3.012</t>
  </si>
  <si>
    <t>Connect Intelligence Delivery Management</t>
  </si>
  <si>
    <t>TSK 3.013</t>
  </si>
  <si>
    <t>Order Access</t>
  </si>
  <si>
    <t>TSK 3.014</t>
  </si>
  <si>
    <t>Resolve Access Order Issues</t>
  </si>
  <si>
    <t>TSK 3.015</t>
  </si>
  <si>
    <t>Confirm Access Delivery or Cease Date</t>
  </si>
  <si>
    <t>TSK 3.016</t>
  </si>
  <si>
    <t>Inform Customer Access Installed or Ceased</t>
  </si>
  <si>
    <t>TSK 3.017</t>
  </si>
  <si>
    <t>Arrange Connect Application Helpdesk Timeslot</t>
  </si>
  <si>
    <t>TSK 3.019</t>
  </si>
  <si>
    <t>TSK 3.020</t>
  </si>
  <si>
    <t>A</t>
  </si>
  <si>
    <t>TSK 3.021</t>
  </si>
  <si>
    <t>Correct SSP Order for CPE</t>
  </si>
  <si>
    <t>TSK 3.022</t>
  </si>
  <si>
    <t>Arrange CPE Collection from Customer Site</t>
  </si>
  <si>
    <t>TSK 3.023</t>
  </si>
  <si>
    <t>Asset Transfer to BT Central</t>
  </si>
  <si>
    <t>TSK 3.024</t>
  </si>
  <si>
    <t>Install Probes at site</t>
  </si>
  <si>
    <t>TSK 3.025</t>
  </si>
  <si>
    <t>Stage Equipment and Arrange Shipping</t>
  </si>
  <si>
    <t>TSK 3.026</t>
  </si>
  <si>
    <t>Retrieve Probes from Site</t>
  </si>
  <si>
    <t>TSK 3.028</t>
  </si>
  <si>
    <t>TSK 3.030</t>
  </si>
  <si>
    <t>Inform SSP COA Acknowledged</t>
  </si>
  <si>
    <t>TSK 3.031</t>
  </si>
  <si>
    <t>Ship Probes to Customer Site</t>
  </si>
  <si>
    <t>TSK 3.032</t>
  </si>
  <si>
    <t>Ship Probes Back to BT Central</t>
  </si>
  <si>
    <t>TSK 3.033</t>
  </si>
  <si>
    <t>Cancel SSP Order for COA Order Rejection</t>
  </si>
  <si>
    <t>TSK 3.034</t>
  </si>
  <si>
    <t>Inform SSP COA Committed</t>
  </si>
  <si>
    <t>TSK 3.035</t>
  </si>
  <si>
    <t>Confirm CPE Delivered at Site</t>
  </si>
  <si>
    <t>TSK 3.036</t>
  </si>
  <si>
    <t>Cease Customer CPE</t>
  </si>
  <si>
    <t>TSK 3.039</t>
  </si>
  <si>
    <t>TSK 3.040</t>
  </si>
  <si>
    <t>TSK 3.041</t>
  </si>
  <si>
    <t>TSK 3.042</t>
  </si>
  <si>
    <t>Inform Customer to Order Access</t>
  </si>
  <si>
    <t>TSK 3.043</t>
  </si>
  <si>
    <t>Confirm Customer Provided Access Delivery or Cease Date</t>
  </si>
  <si>
    <t/>
  </si>
  <si>
    <t>Handover Completed CSP Service Order</t>
  </si>
  <si>
    <t>TSK 4.001</t>
  </si>
  <si>
    <t>TSK 4.003</t>
  </si>
  <si>
    <t>TSK 4.005</t>
  </si>
  <si>
    <t>TSK 4.006</t>
  </si>
  <si>
    <t>TSK 4.008</t>
  </si>
  <si>
    <t>Change Number Status to In-Use</t>
  </si>
  <si>
    <t>TSK 4.009</t>
  </si>
  <si>
    <t>Configure Mediation</t>
  </si>
  <si>
    <t>TSK 4.010</t>
  </si>
  <si>
    <t>Trigger Customer Billing</t>
  </si>
  <si>
    <t>TSK 5.001</t>
  </si>
  <si>
    <t>Check Progress on Token Order</t>
  </si>
  <si>
    <t>TSK 5.003</t>
  </si>
  <si>
    <t>Warning - No Response for SSP Order</t>
  </si>
  <si>
    <t>TSK 5.004</t>
  </si>
  <si>
    <t>Correct CAT Code for SSP Order Rejection</t>
  </si>
  <si>
    <t>TSK 5.005</t>
  </si>
  <si>
    <t>TSK 5.006</t>
  </si>
  <si>
    <t>Handle Automated Access MRS Exception</t>
  </si>
  <si>
    <t>TSK 5.007</t>
  </si>
  <si>
    <t>Handle Automated CPE MLP Exception</t>
  </si>
  <si>
    <t>TSK 5.008</t>
  </si>
  <si>
    <t>TSK 5.009</t>
  </si>
  <si>
    <t>TSK 5.010</t>
  </si>
  <si>
    <t>Handle Automation Failure-Site Configure 21CN</t>
  </si>
  <si>
    <t>TSK 5.012</t>
  </si>
  <si>
    <t>Handle Automation Failure-Num Range Allocation</t>
  </si>
  <si>
    <t>TSK 5.013</t>
  </si>
  <si>
    <t>Handle Automated E-Line MRS Exception</t>
  </si>
  <si>
    <t>TSK A.001</t>
  </si>
  <si>
    <t>Manage Resource Service Inventory - Place (Automated)</t>
  </si>
  <si>
    <t>TSK A.002</t>
  </si>
  <si>
    <t>Manage Resource Service Inventory - Design (Automated)</t>
  </si>
  <si>
    <t>TSK A.003</t>
  </si>
  <si>
    <t>Manage Resource Service Inventory - Activate (Automated)</t>
  </si>
  <si>
    <t>TSK A.004</t>
  </si>
  <si>
    <t>Manage Resource Service Inventory - Close (Automated)</t>
  </si>
  <si>
    <t>TSK A.005</t>
  </si>
  <si>
    <t>Manage Resource Service Inventory (Automated)</t>
  </si>
  <si>
    <t>TSK A.006</t>
  </si>
  <si>
    <t>Send Technical Inventory to BFG (Automated)</t>
  </si>
  <si>
    <t>TSK A.007</t>
  </si>
  <si>
    <t>Manage Logical Planning - Place (Automated)</t>
  </si>
  <si>
    <t>TSK A.008</t>
  </si>
  <si>
    <t>Manage Logical Planning - Create Logical Plan (Automated)</t>
  </si>
  <si>
    <t>TSK A.009</t>
  </si>
  <si>
    <t>Manage Logical Planning - Close (Automated)</t>
  </si>
  <si>
    <t>TSK A.010</t>
  </si>
  <si>
    <t>Manage Logical Planning - ModifyInventoryData (Automated)</t>
  </si>
  <si>
    <t>TSK A.011</t>
  </si>
  <si>
    <t>Send Billing Date to Expedio-rSQE-CIF-BFG (Automated)</t>
  </si>
  <si>
    <t>TSK A.012</t>
  </si>
  <si>
    <t>Place Automated Order to SSP (Automated)</t>
  </si>
  <si>
    <t>TSK A.013</t>
  </si>
  <si>
    <t>Manage Logical Planning - Design (Automated)</t>
  </si>
  <si>
    <t>TSK A.014</t>
  </si>
  <si>
    <t>Manage Logical Planning - Build (Automated)</t>
  </si>
  <si>
    <t>TSK A.015</t>
  </si>
  <si>
    <t>Manage Resource Service Inventory - Deactivate (Automated)</t>
  </si>
  <si>
    <t>TSK A.016</t>
  </si>
  <si>
    <t>Capacity Planning, PACS &amp; PIMS Update (Automated)</t>
  </si>
  <si>
    <t>TSK A.017</t>
  </si>
  <si>
    <t>Configure 21CN for Customer (Automated)</t>
  </si>
  <si>
    <t>TSK A.018</t>
  </si>
  <si>
    <t>Configure 21CN for Site (Automated)</t>
  </si>
  <si>
    <t>TSK A.019</t>
  </si>
  <si>
    <t>Configure 21CN for SIP Trunking Site (Automated)</t>
  </si>
  <si>
    <t>TSK A.020</t>
  </si>
  <si>
    <t>PACS Update for Num Range Allocation (Automated)</t>
  </si>
  <si>
    <t>TSK A.021</t>
  </si>
  <si>
    <t>Send Billing Items to BFG (Automated)</t>
  </si>
  <si>
    <t>TSK A.022</t>
  </si>
  <si>
    <t>Manage Logical Inventory (Automated)</t>
  </si>
  <si>
    <t>TSK A.023</t>
  </si>
  <si>
    <t>Manage Logical Planning (Automated)</t>
  </si>
  <si>
    <t>TSK A.024</t>
  </si>
  <si>
    <t>Manage Resource - Shared Service VPN (Automated)</t>
  </si>
  <si>
    <t>TSK A.026</t>
  </si>
  <si>
    <t>Send Closed Response to AIB-Classic (Automated)</t>
  </si>
  <si>
    <t>TSK A.027</t>
  </si>
  <si>
    <t>Send Rejected Response to AIB-Classic (Automated)</t>
  </si>
  <si>
    <t>mPDM User Reference Info Only</t>
  </si>
  <si>
    <t>PMF/SI+ Data Build Info 
(Aligned with Process Governance)</t>
  </si>
  <si>
    <t>Working Task Name
(Process Catalogue Update Pending)</t>
  </si>
  <si>
    <t>Working Work Instruction URL
(Process Catalogue Update Pending)</t>
  </si>
  <si>
    <t>Task
Compliant</t>
  </si>
  <si>
    <t>WI URL
Compliant</t>
  </si>
  <si>
    <t>SI+ Task Name Suffix&gt;&gt;</t>
  </si>
  <si>
    <t>TSK P.001</t>
  </si>
  <si>
    <t>TSK P.002</t>
  </si>
  <si>
    <t>TSK P.003</t>
  </si>
  <si>
    <t>TSK P.004</t>
  </si>
  <si>
    <t>TSK P.005</t>
  </si>
  <si>
    <t>TSK P.006</t>
  </si>
  <si>
    <t>Review Order and Take Ownership</t>
  </si>
  <si>
    <t>TSK 2.082</t>
  </si>
  <si>
    <t>TSK 2.115</t>
  </si>
  <si>
    <t>TSK 5.014</t>
  </si>
  <si>
    <t>PMC</t>
  </si>
  <si>
    <t>Deconfigure E-Line</t>
  </si>
  <si>
    <t>TSK 2.045</t>
  </si>
  <si>
    <t>Deconfigure Gateway</t>
  </si>
  <si>
    <t>TSK 2.046</t>
  </si>
  <si>
    <t>Deconfigure Users from Portal</t>
  </si>
  <si>
    <t>TSK 2.051</t>
  </si>
  <si>
    <t>Deconfigure HCS</t>
  </si>
  <si>
    <t>TSK 2.052</t>
  </si>
  <si>
    <t>Deconfigure GMA</t>
  </si>
  <si>
    <t>TSK 2.053</t>
  </si>
  <si>
    <t>Initiate Supplier Order</t>
  </si>
  <si>
    <t>Build Transmission Trail</t>
  </si>
  <si>
    <t>Deconfigure VQM and T2R Tools</t>
  </si>
  <si>
    <t>TSK 2.100</t>
  </si>
  <si>
    <t>Remove Numbers from SYRAN</t>
  </si>
  <si>
    <t>TSK 2.108</t>
  </si>
  <si>
    <t>Deconfigure OCC Site Build-TOS</t>
  </si>
  <si>
    <t>TSK 2.109</t>
  </si>
  <si>
    <t>Capture CPE Shipment Progress Updates</t>
  </si>
  <si>
    <t>TSK 3.018</t>
  </si>
  <si>
    <t>Change Number Status to Rpre</t>
  </si>
  <si>
    <t>TSK 4.002</t>
  </si>
  <si>
    <t>Remove Services from Monitoring</t>
  </si>
  <si>
    <t>TSK 4.007</t>
  </si>
  <si>
    <t>Warning -No Response for COA Order</t>
  </si>
  <si>
    <t>Handle Automated Transmission Backhaul MRS Exception</t>
  </si>
  <si>
    <t>Handle Automated Inventory Updation Failure</t>
  </si>
  <si>
    <t>TSK 5.015</t>
  </si>
  <si>
    <t>Deconfigure 21CN for Site (Automated)</t>
  </si>
  <si>
    <t>TSK A.028</t>
  </si>
  <si>
    <t>Deconfigure 21CN for Customer (Automated)</t>
  </si>
  <si>
    <t>TSK A.029</t>
  </si>
  <si>
    <t>Reserve External SSP (Automated)</t>
  </si>
  <si>
    <t>TSK A.030</t>
  </si>
  <si>
    <t>Order CPE from COA (Automated)</t>
  </si>
  <si>
    <t>TSK A.031</t>
  </si>
  <si>
    <t>Close Order (Automated)</t>
  </si>
  <si>
    <t>TSK A.032</t>
  </si>
  <si>
    <t>Inform SSP COA Acknowledged (Automated)</t>
  </si>
  <si>
    <t>TSK A.033</t>
  </si>
  <si>
    <t>Inform SSP COA Committed (Automated)</t>
  </si>
  <si>
    <t>TSK A.034</t>
  </si>
  <si>
    <t>Cancel SSP Order for COA Order Rejection (Automated)</t>
  </si>
  <si>
    <t>TSK A.035</t>
  </si>
  <si>
    <t>Confirm CPE Delivered at Site (Automated)</t>
  </si>
  <si>
    <t>TSK A.036</t>
  </si>
  <si>
    <t>Cease Customer CPE (Automated)</t>
  </si>
  <si>
    <t>TSK A.037</t>
  </si>
  <si>
    <t>Complete Cabling</t>
  </si>
  <si>
    <t>TSK 3.037</t>
  </si>
  <si>
    <t>Test Access</t>
  </si>
  <si>
    <t>TSK P.007</t>
  </si>
  <si>
    <t>Cancel Order</t>
  </si>
  <si>
    <t>TSK 2.116</t>
  </si>
  <si>
    <t>TSK 2.110</t>
  </si>
  <si>
    <t>TSK 2.111</t>
  </si>
  <si>
    <t>TSK 2.112</t>
  </si>
  <si>
    <t>Remove Cabling</t>
  </si>
  <si>
    <t>Remove Transmission Trail</t>
  </si>
  <si>
    <t>Deallocate GPoP Port</t>
  </si>
  <si>
    <t>OCC Complex Modify</t>
  </si>
  <si>
    <t>TSK 2.113</t>
  </si>
  <si>
    <t>Build VLP</t>
  </si>
  <si>
    <t>TSK 2.114</t>
  </si>
  <si>
    <t>Update VLP</t>
  </si>
  <si>
    <t>TSK 2.117</t>
  </si>
  <si>
    <t>Order Capability &amp; Reporting with Supplier</t>
  </si>
  <si>
    <t>Installation of On-Premise Equipment</t>
  </si>
  <si>
    <t>TSK A.038</t>
  </si>
  <si>
    <t>OVR</t>
  </si>
  <si>
    <t>IC</t>
  </si>
  <si>
    <t>Ethernet Connect Global</t>
  </si>
  <si>
    <t>Handle Automation Failure-Site Deconfigure 21CN</t>
  </si>
  <si>
    <t>TSK 5.016</t>
  </si>
  <si>
    <t>Rajeev Prasad</t>
  </si>
  <si>
    <t>Release 35</t>
  </si>
  <si>
    <t xml:space="preserve">
</t>
  </si>
  <si>
    <t>BANDWIDTH</t>
  </si>
  <si>
    <t>INTERCONNECT LOCATION</t>
  </si>
  <si>
    <t>VPN ID</t>
  </si>
  <si>
    <t>VPN FRIENDLY NAME</t>
  </si>
  <si>
    <t>RESILIENCY</t>
  </si>
  <si>
    <t>SERVICE PROVIDER REFERENCE</t>
  </si>
  <si>
    <t>CONNECTION TYPE</t>
  </si>
  <si>
    <t>CLASS OF SERVICE</t>
  </si>
  <si>
    <t>STENCIL</t>
  </si>
  <si>
    <t>STENCILVERSION</t>
  </si>
  <si>
    <t>Cloud Connect Direct</t>
  </si>
  <si>
    <t>SERVICE PROVIDER NAME</t>
  </si>
  <si>
    <t>Handle Automated Cloud Network MRS Exception</t>
  </si>
  <si>
    <t>GPOP</t>
  </si>
  <si>
    <t>Service Connections</t>
  </si>
  <si>
    <t>ReadOnly</t>
  </si>
  <si>
    <t>VLAN ID</t>
  </si>
  <si>
    <t>Mandatory</t>
  </si>
  <si>
    <t>Optional</t>
  </si>
  <si>
    <t>(Cloud Connect Direct)</t>
  </si>
  <si>
    <t>Cloud Service Leg</t>
  </si>
  <si>
    <t>GPOP NODE ID</t>
  </si>
  <si>
    <t>CLOUD PATH VRF ID</t>
  </si>
  <si>
    <t xml:space="preserve">PE CLOUD PATH VRF LOOPBACK ADDRESS </t>
  </si>
  <si>
    <t xml:space="preserve">SCR CLOUD PATH VRF LOOPBACK ADDRESS </t>
  </si>
  <si>
    <t xml:space="preserve">PE CLOUD PATH SUBINTERFACE IP ADDRESS </t>
  </si>
  <si>
    <t xml:space="preserve">SCR CLOUD PATH SUBINTERFACE IP ADDRESS </t>
  </si>
  <si>
    <t xml:space="preserve">PE CLOUD PATH SUBINTERFACE ID </t>
  </si>
  <si>
    <t xml:space="preserve">SCR CLOUD PATH SUBINTERFACE ID </t>
  </si>
  <si>
    <t>INTERCONNECT GATEWAY VRF ID</t>
  </si>
  <si>
    <t>PROVIDER IP ADDRESS</t>
  </si>
  <si>
    <r>
      <t xml:space="preserve">Draft 0.1:
</t>
    </r>
    <r>
      <rPr>
        <sz val="8"/>
        <rFont val="Arial"/>
        <family val="2"/>
      </rPr>
      <t xml:space="preserve">GSCE-135891: Cloud Networking 
Initial Draft of Cloud Networking -GSCE-135891
</t>
    </r>
  </si>
  <si>
    <r>
      <t xml:space="preserve">Draft 0.2:
</t>
    </r>
    <r>
      <rPr>
        <sz val="8"/>
        <rFont val="Arial"/>
        <family val="2"/>
      </rPr>
      <t xml:space="preserve">GSCE-135891: Cloud Networking 
Data Mapping for Amazon and Ms Azure merged in single task as per review comments from PMF
</t>
    </r>
  </si>
  <si>
    <t>RESILIENCY LEG TYPE</t>
  </si>
  <si>
    <r>
      <t xml:space="preserve">Draft 0.3:
</t>
    </r>
    <r>
      <rPr>
        <sz val="8"/>
        <rFont val="Arial"/>
        <family val="2"/>
      </rPr>
      <t>GSCE-135891: Cloud Networking 
Chnages in Data attribute mapping due to changes in PMT sheet and RFS attribute mapping sheets</t>
    </r>
    <r>
      <rPr>
        <b/>
        <sz val="8"/>
        <rFont val="Arial"/>
        <family val="2"/>
      </rPr>
      <t xml:space="preserve">
</t>
    </r>
  </si>
  <si>
    <t>S TAG</t>
  </si>
  <si>
    <t>C TAG</t>
  </si>
  <si>
    <t>ROUTING POLICY</t>
  </si>
  <si>
    <r>
      <t>Draft 0.4:
Changes to Data Mapping sheet</t>
    </r>
    <r>
      <rPr>
        <sz val="8"/>
        <rFont val="Arial"/>
        <family val="2"/>
      </rPr>
      <t xml:space="preserve">
►Attribute Name Chnaged from 'S-TAG" to "S TAG"</t>
    </r>
    <r>
      <rPr>
        <b/>
        <sz val="8"/>
        <rFont val="Arial"/>
        <family val="2"/>
      </rPr>
      <t xml:space="preserve">
►</t>
    </r>
    <r>
      <rPr>
        <sz val="8"/>
        <rFont val="Arial"/>
        <family val="2"/>
      </rPr>
      <t xml:space="preserve">Attribute Name Chnaged from "C-TAG" to "C TAG"
►Attribute "ROUTING TYPE" is changed to "ROUTING POLICY"
►Deleted Attribute "BGP KEY, "PUBLIC PRIMARY SUBNET" and "PRIVATE PRIMARY SUBNET" </t>
    </r>
  </si>
  <si>
    <t>SCR INTERCONNECT PORT</t>
  </si>
  <si>
    <t>SCR INTERCONNECT SUBINTERFACE IP ADDRESS</t>
  </si>
  <si>
    <t xml:space="preserve">SCR INTERCONNECT SUBINTERFACE ID </t>
  </si>
  <si>
    <r>
      <t>Draft 0.5:
Changes to Data Mapping sheet as part of Change Request</t>
    </r>
    <r>
      <rPr>
        <sz val="8"/>
        <rFont val="Arial"/>
        <family val="2"/>
      </rPr>
      <t xml:space="preserve">
►Below attributes deleted from attribute Mapping sheet
SERVICE ID
SHARED CLOUD ROUTER HOST NAME
SHARED CLOUD ROUTER PHYSICAL INTERFACE
</t>
    </r>
    <r>
      <rPr>
        <b/>
        <sz val="8"/>
        <rFont val="Arial"/>
        <family val="2"/>
      </rPr>
      <t>►</t>
    </r>
    <r>
      <rPr>
        <sz val="8"/>
        <rFont val="Arial"/>
        <family val="2"/>
      </rPr>
      <t xml:space="preserve"> Attributes name changed in Data Mapping Sheet, plesae refer Version History D0.5 (Change)</t>
    </r>
  </si>
  <si>
    <t>PRODUCT NAME</t>
  </si>
  <si>
    <t>FRIENDLY NAME</t>
  </si>
  <si>
    <t>FRIENDLY SERVICE ID</t>
  </si>
  <si>
    <t>Service Connection</t>
  </si>
  <si>
    <r>
      <t>Draft 0.6:
Changes to Data Mapping sheet as part of Change Request</t>
    </r>
    <r>
      <rPr>
        <sz val="8"/>
        <rFont val="Arial"/>
        <family val="2"/>
      </rPr>
      <t xml:space="preserve">
► Added attribute "PRODUCT NAME" under "Cloud Connect Direct(T)" order line item 
► Added attribute "FRIENDLY SERVICE ID" under "Service Connection(T)" order line item
► Attribute "PACKAGE NAME" renamed to "FRIENDLY NAME" 
► Deleted attribute Bandwidth Profile</t>
    </r>
  </si>
  <si>
    <t>CONTRACT TERM</t>
  </si>
  <si>
    <t>Configure Firewall</t>
  </si>
  <si>
    <t>Firewall Service</t>
  </si>
  <si>
    <t>Customer Level (billing acct)</t>
  </si>
  <si>
    <t>Ord 1</t>
  </si>
  <si>
    <t>N</t>
  </si>
  <si>
    <t>Internet Gateway</t>
  </si>
  <si>
    <t>Cloud Internet Service</t>
  </si>
  <si>
    <t>Service Provider</t>
  </si>
  <si>
    <t>Ord 2</t>
  </si>
  <si>
    <t>Ord 3</t>
  </si>
  <si>
    <r>
      <t xml:space="preserve">    Provide Journey - Task Flow for '</t>
    </r>
    <r>
      <rPr>
        <b/>
        <sz val="12"/>
        <color rgb="FFFF0000"/>
        <rFont val="Arial"/>
        <family val="2"/>
      </rPr>
      <t>Internet Gateway</t>
    </r>
    <r>
      <rPr>
        <b/>
        <sz val="12"/>
        <color rgb="FF0000FF"/>
        <rFont val="Arial"/>
        <family val="2"/>
      </rPr>
      <t>'</t>
    </r>
  </si>
  <si>
    <r>
      <t xml:space="preserve">    Provide Journey - Task Flow for '</t>
    </r>
    <r>
      <rPr>
        <b/>
        <sz val="12"/>
        <color rgb="FFFF0000"/>
        <rFont val="Arial"/>
        <family val="2"/>
      </rPr>
      <t>Cloud Connect Direct</t>
    </r>
    <r>
      <rPr>
        <b/>
        <sz val="12"/>
        <color rgb="FF0000FF"/>
        <rFont val="Arial"/>
        <family val="2"/>
      </rPr>
      <t>'</t>
    </r>
  </si>
  <si>
    <r>
      <rPr>
        <sz val="14"/>
        <rFont val="Arial"/>
        <family val="2"/>
      </rPr>
      <t>Internet Gateway</t>
    </r>
    <r>
      <rPr>
        <sz val="14"/>
        <color theme="0"/>
        <rFont val="Arial"/>
        <family val="2"/>
      </rPr>
      <t xml:space="preserve">
</t>
    </r>
  </si>
  <si>
    <r>
      <t xml:space="preserve">
</t>
    </r>
    <r>
      <rPr>
        <sz val="14"/>
        <rFont val="Arial"/>
        <family val="2"/>
      </rPr>
      <t>Service Provider</t>
    </r>
    <r>
      <rPr>
        <sz val="14"/>
        <color theme="0"/>
        <rFont val="Arial"/>
        <family val="2"/>
      </rPr>
      <t xml:space="preserve">
</t>
    </r>
  </si>
  <si>
    <t>Cloud Networking (Category)**</t>
  </si>
  <si>
    <r>
      <t xml:space="preserve">
</t>
    </r>
    <r>
      <rPr>
        <sz val="14"/>
        <rFont val="Arial"/>
        <family val="2"/>
      </rPr>
      <t>Cloud Internet Service</t>
    </r>
    <r>
      <rPr>
        <sz val="14"/>
        <color theme="0"/>
        <rFont val="Arial"/>
        <family val="2"/>
      </rPr>
      <t xml:space="preserve">
</t>
    </r>
  </si>
  <si>
    <t>Service Provider Applications</t>
  </si>
  <si>
    <t>D0.7 (Add)</t>
  </si>
  <si>
    <r>
      <t>Firewall Service</t>
    </r>
    <r>
      <rPr>
        <sz val="14"/>
        <color theme="0"/>
        <rFont val="Arial"/>
        <family val="2"/>
      </rPr>
      <t xml:space="preserve">
</t>
    </r>
  </si>
  <si>
    <t>POLICY CHANGE MANAGEMENT TYPE</t>
  </si>
  <si>
    <t>QUANTITY IPSEC VPN SITE TO SITE</t>
  </si>
  <si>
    <t>IPSEC VPN REMOTE</t>
  </si>
  <si>
    <t>IPSEC VPN EXTRANET</t>
  </si>
  <si>
    <t>QUANTITY IPSEC VPN REMOTE</t>
  </si>
  <si>
    <t>QUANTITY IPSEC VPN EXTRANET</t>
  </si>
  <si>
    <t>POLICY PRODUCTION</t>
  </si>
  <si>
    <t xml:space="preserve">NETWORK SERVICE ACCESS POLICY </t>
  </si>
  <si>
    <t>CUSTOMER DEFINED ROUTING POLICY NAME</t>
  </si>
  <si>
    <t>FIREWALL REQUIRED</t>
  </si>
  <si>
    <t>**denotes non-orderable line items</t>
  </si>
  <si>
    <t>Handle Automated Test Exception</t>
  </si>
  <si>
    <t>Perform MNSD Test</t>
  </si>
  <si>
    <t>Set Up Customer on MSS Gateway</t>
  </si>
  <si>
    <t>(Internet Gateway)</t>
  </si>
  <si>
    <t>PE HOST NAME</t>
  </si>
  <si>
    <t>SHARED CLOUD ROUTER HOST NAME</t>
  </si>
  <si>
    <t>SHARED CLOUD ROUTER PHYSICAL INTERFACE</t>
  </si>
  <si>
    <t>PE MANAGEMENT IP</t>
  </si>
  <si>
    <t>SCR MANAGEMENT IP</t>
  </si>
  <si>
    <t>PE PHYSICAL INTERFACE</t>
  </si>
  <si>
    <t>ACCELERATION REQUIRED</t>
  </si>
  <si>
    <t>(Cloud Internet Service)</t>
  </si>
  <si>
    <t>SHARED INFRASTRUCTURE CIRCUIT ID</t>
  </si>
  <si>
    <t>(Virtual Firewall)</t>
  </si>
  <si>
    <t>CHECKPOINT VSX SNE ID</t>
  </si>
  <si>
    <t>CUSTOMER DOMAIN NAME</t>
  </si>
  <si>
    <t>PLAN ID</t>
  </si>
  <si>
    <t>(Routing Subscription)</t>
  </si>
  <si>
    <t>CLOUD VRF ID</t>
  </si>
  <si>
    <t>FIREWALL GREEN LAN PORT IP ADDRESS</t>
  </si>
  <si>
    <t>FIREWALL RED LAN PORT IP ADDRESS</t>
  </si>
  <si>
    <t>INPUTBANDWIDTHPOLICY</t>
  </si>
  <si>
    <t>OUTPUTBANDWIDTHPOLICY</t>
  </si>
  <si>
    <t>Create Customer Domain and Associate License</t>
  </si>
  <si>
    <t>GATEWAY LOCATION</t>
  </si>
  <si>
    <t>Default Internet</t>
  </si>
  <si>
    <t xml:space="preserve">VIRTUAL FIREWALL SNE ID </t>
  </si>
  <si>
    <t>FIREWALL GREEN LAN VLAN ID</t>
  </si>
  <si>
    <t>FIREWALL RED LAN VLAN ID</t>
  </si>
  <si>
    <t>HOSTNAME</t>
  </si>
  <si>
    <t>MANAGEMENT IP ADDRESS</t>
  </si>
  <si>
    <t>Custom Routing</t>
  </si>
  <si>
    <t>SEMI STANDARD</t>
  </si>
  <si>
    <t>Custom Configuration</t>
  </si>
  <si>
    <t>User</t>
  </si>
  <si>
    <t>USER EMAIL ID</t>
  </si>
  <si>
    <t>(CFS)</t>
  </si>
  <si>
    <t>Cloud Firewall Service</t>
  </si>
  <si>
    <t xml:space="preserve">Cloud Firewall Service
</t>
  </si>
  <si>
    <r>
      <t xml:space="preserve">
Custom Routing</t>
    </r>
    <r>
      <rPr>
        <sz val="14"/>
        <color theme="0"/>
        <rFont val="Arial"/>
        <family val="2"/>
      </rPr>
      <t xml:space="preserve">
</t>
    </r>
  </si>
  <si>
    <t xml:space="preserve">User
</t>
  </si>
  <si>
    <t>TSK 2.153</t>
  </si>
  <si>
    <t>TSK 2.151</t>
  </si>
  <si>
    <t>TSK 2.152</t>
  </si>
  <si>
    <t>TSK 2.154</t>
  </si>
  <si>
    <t>TSK 2.155</t>
  </si>
  <si>
    <t>TSK 2.157</t>
  </si>
  <si>
    <t>TSK 2.158</t>
  </si>
  <si>
    <t>TSK 2.173</t>
  </si>
  <si>
    <t>Automated Task(s)</t>
  </si>
  <si>
    <t>Automatic</t>
  </si>
  <si>
    <t>D1.1 (Change)</t>
  </si>
  <si>
    <t>D1.1 (Add)</t>
  </si>
  <si>
    <r>
      <t xml:space="preserve">    Provide Journey - Task Flow for '</t>
    </r>
    <r>
      <rPr>
        <b/>
        <sz val="12"/>
        <color rgb="FFFF0000"/>
        <rFont val="Arial"/>
        <family val="2"/>
      </rPr>
      <t>Cloud Firewall Service</t>
    </r>
    <r>
      <rPr>
        <b/>
        <sz val="12"/>
        <color rgb="FF0000FF"/>
        <rFont val="Arial"/>
        <family val="2"/>
      </rPr>
      <t>'</t>
    </r>
  </si>
  <si>
    <r>
      <t xml:space="preserve">Draft 1.1
Changes in Sprint 2: GSCE-147938 to align with changes in Product Model and Design
</t>
    </r>
    <r>
      <rPr>
        <sz val="8"/>
        <rFont val="Arial"/>
        <family val="2"/>
      </rPr>
      <t xml:space="preserve">► Product Model Diagram and Product Model sheet updated as per Product MT Sheet Product Model
►TSK "Create Customer Domain and Associate License" introduced in CCD and Internet Gateway Flow Diagarm and Data Mapping sheet
►Duplicate instance of "Perform MNSD Test Task' removed from Internet Gateway flow to align with OSS design Flow
►Changes in task Data Mapping in CCD and Internet Gateway
►Deleted Order Line item "Non Resilient Cloud Firewall Service" and "Resilient Cloud Firewall Service" and added "Cloud Firewall Service" Order Line item for Coud Firewall Service Task Data Mapping.
►Intrdoduced TSK "Configure Gateway" for Internet Gateway Flow and Data Mapping
</t>
    </r>
  </si>
  <si>
    <r>
      <t xml:space="preserve">Draft 1.0
Changes Due to Cloud Networking Sprint 2: GSCE-147938
</t>
    </r>
    <r>
      <rPr>
        <sz val="8"/>
        <rFont val="Arial"/>
        <family val="2"/>
      </rPr>
      <t>► Product Model Diagram and Product Model sheet updated as per Product Attribute sheet
►Task Data Mapping Prov1 CCD - added Order line item for Firewall
► Added Internet Gateway Product flow diagram, Product Flow sheet and Task data Mapping Tab 
► Added Managed Firewall Product flow diagram, Product Flow sheet and Task data Mapping Tab 
► Amended Cloud Connect Direct Task Flow Diagram to include exception task for Firewall Service 
► Amended Cloud Connect Direct Task Flow Diagram to include Automated Test and Manual exception task for Test 
► Deleted TSK 2.101 from CCD worklow, Data Mapping</t>
    </r>
  </si>
  <si>
    <r>
      <t xml:space="preserve">Draft 1.2
</t>
    </r>
    <r>
      <rPr>
        <sz val="8"/>
        <rFont val="Arial"/>
        <family val="2"/>
      </rPr>
      <t xml:space="preserve">Rollup of Changes done in Sprint 1 Version D0.7
</t>
    </r>
  </si>
  <si>
    <t xml:space="preserve">Customer Domain
</t>
  </si>
  <si>
    <t>Customer Domain</t>
  </si>
  <si>
    <t xml:space="preserve">
Regional Internet
</t>
  </si>
  <si>
    <t>Regional Internet</t>
  </si>
  <si>
    <t>D1.3 (Change))</t>
  </si>
  <si>
    <t>D1.3 (Add)</t>
  </si>
  <si>
    <r>
      <t xml:space="preserve">    Provide Journey - Task Flow for '</t>
    </r>
    <r>
      <rPr>
        <b/>
        <sz val="12"/>
        <color rgb="FFFF0000"/>
        <rFont val="Arial"/>
        <family val="2"/>
      </rPr>
      <t>Customer Domain</t>
    </r>
    <r>
      <rPr>
        <b/>
        <sz val="12"/>
        <color rgb="FF0000FF"/>
        <rFont val="Arial"/>
        <family val="2"/>
      </rPr>
      <t>'</t>
    </r>
  </si>
  <si>
    <t>MY ACCOUNT PORTAL DCF LINK</t>
  </si>
  <si>
    <t>VIRTUAL SWITCH NAME</t>
  </si>
  <si>
    <t>PE ROUTER LOOPBACK ADDRESS</t>
  </si>
  <si>
    <t>PE ROUTER LOOPBACK VIA</t>
  </si>
  <si>
    <t>SCR ROUTER LOOPBACK ADDRESS</t>
  </si>
  <si>
    <t>SCR ROUTER LOOPBACK VIA</t>
  </si>
  <si>
    <t>D1.3 (Change)</t>
  </si>
  <si>
    <t>(Customer Domain)</t>
  </si>
  <si>
    <t>(BGP Internet Gateway)</t>
  </si>
  <si>
    <r>
      <t>Draft 1.3
Changes to mPDM due to CR 23
► Task 2.173 '</t>
    </r>
    <r>
      <rPr>
        <sz val="8"/>
        <rFont val="Arial"/>
        <family val="2"/>
      </rPr>
      <t xml:space="preserve">Create Customer Domain and Associate License" removed from CCD and Internet Gateway Flow and Data mapping Tabs
► New Seperate Task Flow, Task Flow sheet and Data Mapping defined for "Customer Domain" Product
</t>
    </r>
    <r>
      <rPr>
        <b/>
        <sz val="8"/>
        <rFont val="Arial"/>
        <family val="2"/>
      </rPr>
      <t xml:space="preserve">
Changes to mPDM due to CR 24</t>
    </r>
    <r>
      <rPr>
        <sz val="8"/>
        <rFont val="Arial"/>
        <family val="2"/>
      </rPr>
      <t xml:space="preserve">
►Below two attributes added under "Cloud Firewall Service" and Data mapping done in Cloud Firewall Service Data mapping sheet
     1. MY ACCOUNT PORTAL DCF LINK
     2. FRIENDLY NAME
►Attribute Data Mapping changes in CCD and IG due to CR 22 and alignment with CFS/RFS attribute data mapping Version 2.3
►Order Line item renamed from "Managed Firewall Service" to "Cloud Firewall Service" in Cloud Firewall service Data Mapping</t>
    </r>
  </si>
  <si>
    <t>Complete Deactivation Via Supplier Portal</t>
  </si>
  <si>
    <r>
      <t xml:space="preserve"> Modify Journey - Task Flow for '</t>
    </r>
    <r>
      <rPr>
        <b/>
        <sz val="12"/>
        <color rgb="FFFF0000"/>
        <rFont val="Arial"/>
        <family val="2"/>
      </rPr>
      <t>Cloud Connect Direct</t>
    </r>
    <r>
      <rPr>
        <b/>
        <sz val="12"/>
        <color rgb="FF0000FF"/>
        <rFont val="Arial"/>
        <family val="2"/>
      </rPr>
      <t>'</t>
    </r>
  </si>
  <si>
    <t>D1.4 (Add)</t>
  </si>
  <si>
    <t>CUSTOMER DOMAIN IP ADDRESS</t>
  </si>
  <si>
    <t>CLM IP ADDRESS</t>
  </si>
  <si>
    <t>D1.4 (Change)</t>
  </si>
  <si>
    <t>D1.5 (Change)</t>
  </si>
  <si>
    <t>TEST STATUS</t>
  </si>
  <si>
    <t>D1.6 (Add)</t>
  </si>
  <si>
    <t>D1.6 (Change)</t>
  </si>
  <si>
    <r>
      <t xml:space="preserve">    Modify Journey - Task Flow for '</t>
    </r>
    <r>
      <rPr>
        <b/>
        <sz val="12"/>
        <color rgb="FFFF0000"/>
        <rFont val="Arial"/>
        <family val="2"/>
      </rPr>
      <t>Internet Gateway</t>
    </r>
    <r>
      <rPr>
        <b/>
        <sz val="12"/>
        <color rgb="FF0000FF"/>
        <rFont val="Arial"/>
        <family val="2"/>
      </rPr>
      <t>'</t>
    </r>
  </si>
  <si>
    <t>CLOUD PROVIDER ACCOUNT ID</t>
  </si>
  <si>
    <t>NAT REQUIRED</t>
  </si>
  <si>
    <t>NAT IP Address</t>
  </si>
  <si>
    <t>NAT IP Subnet Mask</t>
  </si>
  <si>
    <t>NAT IP ADDRESS</t>
  </si>
  <si>
    <t>NAT IP SUBNET MASK</t>
  </si>
  <si>
    <t>PRIMARY CONNECTION NAME</t>
  </si>
  <si>
    <t>SECONDARY CONNECTION NAME</t>
  </si>
  <si>
    <r>
      <t xml:space="preserve">Draft 2.1
GSCE-136024: Simple Modify/Cease - Azure, AWS
Rollup of chnages done in Sprint2 D1.6 and D1.7
</t>
    </r>
    <r>
      <rPr>
        <sz val="8"/>
        <rFont val="Arial"/>
        <family val="2"/>
      </rPr>
      <t>► Flow Diagram, Flow sheet and Data mapping added for CCD Modify (without Firewall)
► Flow Diagram, Flow sheet and Data mapping added for CCD Cease (Without Firewall)
► Flow Diagram, Flow sheet and Data mapping added for Internet Gateway Modify</t>
    </r>
  </si>
  <si>
    <t>IPSEC VPN SITE TO SITE</t>
  </si>
  <si>
    <t>AD HOC CONSULTANCY DAYS</t>
  </si>
  <si>
    <t>AD HOC CONSULTANCY</t>
  </si>
  <si>
    <t>D1.8 (Change)</t>
  </si>
  <si>
    <t>TSK 2.178</t>
  </si>
  <si>
    <t>TSK A.043</t>
  </si>
  <si>
    <t>TSK 2.179</t>
  </si>
  <si>
    <t>Active</t>
  </si>
  <si>
    <t>Edit Task</t>
  </si>
  <si>
    <t>Model Name</t>
  </si>
  <si>
    <t>Work Instruction Title</t>
  </si>
  <si>
    <t>Object Active</t>
  </si>
  <si>
    <t>Object URL</t>
  </si>
  <si>
    <t>Cloud Networking</t>
  </si>
  <si>
    <t>ID</t>
  </si>
  <si>
    <t>active</t>
  </si>
  <si>
    <t>https://office.bt.com/sites/gs_processes/SitePages/EditServiceDesignConsolidatedTask.aspx?TaskID=</t>
  </si>
  <si>
    <t>inactive</t>
  </si>
  <si>
    <t>https://office.bt.com/sites/gs_processes/SitePages/EditServiceDesignConsolidatedTask.aspx?TaskID=20</t>
  </si>
  <si>
    <t>https://office.bt.com/sites/gs_processes/SitePages/EditServiceDesignConsolidatedTask.aspx?TaskID=21</t>
  </si>
  <si>
    <t>https://office.bt.com/sites/gs_processes/SitePages/EditServiceDesignConsolidatedTask.aspx?TaskID=24</t>
  </si>
  <si>
    <t>https://office.bt.com/sites/gs_processes/SitePages/EditServiceDesignConsolidatedTask.aspx?TaskID=25</t>
  </si>
  <si>
    <t>https://office.bt.com/sites/gs_processes/SitePages/EditServiceDesignConsolidatedTask.aspx?TaskID=26</t>
  </si>
  <si>
    <t>https://office.bt.com/sites/gs_processes/SitePages/EditServiceDesignConsolidatedTask.aspx?TaskID=27</t>
  </si>
  <si>
    <t>https://office.bt.com/sites/gs_processes/SitePages/EditServiceDesignConsolidatedTask.aspx?TaskID=28</t>
  </si>
  <si>
    <t>https://office.bt.com/sites/gs_processes/SitePages/EditServiceDesignConsolidatedTask.aspx?TaskID=29</t>
  </si>
  <si>
    <t>https://office.bt.com/sites/gs_processes/SitePages/EditServiceDesignConsolidatedTask.aspx?TaskID=30</t>
  </si>
  <si>
    <t>https://office.bt.com/sites/gs_processes/SitePages/EditServiceDesignConsolidatedTask.aspx?TaskID=31</t>
  </si>
  <si>
    <t>https://office.bt.com/sites/gs_processes/SitePages/EditServiceDesignConsolidatedTask.aspx?TaskID=32</t>
  </si>
  <si>
    <t>https://office.bt.com/sites/gs_processes/SitePages/EditServiceDesignConsolidatedTask.aspx?TaskID=33</t>
  </si>
  <si>
    <t>https://office.bt.com/sites/gs_processes/SitePages/EditServiceDesignConsolidatedTask.aspx?TaskID=34</t>
  </si>
  <si>
    <t>https://office.bt.com/sites/gs_processes/SitePages/EditServiceDesignConsolidatedTask.aspx?TaskID=35</t>
  </si>
  <si>
    <t>https://office.bt.com/sites/gs_processes/SitePages/EditServiceDesignConsolidatedTask.aspx?TaskID=36</t>
  </si>
  <si>
    <t>https://office.bt.com/sites/gs_processes/SitePages/EditServiceDesignConsolidatedTask.aspx?TaskID=37</t>
  </si>
  <si>
    <t>https://office.bt.com/sites/gs_processes/SitePages/EditServiceDesignConsolidatedTask.aspx?TaskID=38</t>
  </si>
  <si>
    <t>https://office.bt.com/sites/gs_processes/SitePages/EditServiceDesignConsolidatedTask.aspx?TaskID=39</t>
  </si>
  <si>
    <t>https://office.bt.com/sites/gs_processes/SitePages/EditServiceDesignConsolidatedTask.aspx?TaskID=40</t>
  </si>
  <si>
    <t>https://office.bt.com/sites/gs_processes/SitePages/EditServiceDesignConsolidatedTask.aspx?TaskID=41</t>
  </si>
  <si>
    <t>https://office.bt.com/sites/gs_processes/SitePages/EditServiceDesignConsolidatedTask.aspx?TaskID=42</t>
  </si>
  <si>
    <t>https://office.bt.com/sites/gs_processes/SitePages/EditServiceDesignConsolidatedTask.aspx?TaskID=43</t>
  </si>
  <si>
    <t>https://office.bt.com/sites/gs_processes/SitePages/EditServiceDesignConsolidatedTask.aspx?TaskID=44</t>
  </si>
  <si>
    <t>https://office.bt.com/sites/gs_processes/SitePages/EditServiceDesignConsolidatedTask.aspx?TaskID=45</t>
  </si>
  <si>
    <t>https://office.bt.com/sites/gs_processes/SitePages/EditServiceDesignConsolidatedTask.aspx?TaskID=47</t>
  </si>
  <si>
    <t>https://office.bt.com/sites/gs_processes/SitePages/EditServiceDesignConsolidatedTask.aspx?TaskID=48</t>
  </si>
  <si>
    <t>https://office.bt.com/sites/gs_processes/SitePages/EditServiceDesignConsolidatedTask.aspx?TaskID=49</t>
  </si>
  <si>
    <t>https://office.bt.com/sites/gs_processes/SitePages/EditServiceDesignConsolidatedTask.aspx?TaskID=50</t>
  </si>
  <si>
    <t>https://office.bt.com/sites/gs_processes/SitePages/EditServiceDesignConsolidatedTask.aspx?TaskID=51</t>
  </si>
  <si>
    <t>https://office.bt.com/sites/gs_processes/SitePages/EditServiceDesignConsolidatedTask.aspx?TaskID=52</t>
  </si>
  <si>
    <t>https://office.bt.com/sites/gs_processes/SitePages/EditServiceDesignConsolidatedTask.aspx?TaskID=53</t>
  </si>
  <si>
    <t>TSK 2.030</t>
  </si>
  <si>
    <t>Plan Access</t>
  </si>
  <si>
    <t>TSK 2.031</t>
  </si>
  <si>
    <t>Configure Access</t>
  </si>
  <si>
    <t>https://office.bt.com/sites/gs_processes/SitePages/EditServiceDesignConsolidatedTask.aspx?TaskID=56</t>
  </si>
  <si>
    <t>https://office.bt.com/sites/gs_processes/SitePages/EditServiceDesignConsolidatedTask.aspx?TaskID=57</t>
  </si>
  <si>
    <t>https://office.bt.com/sites/gs_processes/SitePages/EditServiceDesignConsolidatedTask.aspx?TaskID=58</t>
  </si>
  <si>
    <t>https://office.bt.com/sites/gs_processes/SitePages/EditServiceDesignConsolidatedTask.aspx?TaskID=59</t>
  </si>
  <si>
    <t>https://office.bt.com/sites/gs_processes/SitePages/EditServiceDesignConsolidatedTask.aspx?TaskID=60</t>
  </si>
  <si>
    <t>https://office.bt.com/sites/gs_processes/SitePages/EditServiceDesignConsolidatedTask.aspx?TaskID=61</t>
  </si>
  <si>
    <t>https://office.bt.com/sites/gs_processes/SitePages/EditServiceDesignConsolidatedTask.aspx?TaskID=63</t>
  </si>
  <si>
    <t>https://office.bt.com/sites/gs_processes/SitePages/EditServiceDesignConsolidatedTask.aspx?TaskID=64</t>
  </si>
  <si>
    <t>Deconfigure Firewall</t>
  </si>
  <si>
    <t>https://office.bt.com/sites/gs_processes/SitePages/EditServiceDesignConsolidatedTask.aspx?TaskID=65</t>
  </si>
  <si>
    <t>https://office.bt.com/sites/gs_processes/SitePages/EditServiceDesignConsolidatedTask.aspx?TaskID=66</t>
  </si>
  <si>
    <t>https://office.bt.com/sites/gs_processes/SitePages/EditServiceDesignConsolidatedTask.aspx?TaskID=67</t>
  </si>
  <si>
    <t>https://office.bt.com/sites/gs_processes/SitePages/EditServiceDesignConsolidatedTask.aspx?TaskID=68</t>
  </si>
  <si>
    <t>https://office.bt.com/sites/gs_processes/SitePages/EditServiceDesignConsolidatedTask.aspx?TaskID=217</t>
  </si>
  <si>
    <t>https://office.bt.com/sites/gs_processes/SitePages/EditServiceDesignConsolidatedTask.aspx?TaskID=219</t>
  </si>
  <si>
    <t>https://office.bt.com/sites/gs_processes/SitePages/EditServiceDesignConsolidatedTask.aspx?TaskID=69</t>
  </si>
  <si>
    <t>https://office.bt.com/sites/gs_processes/SitePages/EditServiceDesignConsolidatedTask.aspx?TaskID=70</t>
  </si>
  <si>
    <t>https://office.bt.com/sites/gs_processes/SitePages/EditServiceDesignConsolidatedTask.aspx?TaskID=71</t>
  </si>
  <si>
    <t>https://office.bt.com/sites/gs_processes/SitePages/EditServiceDesignConsolidatedTask.aspx?TaskID=72</t>
  </si>
  <si>
    <t>https://office.bt.com/sites/gs_processes/SitePages/EditServiceDesignConsolidatedTask.aspx?TaskID=220</t>
  </si>
  <si>
    <t>https://office.bt.com/sites/gs_processes/SitePages/EditServiceDesignConsolidatedTask.aspx?TaskID=223</t>
  </si>
  <si>
    <t>https://office.bt.com/sites/gs_processes/SitePages/EditServiceDesignConsolidatedTask.aspx?TaskID=224</t>
  </si>
  <si>
    <t>https://office.bt.com/sites/gs_processes/SitePages/EditServiceDesignConsolidatedTask.aspx?TaskID=73</t>
  </si>
  <si>
    <t>https://office.bt.com/sites/gs_processes/SitePages/EditServiceDesignConsolidatedTask.aspx?TaskID=75</t>
  </si>
  <si>
    <t>Configure Customer Access on GS Portal</t>
  </si>
  <si>
    <t>https://office.bt.com/sites/gs_processes/SitePages/EditServiceDesignConsolidatedTask.aspx?TaskID=76</t>
  </si>
  <si>
    <t>https://office.bt.com/sites/gs_processes/SitePages/EditServiceDesignConsolidatedTask.aspx?TaskID=77</t>
  </si>
  <si>
    <t>https://office.bt.com/sites/gs_processes/SitePages/EditServiceDesignConsolidatedTask.aspx?TaskID=78</t>
  </si>
  <si>
    <t>https://office.bt.com/sites/gs_processes/SitePages/EditServiceDesignConsolidatedTask.aspx?TaskID=79</t>
  </si>
  <si>
    <t>https://office.bt.com/sites/gs_processes/SitePages/EditServiceDesignConsolidatedTask.aspx?TaskID=80</t>
  </si>
  <si>
    <t>https://office.bt.com/sites/gs_processes/SitePages/EditServiceDesignConsolidatedTask.aspx?TaskID=81</t>
  </si>
  <si>
    <t>TSK 2.063</t>
  </si>
  <si>
    <t>On-Site CPE Connectivity Test</t>
  </si>
  <si>
    <t>https://office.bt.com/sites/gs_processes/SitePages/EditServiceDesignConsolidatedTask.aspx?TaskID=83</t>
  </si>
  <si>
    <t>https://office.bt.com/sites/gs_processes/SitePages/EditServiceDesignConsolidatedTask.aspx?TaskID=84</t>
  </si>
  <si>
    <t>https://office.bt.com/sites/gs_processes/SitePages/EditServiceDesignConsolidatedTask.aspx?TaskID=85</t>
  </si>
  <si>
    <t>https://office.bt.com/sites/gs_processes/SitePages/EditServiceDesignConsolidatedTask.aspx?TaskID=86</t>
  </si>
  <si>
    <t>https://office.bt.com/sites/gs_processes/SitePages/EditServiceDesignConsolidatedTask.aspx?TaskID=87</t>
  </si>
  <si>
    <t>https://office.bt.com/sites/gs_processes/SitePages/EditServiceDesignConsolidatedTask.aspx?TaskID=88</t>
  </si>
  <si>
    <t>https://office.bt.com/sites/gs_processes/SitePages/EditServiceDesignConsolidatedTask.aspx?TaskID=90</t>
  </si>
  <si>
    <t>https://office.bt.com/sites/gs_processes/SitePages/EditServiceDesignConsolidatedTask.aspx?TaskID=91</t>
  </si>
  <si>
    <t>https://office.bt.com/sites/gs_processes/SitePages/EditServiceDesignConsolidatedTask.aspx?TaskID=92</t>
  </si>
  <si>
    <t>https://office.bt.com/sites/gs_processes/SitePages/EditServiceDesignConsolidatedTask.aspx?TaskID=93</t>
  </si>
  <si>
    <t>https://office.bt.com/sites/gs_processes/SitePages/EditServiceDesignConsolidatedTask.aspx?TaskID=94</t>
  </si>
  <si>
    <t>https://office.bt.com/sites/gs_processes/SitePages/EditServiceDesignConsolidatedTask.aspx?TaskID=95</t>
  </si>
  <si>
    <t>https://office.bt.com/sites/gs_processes/SitePages/EditServiceDesignConsolidatedTask.aspx?TaskID=96</t>
  </si>
  <si>
    <t>https://office.bt.com/sites/gs_processes/SitePages/EditServiceDesignConsolidatedTask.aspx?TaskID=97</t>
  </si>
  <si>
    <t>https://office.bt.com/sites/gs_processes/SitePages/EditServiceDesignConsolidatedTask.aspx?TaskID=98</t>
  </si>
  <si>
    <t>https://office.bt.com/sites/gs_processes/SitePages/EditServiceDesignConsolidatedTask.aspx?TaskID=99</t>
  </si>
  <si>
    <t>https://office.bt.com/sites/gs_processes/SitePages/EditServiceDesignConsolidatedTask.aspx?TaskID=100</t>
  </si>
  <si>
    <t>https://office.bt.com/sites/gs_processes/SitePages/EditServiceDesignConsolidatedTask.aspx?TaskID=216</t>
  </si>
  <si>
    <t>https://office.bt.com/sites/gs_processes/SitePages/EditServiceDesignConsolidatedTask.aspx?TaskID=101</t>
  </si>
  <si>
    <t>https://office.bt.com/sites/gs_processes/SitePages/EditServiceDesignConsolidatedTask.aspx?TaskID=102</t>
  </si>
  <si>
    <t>https://office.bt.com/sites/gs_processes/SitePages/EditServiceDesignConsolidatedTask.aspx?TaskID=103</t>
  </si>
  <si>
    <t>https://office.bt.com/sites/gs_processes/SitePages/EditServiceDesignConsolidatedTask.aspx?TaskID=104</t>
  </si>
  <si>
    <t>https://office.bt.com/sites/gs_processes/SitePages/EditServiceDesignConsolidatedTask.aspx?TaskID=106</t>
  </si>
  <si>
    <t>https://office.bt.com/sites/gs_processes/SitePages/EditServiceDesignConsolidatedTask.aspx?TaskID=107</t>
  </si>
  <si>
    <t>https://office.bt.com/sites/gs_processes/SitePages/EditServiceDesignConsolidatedTask.aspx?TaskID=108</t>
  </si>
  <si>
    <t>https://office.bt.com/sites/gs_processes/SitePages/EditServiceDesignConsolidatedTask.aspx?TaskID=109</t>
  </si>
  <si>
    <t>https://office.bt.com/sites/gs_processes/SitePages/EditServiceDesignConsolidatedTask.aspx?TaskID=110</t>
  </si>
  <si>
    <t>https://office.bt.com/sites/gs_processes/SitePages/EditServiceDesignConsolidatedTask.aspx?TaskID=215</t>
  </si>
  <si>
    <t>https://office.bt.com/sites/gs_processes/SitePages/EditServiceDesignConsolidatedTask.aspx?TaskID=112</t>
  </si>
  <si>
    <t>https://office.bt.com/sites/gs_processes/SitePages/EditServiceDesignConsolidatedTask.aspx?TaskID=113</t>
  </si>
  <si>
    <t>https://office.bt.com/sites/gs_processes/SitePages/EditServiceDesignConsolidatedTask.aspx?TaskID=114</t>
  </si>
  <si>
    <t>https://office.bt.com/sites/gs_processes/SitePages/EditServiceDesignConsolidatedTask.aspx?TaskID=115</t>
  </si>
  <si>
    <t>https://office.bt.com/sites/gs_processes/SitePages/EditServiceDesignConsolidatedTask.aspx?TaskID=116</t>
  </si>
  <si>
    <t>https://office.bt.com/sites/gs_processes/SitePages/EditServiceDesignConsolidatedTask.aspx?TaskID=117</t>
  </si>
  <si>
    <t>https://office.bt.com/sites/gs_processes/SitePages/EditServiceDesignConsolidatedTask.aspx?TaskID=225</t>
  </si>
  <si>
    <t>https://office.bt.com/sites/gs_processes/SitePages/EditServiceDesignConsolidatedTask.aspx?TaskID=119</t>
  </si>
  <si>
    <t>https://office.bt.com/sites/gs_processes/SitePages/EditServiceDesignConsolidatedTask.aspx?TaskID=120</t>
  </si>
  <si>
    <t>https://office.bt.com/sites/gs_processes/SitePages/EditServiceDesignConsolidatedTask.aspx?TaskID=121</t>
  </si>
  <si>
    <t>https://office.bt.com/sites/gs_processes/SitePages/EditServiceDesignConsolidatedTask.aspx?TaskID=122</t>
  </si>
  <si>
    <t>https://office.bt.com/sites/gs_processes/SitePages/EditServiceDesignConsolidatedTask.aspx?TaskID=124</t>
  </si>
  <si>
    <t>https://office.bt.com/sites/gs_processes/SitePages/EditServiceDesignConsolidatedTask.aspx?TaskID=226</t>
  </si>
  <si>
    <t>https://office.bt.com/sites/gs_processes/SitePages/EditServiceDesignConsolidatedTask.aspx?TaskID=227</t>
  </si>
  <si>
    <t>https://office.bt.com/sites/gs_processes/SitePages/EditServiceDesignConsolidatedTask.aspx?TaskID=241</t>
  </si>
  <si>
    <t>https://office.bt.com/sites/gs_processes/SitePages/EditServiceDesignConsolidatedTask.aspx?TaskID=250</t>
  </si>
  <si>
    <t>https://office.bt.com/sites/gs_processes/SitePages/EditServiceDesignConsolidatedTask.aspx?TaskID=251</t>
  </si>
  <si>
    <t>https://office.bt.com/sites/gs_processes/SitePages/EditServiceDesignConsolidatedTask.aspx?TaskID=252</t>
  </si>
  <si>
    <t>https://office.bt.com/sites/gs_processes/SitePages/EditServiceDesignConsolidatedTask.aspx?TaskID=253</t>
  </si>
  <si>
    <t>https://office.bt.com/sites/gs_processes/SitePages/EditServiceDesignConsolidatedTask.aspx?TaskID=254</t>
  </si>
  <si>
    <t>https://office.bt.com/sites/gs_processes/SitePages/EditServiceDesignConsolidatedTask.aspx?TaskID=255</t>
  </si>
  <si>
    <t>https://office.bt.com/sites/gs_processes/SitePages/EditServiceDesignConsolidatedTask.aspx?TaskID=256</t>
  </si>
  <si>
    <t>TSK 2.118</t>
  </si>
  <si>
    <t>Perform Initial Own Access Planning</t>
  </si>
  <si>
    <t>TSK 2.119</t>
  </si>
  <si>
    <t>Order Fibre</t>
  </si>
  <si>
    <t>TSK 2.120</t>
  </si>
  <si>
    <t>Deliver Fibre</t>
  </si>
  <si>
    <t>TSK 2.121</t>
  </si>
  <si>
    <t>Confirm Own Access Delivered</t>
  </si>
  <si>
    <t>TSK 2.122</t>
  </si>
  <si>
    <t>Schedule Field eng for GPOP Cabling</t>
  </si>
  <si>
    <t>TSK 2.123</t>
  </si>
  <si>
    <t>TSK 2.124</t>
  </si>
  <si>
    <t>TSK 2.125</t>
  </si>
  <si>
    <t>Access Alarm Check</t>
  </si>
  <si>
    <t>TSK 2.126</t>
  </si>
  <si>
    <t>In-Service Notification</t>
  </si>
  <si>
    <t>TSK 2.127</t>
  </si>
  <si>
    <t>TSK 2.128</t>
  </si>
  <si>
    <t>Plan E-Line EVC</t>
  </si>
  <si>
    <t>TSK 2.129</t>
  </si>
  <si>
    <t>Resolve On-Site CPE Connectivity Test</t>
  </si>
  <si>
    <t>TSK 2.130</t>
  </si>
  <si>
    <t>Resolve Full Service Test and Turn-Up</t>
  </si>
  <si>
    <t>TSK 2.131</t>
  </si>
  <si>
    <t>Plan Service Modification</t>
  </si>
  <si>
    <t>TSK 2.132</t>
  </si>
  <si>
    <t>Schedule Service Outage</t>
  </si>
  <si>
    <t>TSK 2.133</t>
  </si>
  <si>
    <t>Notify CSC of Scheduled Outage</t>
  </si>
  <si>
    <t>TSK 2.134</t>
  </si>
  <si>
    <t>Coordinate Cutover Activity</t>
  </si>
  <si>
    <t>TSK 2.135</t>
  </si>
  <si>
    <t>Inform Customer of Soft Cease</t>
  </si>
  <si>
    <t>TSK 2.136</t>
  </si>
  <si>
    <t>Manual Wait for CRD</t>
  </si>
  <si>
    <t>TSK 2.137</t>
  </si>
  <si>
    <t>Manual Wait for Hard Cease Date</t>
  </si>
  <si>
    <t>TSK 2.138</t>
  </si>
  <si>
    <t>Deconfigure Access</t>
  </si>
  <si>
    <t>TSK 2.139</t>
  </si>
  <si>
    <t>Deconfigure E-Line EVC</t>
  </si>
  <si>
    <t>TSK 2.140</t>
  </si>
  <si>
    <t>Recover In-Country Network Resource</t>
  </si>
  <si>
    <t>TSK 2.142</t>
  </si>
  <si>
    <t>Recover CPE Custom Configuration</t>
  </si>
  <si>
    <t>TSK 2.143</t>
  </si>
  <si>
    <t>De-Config LT Path</t>
  </si>
  <si>
    <t>TSK 2.144</t>
  </si>
  <si>
    <t>https://office.bt.com/sites/gs_processes/SitePages/EditServiceDesignConsolidatedTask.aspx?TaskID=431</t>
  </si>
  <si>
    <t>TSK 2.145</t>
  </si>
  <si>
    <t>Confirm Service Addressing</t>
  </si>
  <si>
    <t>TSK 2.146</t>
  </si>
  <si>
    <t>Handle Automation Failure-Build MNUM</t>
  </si>
  <si>
    <t>TSK 2.147</t>
  </si>
  <si>
    <t>Handle Automation Failure-Update MNUM</t>
  </si>
  <si>
    <t>TSK 2.148</t>
  </si>
  <si>
    <t>Update VLP for Import Completion</t>
  </si>
  <si>
    <t>TSK 2.149</t>
  </si>
  <si>
    <t>Update VLP for Export Completion</t>
  </si>
  <si>
    <t>TSK 2.150</t>
  </si>
  <si>
    <t>Handle Automation Failure-Cease MNUM</t>
  </si>
  <si>
    <t>TSK 2.159</t>
  </si>
  <si>
    <t>Configure Cloud Service Path</t>
  </si>
  <si>
    <t>TSK 2.160</t>
  </si>
  <si>
    <t>Deconfigure Cloud Service Path</t>
  </si>
  <si>
    <t>TSK 2.162</t>
  </si>
  <si>
    <t>Deallocate Port</t>
  </si>
  <si>
    <t>TSK 2.163</t>
  </si>
  <si>
    <t>Plan VPN</t>
  </si>
  <si>
    <t>TSK 2.164</t>
  </si>
  <si>
    <t>Plan E-Lan EVC</t>
  </si>
  <si>
    <t>TSK 2.165</t>
  </si>
  <si>
    <t>Deconfigure E-Lan EVC</t>
  </si>
  <si>
    <t>TSK 2.166</t>
  </si>
  <si>
    <t>Cease VPN</t>
  </si>
  <si>
    <t>TSK 2.167</t>
  </si>
  <si>
    <t>Modify E-Line EVC</t>
  </si>
  <si>
    <t>TSK 2.168</t>
  </si>
  <si>
    <t>Modify E-Lan EVC</t>
  </si>
  <si>
    <t>TSK 2.170</t>
  </si>
  <si>
    <t>Handle Automation Failure-PAC Request</t>
  </si>
  <si>
    <t>TSK 2.171</t>
  </si>
  <si>
    <t>Assign Service Addressing</t>
  </si>
  <si>
    <t>Coordinate Delayed Full Service Test</t>
  </si>
  <si>
    <t>TSK 2.174</t>
  </si>
  <si>
    <t>Handle Submit Port in Request Failure</t>
  </si>
  <si>
    <t>TSK 2.175</t>
  </si>
  <si>
    <t>Handle Automated MRS Exception</t>
  </si>
  <si>
    <t>TSK 2.177</t>
  </si>
  <si>
    <t>https://office.bt.com/sites/gs_processes/SitePages/EditServiceDesignConsolidatedTask.aspx?TaskID=126</t>
  </si>
  <si>
    <t>https://office.bt.com/sites/gs_processes/SitePages/EditServiceDesignConsolidatedTask.aspx?TaskID=127</t>
  </si>
  <si>
    <t>https://office.bt.com/sites/gs_processes/SitePages/EditServiceDesignConsolidatedTask.aspx?TaskID=128</t>
  </si>
  <si>
    <t>TSK 3.004</t>
  </si>
  <si>
    <t>Confirm Access Recovered</t>
  </si>
  <si>
    <t>https://office.bt.com/sites/gs_processes/SitePages/EditServiceDesignConsolidatedTask.aspx?TaskID=130</t>
  </si>
  <si>
    <t>https://office.bt.com/sites/gs_processes/SitePages/EditServiceDesignConsolidatedTask.aspx?TaskID=131</t>
  </si>
  <si>
    <t>https://office.bt.com/sites/gs_processes/SitePages/EditServiceDesignConsolidatedTask.aspx?TaskID=132</t>
  </si>
  <si>
    <t>https://office.bt.com/sites/gs_processes/SitePages/EditServiceDesignConsolidatedTask.aspx?TaskID=133</t>
  </si>
  <si>
    <t>https://office.bt.com/sites/gs_processes/SitePages/EditServiceDesignConsolidatedTask.aspx?TaskID=135</t>
  </si>
  <si>
    <t>https://office.bt.com/sites/gs_processes/SitePages/EditServiceDesignConsolidatedTask.aspx?TaskID=136</t>
  </si>
  <si>
    <t>https://office.bt.com/sites/gs_processes/SitePages/EditServiceDesignConsolidatedTask.aspx?TaskID=137</t>
  </si>
  <si>
    <t>https://office.bt.com/sites/gs_processes/SitePages/EditServiceDesignConsolidatedTask.aspx?TaskID=138</t>
  </si>
  <si>
    <t>https://office.bt.com/sites/gs_processes/SitePages/EditServiceDesignConsolidatedTask.aspx?TaskID=139</t>
  </si>
  <si>
    <t>https://office.bt.com/sites/gs_processes/SitePages/EditServiceDesignConsolidatedTask.aspx?TaskID=140</t>
  </si>
  <si>
    <t>https://office.bt.com/sites/gs_processes/SitePages/EditServiceDesignConsolidatedTask.aspx?TaskID=141</t>
  </si>
  <si>
    <t>https://office.bt.com/sites/gs_processes/SitePages/EditServiceDesignConsolidatedTask.aspx?TaskID=142</t>
  </si>
  <si>
    <t>https://office.bt.com/sites/gs_processes/SitePages/EditServiceDesignConsolidatedTask.aspx?TaskID=232</t>
  </si>
  <si>
    <t>https://office.bt.com/sites/gs_processes/SitePages/EditServiceDesignConsolidatedTask.aspx?TaskID=143</t>
  </si>
  <si>
    <t>https://office.bt.com/sites/gs_processes/SitePages/EditServiceDesignConsolidatedTask.aspx?TaskID=144</t>
  </si>
  <si>
    <t>https://office.bt.com/sites/gs_processes/SitePages/EditServiceDesignConsolidatedTask.aspx?TaskID=145</t>
  </si>
  <si>
    <t>https://office.bt.com/sites/gs_processes/SitePages/EditServiceDesignConsolidatedTask.aspx?TaskID=146</t>
  </si>
  <si>
    <t>https://office.bt.com/sites/gs_processes/SitePages/EditServiceDesignConsolidatedTask.aspx?TaskID=147</t>
  </si>
  <si>
    <t>https://office.bt.com/sites/gs_processes/SitePages/EditServiceDesignConsolidatedTask.aspx?TaskID=148</t>
  </si>
  <si>
    <t>https://office.bt.com/sites/gs_processes/SitePages/EditServiceDesignConsolidatedTask.aspx?TaskID=149</t>
  </si>
  <si>
    <t>https://office.bt.com/sites/gs_processes/SitePages/EditServiceDesignConsolidatedTask.aspx?TaskID=150</t>
  </si>
  <si>
    <t>https://office.bt.com/sites/gs_processes/SitePages/EditServiceDesignConsolidatedTask.aspx?TaskID=152</t>
  </si>
  <si>
    <t>https://office.bt.com/sites/gs_processes/SitePages/EditServiceDesignConsolidatedTask.aspx?TaskID=154</t>
  </si>
  <si>
    <t>https://office.bt.com/sites/gs_processes/SitePages/EditServiceDesignConsolidatedTask.aspx?TaskID=155</t>
  </si>
  <si>
    <t>https://office.bt.com/sites/gs_processes/SitePages/EditServiceDesignConsolidatedTask.aspx?TaskID=156</t>
  </si>
  <si>
    <t>https://office.bt.com/sites/gs_processes/SitePages/EditServiceDesignConsolidatedTask.aspx?TaskID=157</t>
  </si>
  <si>
    <t>https://office.bt.com/sites/gs_processes/SitePages/EditServiceDesignConsolidatedTask.aspx?TaskID=158</t>
  </si>
  <si>
    <t>https://office.bt.com/sites/gs_processes/SitePages/EditServiceDesignConsolidatedTask.aspx?TaskID=257</t>
  </si>
  <si>
    <t>https://office.bt.com/sites/gs_processes/SitePages/EditServiceDesignConsolidatedTask.aspx?TaskID=160</t>
  </si>
  <si>
    <t>https://office.bt.com/sites/gs_processes/SitePages/EditServiceDesignConsolidatedTask.aspx?TaskID=161</t>
  </si>
  <si>
    <t>https://office.bt.com/sites/gs_processes/SitePages/EditServiceDesignConsolidatedTask.aspx?TaskID=162</t>
  </si>
  <si>
    <t>https://office.bt.com/sites/gs_processes/SitePages/EditServiceDesignConsolidatedTask.aspx?TaskID=163</t>
  </si>
  <si>
    <t>https://office.bt.com/sites/gs_processes/SitePages/EditServiceDesignConsolidatedTask.aspx?TaskID=164</t>
  </si>
  <si>
    <t>TSK 3.044</t>
  </si>
  <si>
    <t>Verify CPE Ready for Installation</t>
  </si>
  <si>
    <t>https://office.bt.com/sites/gs_processes/SitePages/EditServiceDesignConsolidatedTask.aspx?TaskID=406</t>
  </si>
  <si>
    <t>TSK 3.045</t>
  </si>
  <si>
    <t>Confirm Own Access Recovered</t>
  </si>
  <si>
    <t>https://office.bt.com/sites/gs_processes/SitePages/EditServiceDesignConsolidatedTask.aspx?TaskID=416</t>
  </si>
  <si>
    <t>TSK 3.046</t>
  </si>
  <si>
    <t>Schedule Field eng to Recover GPOP Cabling</t>
  </si>
  <si>
    <t>https://office.bt.com/sites/gs_processes/SitePages/EditServiceDesignConsolidatedTask.aspx?TaskID=417</t>
  </si>
  <si>
    <t>TSK 3.047</t>
  </si>
  <si>
    <t>Schedule Site Visit for Own Access Recovery</t>
  </si>
  <si>
    <t>https://office.bt.com/sites/gs_processes/SitePages/EditServiceDesignConsolidatedTask.aspx?TaskID=434</t>
  </si>
  <si>
    <t>TSK 3.048</t>
  </si>
  <si>
    <t>Confirm GPOP Cabling Recovered</t>
  </si>
  <si>
    <t>https://office.bt.com/sites/gs_processes/SitePages/EditServiceDesignConsolidatedTask.aspx?TaskID=418</t>
  </si>
  <si>
    <t>TSK 3.049</t>
  </si>
  <si>
    <t>TSK 3.059</t>
  </si>
  <si>
    <t>Confirm Access Installed</t>
  </si>
  <si>
    <t>https://office.bt.com/sites/gs_processes/SitePages/EditServiceDesignConsolidatedTask.aspx?TaskID=429</t>
  </si>
  <si>
    <t>TSK 3.060</t>
  </si>
  <si>
    <t>Set Hardware Fund and Order Devices</t>
  </si>
  <si>
    <t>https://office.bt.com/sites/gs_processes/SitePages/EditServiceDesignConsolidatedTask.aspx?TaskID=228</t>
  </si>
  <si>
    <t>https://office.bt.com/sites/gs_processes/SitePages/EditServiceDesignConsolidatedTask.aspx?TaskID=229</t>
  </si>
  <si>
    <t>https://office.bt.com/sites/gs_processes/SitePages/EditServiceDesignConsolidatedTask.aspx?TaskID=171</t>
  </si>
  <si>
    <t>https://office.bt.com/sites/gs_processes/SitePages/EditServiceDesignConsolidatedTask.aspx?TaskID=172</t>
  </si>
  <si>
    <t>https://office.bt.com/sites/gs_processes/SitePages/EditServiceDesignConsolidatedTask.aspx?TaskID=173</t>
  </si>
  <si>
    <t>https://office.bt.com/sites/gs_processes/SitePages/EditServiceDesignConsolidatedTask.aspx?TaskID=174</t>
  </si>
  <si>
    <t>https://office.bt.com/sites/gs_processes/SitePages/EditServiceDesignConsolidatedTask.aspx?TaskID=176</t>
  </si>
  <si>
    <t>https://office.bt.com/sites/gs_processes/SitePages/EditServiceDesignConsolidatedTask.aspx?TaskID=177</t>
  </si>
  <si>
    <t>https://office.bt.com/sites/gs_processes/SitePages/EditServiceDesignConsolidatedTask.aspx?TaskID=178</t>
  </si>
  <si>
    <t>https://office.bt.com/sites/gs_processes/SitePages/EditServiceDesignConsolidatedTask.aspx?TaskID=179</t>
  </si>
  <si>
    <t>https://office.bt.com/sites/gs_processes/SitePages/EditServiceDesignConsolidatedTask.aspx?TaskID=181</t>
  </si>
  <si>
    <t>https://office.bt.com/sites/gs_processes/SitePages/EditServiceDesignConsolidatedTask.aspx?TaskID=182</t>
  </si>
  <si>
    <t>https://office.bt.com/sites/gs_processes/SitePages/EditServiceDesignConsolidatedTask.aspx?TaskID=183</t>
  </si>
  <si>
    <t>https://office.bt.com/sites/gs_processes/SitePages/EditServiceDesignConsolidatedTask.aspx?TaskID=185</t>
  </si>
  <si>
    <t>https://office.bt.com/sites/gs_processes/SitePages/EditServiceDesignConsolidatedTask.aspx?TaskID=186</t>
  </si>
  <si>
    <t>https://office.bt.com/sites/gs_processes/SitePages/EditServiceDesignConsolidatedTask.aspx?TaskID=218</t>
  </si>
  <si>
    <t>https://office.bt.com/sites/gs_processes/SitePages/EditServiceDesignConsolidatedTask.aspx?TaskID=211</t>
  </si>
  <si>
    <t>https://office.bt.com/sites/gs_processes/SitePages/EditServiceDesignConsolidatedTask.aspx?TaskID=261</t>
  </si>
  <si>
    <t>TSK 5.017</t>
  </si>
  <si>
    <t>Handle Automation Failure-Customer Deconfigure 21CN</t>
  </si>
  <si>
    <t>https://office.bt.com/sites/gs_processes/SitePages/EditServiceDesignConsolidatedTask.aspx?TaskID=187</t>
  </si>
  <si>
    <t>https://office.bt.com/sites/gs_processes/SitePages/EditServiceDesignConsolidatedTask.aspx?TaskID=188</t>
  </si>
  <si>
    <t>https://office.bt.com/sites/gs_processes/SitePages/EditServiceDesignConsolidatedTask.aspx?TaskID=189</t>
  </si>
  <si>
    <t>https://office.bt.com/sites/gs_processes/SitePages/EditServiceDesignConsolidatedTask.aspx?TaskID=190</t>
  </si>
  <si>
    <t>https://office.bt.com/sites/gs_processes/SitePages/EditServiceDesignConsolidatedTask.aspx?TaskID=191</t>
  </si>
  <si>
    <t>https://office.bt.com/sites/gs_processes/SitePages/EditServiceDesignConsolidatedTask.aspx?TaskID=193</t>
  </si>
  <si>
    <t>https://office.bt.com/sites/gs_processes/SitePages/EditServiceDesignConsolidatedTask.aspx?TaskID=194</t>
  </si>
  <si>
    <t>https://office.bt.com/sites/gs_processes/SitePages/EditServiceDesignConsolidatedTask.aspx?TaskID=195</t>
  </si>
  <si>
    <t>https://office.bt.com/sites/gs_processes/SitePages/EditServiceDesignConsolidatedTask.aspx?TaskID=196</t>
  </si>
  <si>
    <t>https://office.bt.com/sites/gs_processes/SitePages/EditServiceDesignConsolidatedTask.aspx?TaskID=198</t>
  </si>
  <si>
    <t>https://office.bt.com/sites/gs_processes/SitePages/EditServiceDesignConsolidatedTask.aspx?TaskID=199</t>
  </si>
  <si>
    <t>https://office.bt.com/sites/gs_processes/SitePages/EditServiceDesignConsolidatedTask.aspx?TaskID=200</t>
  </si>
  <si>
    <t>https://office.bt.com/sites/gs_processes/SitePages/EditServiceDesignConsolidatedTask.aspx?TaskID=201</t>
  </si>
  <si>
    <t>https://office.bt.com/sites/gs_processes/SitePages/EditServiceDesignConsolidatedTask.aspx?TaskID=202</t>
  </si>
  <si>
    <t>https://office.bt.com/sites/gs_processes/SitePages/EditServiceDesignConsolidatedTask.aspx?TaskID=203</t>
  </si>
  <si>
    <t>https://office.bt.com/sites/gs_processes/SitePages/EditServiceDesignConsolidatedTask.aspx?TaskID=204</t>
  </si>
  <si>
    <t>https://office.bt.com/sites/gs_processes/SitePages/EditServiceDesignConsolidatedTask.aspx?TaskID=205</t>
  </si>
  <si>
    <t>https://office.bt.com/sites/gs_processes/SitePages/EditServiceDesignConsolidatedTask.aspx?TaskID=206</t>
  </si>
  <si>
    <t>https://office.bt.com/sites/gs_processes/SitePages/EditServiceDesignConsolidatedTask.aspx?TaskID=207</t>
  </si>
  <si>
    <t>https://office.bt.com/sites/gs_processes/SitePages/EditServiceDesignConsolidatedTask.aspx?TaskID=208</t>
  </si>
  <si>
    <t>https://office.bt.com/sites/gs_processes/SitePages/EditServiceDesignConsolidatedTask.aspx?TaskID=209</t>
  </si>
  <si>
    <t>https://office.bt.com/sites/gs_processes/SitePages/EditServiceDesignConsolidatedTask.aspx?TaskID=210</t>
  </si>
  <si>
    <t>https://office.bt.com/sites/gs_processes/SitePages/EditServiceDesignConsolidatedTask.aspx?TaskID=212</t>
  </si>
  <si>
    <t>https://office.bt.com/sites/gs_processes/SitePages/EditServiceDesignConsolidatedTask.aspx?TaskID=213</t>
  </si>
  <si>
    <t>https://office.bt.com/sites/gs_processes/SitePages/EditServiceDesignConsolidatedTask.aspx?TaskID=230</t>
  </si>
  <si>
    <t>https://office.bt.com/sites/gs_processes/SitePages/EditServiceDesignConsolidatedTask.aspx?TaskID=231</t>
  </si>
  <si>
    <t>https://office.bt.com/sites/gs_processes/SitePages/EditServiceDesignConsolidatedTask.aspx?TaskID=233</t>
  </si>
  <si>
    <t>https://office.bt.com/sites/gs_processes/SitePages/EditServiceDesignConsolidatedTask.aspx?TaskID=234</t>
  </si>
  <si>
    <t>https://office.bt.com/sites/gs_processes/SitePages/EditServiceDesignConsolidatedTask.aspx?TaskID=235</t>
  </si>
  <si>
    <t>https://office.bt.com/sites/gs_processes/SitePages/EditServiceDesignConsolidatedTask.aspx?TaskID=236</t>
  </si>
  <si>
    <t>https://office.bt.com/sites/gs_processes/SitePages/EditServiceDesignConsolidatedTask.aspx?TaskID=237</t>
  </si>
  <si>
    <t>https://office.bt.com/sites/gs_processes/SitePages/EditServiceDesignConsolidatedTask.aspx?TaskID=238</t>
  </si>
  <si>
    <t>https://office.bt.com/sites/gs_processes/SitePages/EditServiceDesignConsolidatedTask.aspx?TaskID=239</t>
  </si>
  <si>
    <t>https://office.bt.com/sites/gs_processes/SitePages/EditServiceDesignConsolidatedTask.aspx?TaskID=240</t>
  </si>
  <si>
    <t>Build MNUM (Automated)</t>
  </si>
  <si>
    <t>TSK A.039</t>
  </si>
  <si>
    <t>Update MNUM (Automated)</t>
  </si>
  <si>
    <t>TSK A.040</t>
  </si>
  <si>
    <t>Cease MNUM (Automated)</t>
  </si>
  <si>
    <t>TSK A.041</t>
  </si>
  <si>
    <t>Check PAC Code (Automated)</t>
  </si>
  <si>
    <t>TSK A.042</t>
  </si>
  <si>
    <t>Submit Port in Request (Automated)</t>
  </si>
  <si>
    <t>https://office.bt.com/sites/gs_processes/SitePages/EditServiceDesignConsolidatedTask.aspx?TaskID=11</t>
  </si>
  <si>
    <t>https://office.bt.com/sites/gs_processes/SitePages/EditServiceDesignConsolidatedTask.aspx?TaskID=12</t>
  </si>
  <si>
    <t>https://office.bt.com/sites/gs_processes/SitePages/EditServiceDesignConsolidatedTask.aspx?TaskID=13</t>
  </si>
  <si>
    <t>https://office.bt.com/sites/gs_processes/SitePages/EditServiceDesignConsolidatedTask.aspx?TaskID=14</t>
  </si>
  <si>
    <t>https://office.bt.com/sites/gs_processes/SitePages/EditServiceDesignConsolidatedTask.aspx?TaskID=15</t>
  </si>
  <si>
    <t>https://office.bt.com/sites/gs_processes/SitePages/EditServiceDesignConsolidatedTask.aspx?TaskID=260</t>
  </si>
  <si>
    <t>https://office.bt.com/sites/gs_processes/SitePages/EditServiceDesignConsolidatedTask.aspx?TaskID=259</t>
  </si>
  <si>
    <r>
      <t xml:space="preserve">Draft 2.2
GSCE-136024: Simple Modify/Cease - Azure, AWS
</t>
    </r>
    <r>
      <rPr>
        <sz val="8"/>
        <rFont val="Arial"/>
        <family val="2"/>
      </rPr>
      <t xml:space="preserve">►TSK 2.155 "Confirm Customer Acceptance" deleted from  Provide and Modify Flow and Task data Mapping of Cloud Connect Direct
</t>
    </r>
  </si>
  <si>
    <t>Obtain Cessation Approval</t>
  </si>
  <si>
    <t>Perform MNSD Test (Automated)</t>
  </si>
  <si>
    <r>
      <t xml:space="preserve">Draft 2.3
</t>
    </r>
    <r>
      <rPr>
        <sz val="8"/>
        <rFont val="Arial"/>
        <family val="2"/>
      </rPr>
      <t>►Attribute "RELATEDASSET_FirewallServiceCFS" added in Cloud Firewall Service Data mapping tab</t>
    </r>
    <r>
      <rPr>
        <b/>
        <sz val="8"/>
        <rFont val="Arial"/>
        <family val="2"/>
      </rPr>
      <t xml:space="preserve">
►</t>
    </r>
    <r>
      <rPr>
        <sz val="8"/>
        <rFont val="Arial"/>
        <family val="2"/>
      </rPr>
      <t xml:space="preserve">Task "Confirm With Customer" is replaced with "Obtain Ceassation Approval" in CCD Modify Flow, Sheet and Data Mapping
►Task Data Mapping changes for CCD Provide and CCD Modify
</t>
    </r>
  </si>
  <si>
    <t>Gateway Connection RFS</t>
  </si>
  <si>
    <t>D1.9 (Add)</t>
  </si>
  <si>
    <t>Cloud Service Chain RFS</t>
  </si>
  <si>
    <t>Gateway Logical Port RFS</t>
  </si>
  <si>
    <t>Virtual Firewall RFS</t>
  </si>
  <si>
    <t>(Cloud Service Chain)</t>
  </si>
  <si>
    <t>Routing Subscription RFS</t>
  </si>
  <si>
    <t>D2.4 (Add)</t>
  </si>
  <si>
    <r>
      <t xml:space="preserve">Draft 2.4
</t>
    </r>
    <r>
      <rPr>
        <sz val="8"/>
        <rFont val="Arial"/>
        <family val="2"/>
      </rPr>
      <t>►Moved all RFS task mapping to respective RFS order line item in Provide , Modify and Cease
►MRS Manual Fall out task are consolidate as one task, irrespective of state</t>
    </r>
    <r>
      <rPr>
        <b/>
        <sz val="8"/>
        <rFont val="Arial"/>
        <family val="2"/>
      </rPr>
      <t xml:space="preserve">
</t>
    </r>
  </si>
  <si>
    <t>(Custom Routing)</t>
  </si>
  <si>
    <t>Manage Resource Service Inventory</t>
  </si>
  <si>
    <t>Manage Logical Planning</t>
  </si>
  <si>
    <t>Custom Routing RFS</t>
  </si>
  <si>
    <t>Release 36 Sprint3</t>
  </si>
  <si>
    <t>Release 36 Sprint 4</t>
  </si>
  <si>
    <t>D3.1 (Add)</t>
  </si>
  <si>
    <r>
      <t xml:space="preserve">    Cease Journey - Task Flow for '</t>
    </r>
    <r>
      <rPr>
        <b/>
        <sz val="12"/>
        <color rgb="FFFF0000"/>
        <rFont val="Arial"/>
        <family val="2"/>
      </rPr>
      <t>Internet Gateway</t>
    </r>
    <r>
      <rPr>
        <b/>
        <sz val="12"/>
        <color rgb="FF0000FF"/>
        <rFont val="Arial"/>
        <family val="2"/>
      </rPr>
      <t>'</t>
    </r>
  </si>
  <si>
    <r>
      <t xml:space="preserve">    Cease Journey - Task Flow for '</t>
    </r>
    <r>
      <rPr>
        <b/>
        <sz val="12"/>
        <color rgb="FFFF0000"/>
        <rFont val="Arial"/>
        <family val="2"/>
      </rPr>
      <t>Cloud Connect Direct</t>
    </r>
    <r>
      <rPr>
        <b/>
        <sz val="12"/>
        <color rgb="FF0000FF"/>
        <rFont val="Arial"/>
        <family val="2"/>
      </rPr>
      <t>'</t>
    </r>
  </si>
  <si>
    <t>Cease
(SI+ USER tasks)</t>
  </si>
  <si>
    <r>
      <t xml:space="preserve"> Cease Journey - Task Flow for '</t>
    </r>
    <r>
      <rPr>
        <b/>
        <sz val="12"/>
        <color rgb="FFFF0000"/>
        <rFont val="Arial"/>
        <family val="2"/>
      </rPr>
      <t>Cloud Firewall Service</t>
    </r>
    <r>
      <rPr>
        <b/>
        <sz val="12"/>
        <color rgb="FF0000FF"/>
        <rFont val="Arial"/>
        <family val="2"/>
      </rPr>
      <t>'</t>
    </r>
  </si>
  <si>
    <t>VFW HOST NAME</t>
  </si>
  <si>
    <t>D1.10 (Add)</t>
  </si>
  <si>
    <t>D2.5 (Add)</t>
  </si>
  <si>
    <t>ROUTE DISTINGUISHER</t>
  </si>
  <si>
    <t>(Custom Routing RFS)</t>
  </si>
  <si>
    <t>CONFIGURED</t>
  </si>
  <si>
    <r>
      <t xml:space="preserve">Draft 3.1
Chnages for GSCE-148406: Complex Modify
</t>
    </r>
    <r>
      <rPr>
        <sz val="8"/>
        <rFont val="Arial"/>
        <family val="2"/>
      </rPr>
      <t>► Internet Gateway Cease (Cease3) flow diagram, Flow Sheet and Data Mapping added
►Added MRS Exception task for Custom Routing MRS in Provide Flow Diagram and Data Mapping for Provide Internet Gateway
►Modify Custom Routing scenario added in Internet Gateway Modify flow Diagram and Data Mapping
►Cesae CCD Flow, Data Sheet and Data Mapping Sheet amended to add Virtual Firewall service RFS to include CCD with Firewall Cease scenario
►Add or Delete VAS scenario flow added in CCD modify flow diagram and Data Mapping
►Cease Cloud Firewall Service (Cease 2)flow diagram, Flow sheet and Data Mapping added
►Attribute "VFW MGMT IP ADDRESS" under Virtual Firewall Line item is deleted from CCD and Internet Gateway Provide data Mapping</t>
    </r>
    <r>
      <rPr>
        <b/>
        <sz val="8"/>
        <rFont val="Arial"/>
        <family val="2"/>
      </rPr>
      <t xml:space="preserve">
</t>
    </r>
    <r>
      <rPr>
        <sz val="8"/>
        <rFont val="Arial"/>
        <family val="2"/>
      </rPr>
      <t>►Attribute "VFW MGMT IP ADDRESS" under Cloud Firewall Service Line item is deleted from Cloud Firewall Service Provide Data Mapping
►Attribute "CONFIGURED" added under Virual Firewall RFS for CCD Provide, Modify and Cease Data Mapping
►Attribute "CONFIGURED" added under Virual Firewall RFS for Internet Gateway Provide and Cease Data Mapping</t>
    </r>
  </si>
  <si>
    <t>Release 37 Sprint 5</t>
  </si>
  <si>
    <t>Acceleration Service</t>
  </si>
  <si>
    <t>RIVERBED VIRTUAL APPLIANCE</t>
  </si>
  <si>
    <t>INPATH IP ADDRESS</t>
  </si>
  <si>
    <t>PRIMARY IP ADDRESS</t>
  </si>
  <si>
    <t>VLAN IN</t>
  </si>
  <si>
    <t>VLAN OUT</t>
  </si>
  <si>
    <t>D4.1 (Add)</t>
  </si>
  <si>
    <r>
      <t xml:space="preserve">    Provide Journey - Task Flow for '</t>
    </r>
    <r>
      <rPr>
        <b/>
        <sz val="12"/>
        <color rgb="FFFF0000"/>
        <rFont val="Arial"/>
        <family val="2"/>
      </rPr>
      <t>Cloud Acceleration Service</t>
    </r>
    <r>
      <rPr>
        <b/>
        <sz val="12"/>
        <color rgb="FF0000FF"/>
        <rFont val="Arial"/>
        <family val="2"/>
      </rPr>
      <t>'</t>
    </r>
  </si>
  <si>
    <t>Cloud Acceleration Service</t>
  </si>
  <si>
    <t>CMC LICENCE REQUIRED</t>
  </si>
  <si>
    <t>DEPLOYMENT MODE</t>
  </si>
  <si>
    <t>BONDING MODE</t>
  </si>
  <si>
    <t>RELATEDASSET_ConnectAccelerationService</t>
  </si>
  <si>
    <t>Virtual Steelhead Config</t>
  </si>
  <si>
    <t>PRIMARY DNS</t>
  </si>
  <si>
    <t>TERTIARY DNS</t>
  </si>
  <si>
    <t>SECONDARY DNS</t>
  </si>
  <si>
    <t>DOMAIN NAME LIST</t>
  </si>
  <si>
    <t>CHILD RELATIONSHIP NAME</t>
  </si>
  <si>
    <t>Virtual Steelhead Capacity License</t>
  </si>
  <si>
    <t>OPTIMIZED BANDWIDTH</t>
  </si>
  <si>
    <t>NUMBER OF CONNECTIONS</t>
  </si>
  <si>
    <t>(Acceleration Service)</t>
  </si>
  <si>
    <t xml:space="preserve">Virtual Steelhead Appliance RFS
</t>
  </si>
  <si>
    <t>HYPERVISOR SNE ID</t>
  </si>
  <si>
    <t>VIRTUAL STEELHEAD SNE ID</t>
  </si>
  <si>
    <t>CFSS PID</t>
  </si>
  <si>
    <t>PRODUCTINSTANCEID</t>
  </si>
  <si>
    <t>Virtual Steelhead Appliance RFS</t>
  </si>
  <si>
    <t>(CAS)</t>
  </si>
  <si>
    <t>CFS RFS attribute sheet</t>
  </si>
  <si>
    <t>PMT Sheet</t>
  </si>
  <si>
    <t>Ord 4</t>
  </si>
  <si>
    <r>
      <t xml:space="preserve">Draft 4.1
Chnages for GSCE-148396: Acceleration
</t>
    </r>
    <r>
      <rPr>
        <sz val="8"/>
        <rFont val="Arial"/>
        <family val="2"/>
      </rPr>
      <t xml:space="preserve">► MLP and its manual fallout task added in CCD and IG provide flow for Virtual Steelhead Appliance RFS
► Attributes for Virtual Steelhead Appliance RFS order line item added in CCD and IG provide data mapping
► Task Flow Diagram (Prov5), Flow sheet and Data mapping ceated for Cloud Acceleration Service Provide
► Changes to Product Model and Product Model sheet
</t>
    </r>
  </si>
  <si>
    <t xml:space="preserve">Cloud Acceleration Service
</t>
  </si>
  <si>
    <r>
      <t xml:space="preserve">
Virtual Steelhead Config</t>
    </r>
    <r>
      <rPr>
        <sz val="14"/>
        <color theme="0"/>
        <rFont val="Arial"/>
        <family val="2"/>
      </rPr>
      <t xml:space="preserve">
</t>
    </r>
  </si>
  <si>
    <r>
      <t xml:space="preserve">
Virtual Steelhead Capacity License</t>
    </r>
    <r>
      <rPr>
        <sz val="14"/>
        <color theme="0"/>
        <rFont val="Arial"/>
        <family val="2"/>
      </rPr>
      <t xml:space="preserve">
</t>
    </r>
  </si>
  <si>
    <t>Ord 5</t>
  </si>
  <si>
    <t>D4.3 (Change)</t>
  </si>
  <si>
    <r>
      <t xml:space="preserve">Draft 4.2
Chnages for GSCE-148396: Acceleration
</t>
    </r>
    <r>
      <rPr>
        <sz val="8"/>
        <rFont val="Arial"/>
        <family val="2"/>
      </rPr>
      <t xml:space="preserve">► Changes in CCD and IG provide data Mapping as per change in sprint 5 Version 6 product model and CFS/RFS sheet Version
► Changes in Cloud Acceleartion Service  provide data Mapping as per change in sprint 5 Version 6 product model and CFS/RFS sheet V0.2
</t>
    </r>
  </si>
  <si>
    <r>
      <t xml:space="preserve">    Modify Journey - Task Flow for '</t>
    </r>
    <r>
      <rPr>
        <b/>
        <sz val="12"/>
        <color rgb="FFFF0000"/>
        <rFont val="Arial"/>
        <family val="2"/>
      </rPr>
      <t>Cloud Acceleration Service</t>
    </r>
    <r>
      <rPr>
        <b/>
        <sz val="12"/>
        <color rgb="FF0000FF"/>
        <rFont val="Arial"/>
        <family val="2"/>
      </rPr>
      <t>'</t>
    </r>
  </si>
  <si>
    <t>D4.3 (Add)</t>
  </si>
  <si>
    <t>VSH MODEL</t>
  </si>
  <si>
    <t>PE VLAN ID</t>
  </si>
  <si>
    <t>SCR VLAN ID</t>
  </si>
  <si>
    <t>PE CLOUD PATH SECONDARY IP ADDRESS</t>
  </si>
  <si>
    <t>VIRTUAL STEELHEAD IN PATH VLAN ID</t>
  </si>
  <si>
    <t>VIRTUAL STEELHEAD OUT PATH VLAN ID</t>
  </si>
  <si>
    <r>
      <t xml:space="preserve">    Cease Journey - Task Flow for '</t>
    </r>
    <r>
      <rPr>
        <b/>
        <sz val="12"/>
        <color rgb="FFFF0000"/>
        <rFont val="Arial"/>
        <family val="2"/>
      </rPr>
      <t>Cloud Acceleration Service</t>
    </r>
    <r>
      <rPr>
        <b/>
        <sz val="12"/>
        <color rgb="FF0000FF"/>
        <rFont val="Arial"/>
        <family val="2"/>
      </rPr>
      <t>'</t>
    </r>
  </si>
  <si>
    <t>TSL 2.DCA</t>
  </si>
  <si>
    <t>Deconfigure Acceleration</t>
  </si>
  <si>
    <t>FIRST NAME</t>
  </si>
  <si>
    <t>SURNAME</t>
  </si>
  <si>
    <t>TELEPHONE NUMBER</t>
  </si>
  <si>
    <t>EMAIL ADDRESS</t>
  </si>
  <si>
    <t>CMC PRODUCTINSTANCEID</t>
  </si>
  <si>
    <t>CMC IP ADDRESS</t>
  </si>
  <si>
    <t>CMC HOSTNAME</t>
  </si>
  <si>
    <t>ORDER CMC LICENSE</t>
  </si>
  <si>
    <t>CMC LICENSE DETAILS</t>
  </si>
  <si>
    <t>PRIMARY NAT MANAGEMENT IP ADDRESS</t>
  </si>
  <si>
    <t>CLOUD SERVICE LEG PID</t>
  </si>
  <si>
    <t>CLOUD INTERNET SERVICE PID</t>
  </si>
  <si>
    <t>CPE TYPE</t>
  </si>
  <si>
    <t>SUPPLIER NAME</t>
  </si>
  <si>
    <t>NAME</t>
  </si>
  <si>
    <t>VERSION</t>
  </si>
  <si>
    <t>MODE</t>
  </si>
  <si>
    <t>SERVICE ID</t>
  </si>
  <si>
    <t>TMFSIDTYPE</t>
  </si>
  <si>
    <r>
      <t xml:space="preserve">  Modify Journey - Task Flow for '</t>
    </r>
    <r>
      <rPr>
        <b/>
        <sz val="12"/>
        <color rgb="FFFF0000"/>
        <rFont val="Arial"/>
        <family val="2"/>
      </rPr>
      <t>Cloud Firewall Service</t>
    </r>
    <r>
      <rPr>
        <b/>
        <sz val="12"/>
        <color rgb="FF0000FF"/>
        <rFont val="Arial"/>
        <family val="2"/>
      </rPr>
      <t>'</t>
    </r>
  </si>
  <si>
    <t>TSK 2.CFP</t>
  </si>
  <si>
    <t>Copy Firewall Policy</t>
  </si>
  <si>
    <t>Modify
(SI+ USER tasks)</t>
  </si>
  <si>
    <t>D3.2 (Add)</t>
  </si>
  <si>
    <t>CLOUD SERVICE LEG SERVICE ID</t>
  </si>
  <si>
    <t xml:space="preserve">TMFSIDTYPE </t>
  </si>
  <si>
    <t>ACCELERATION BAND</t>
  </si>
  <si>
    <t>LOCATION</t>
  </si>
  <si>
    <t>CSPConnectAccelerationCustomer</t>
  </si>
  <si>
    <t>D4.4 (Delete)</t>
  </si>
  <si>
    <t>D4.4 (Add)</t>
  </si>
  <si>
    <t>D4.4 (Change)</t>
  </si>
  <si>
    <t>HYPERVISOR SERVER PRIMARY</t>
  </si>
  <si>
    <t>HYPERVISOR MGMT IP ADDRESS PRIMARY</t>
  </si>
  <si>
    <t>HYPERVISOR HOSTNAME PRIMARY</t>
  </si>
  <si>
    <t>HYPERVISOR MGMT DEFAULT GATEWAY PRIMARY</t>
  </si>
  <si>
    <t>HYPERVISOR MGMT SUBNET MASK PRIMARY</t>
  </si>
  <si>
    <t>ILO IP ADDRESS PRIMARY</t>
  </si>
  <si>
    <t>ILO NAT MGMT IP ADDRESS PRIMARY</t>
  </si>
  <si>
    <t>VIRTUAL STEELHEAD SNE ID PRIMARY</t>
  </si>
  <si>
    <t>IN PATH IP ADDRESS PRIMARY</t>
  </si>
  <si>
    <t>PRIMARY MGMT IP ADDRESS PRIMARY</t>
  </si>
  <si>
    <t>PRIMARY NAT MGMT IP ADDRESS PRIMARY</t>
  </si>
  <si>
    <t>VIRTUAL STEELHEAD HOSTNAME PRIMARY</t>
  </si>
  <si>
    <t>VLAN IN PRIMARY</t>
  </si>
  <si>
    <t>VLAN OUT PRIMARY</t>
  </si>
  <si>
    <t>IN PATH DEFAULT GATEWAY PRIMARY</t>
  </si>
  <si>
    <t>PRIMARY MGMT DEFAULT GATEWAY PRIMARY</t>
  </si>
  <si>
    <t>IN PATH SUBNET MASK PRIMARY</t>
  </si>
  <si>
    <t>HYPERVISOR SERVER SECONDARY</t>
  </si>
  <si>
    <t>HYPERVISOR MGMT IP ADDRESS SECONDARY</t>
  </si>
  <si>
    <t>HYPERVISOR HOSTNAME SECONDARY</t>
  </si>
  <si>
    <t>HYPERVISOR MGMT DEFAULT GATEWAY SECONDARY</t>
  </si>
  <si>
    <t>HYPERVISOR MGMT SUBNET MASK SECONDARY</t>
  </si>
  <si>
    <t>ILO IP ADDRESS SECONDARY</t>
  </si>
  <si>
    <t>ILO NAT MGMT IP ADDRESS SECONDARY</t>
  </si>
  <si>
    <t>VIRTUAL STEELHEAD SNE ID SECONDARY</t>
  </si>
  <si>
    <t>IN PATH IP ADDRESS SECONDARY</t>
  </si>
  <si>
    <t>PRIMARY MGMT IP ADDRESS SECONDARY</t>
  </si>
  <si>
    <t>PRIMARY NAT MGMT IP ADDRESS SECONDARY</t>
  </si>
  <si>
    <t>VIRTUAL STEELHEAD HOSTNAME SECONDARY</t>
  </si>
  <si>
    <t>VLAN IN SECONDARY</t>
  </si>
  <si>
    <t>VLAN OUT SECONDARY</t>
  </si>
  <si>
    <t>IN PATH DEFAULT GATEWAY SECONDARY</t>
  </si>
  <si>
    <t>PRIMARY MGMT DEFAULT GATEWAY SECONDARY</t>
  </si>
  <si>
    <t>IN PATH SUBNET MASK SECONDARY</t>
  </si>
  <si>
    <t>VSH TOKEN ID DETAILS PRIMARY</t>
  </si>
  <si>
    <t>VSH TOKEN ID DETAILS SECONDARY</t>
  </si>
  <si>
    <t>HYPERVISOR SERVER</t>
  </si>
  <si>
    <t>VIRTUAL STEELHEAD HOSTNAME</t>
  </si>
  <si>
    <t xml:space="preserve">CLOUD SERVICE LEG PID </t>
  </si>
  <si>
    <t>D3.3 (Add)</t>
  </si>
  <si>
    <t>VFW HOST NAME PRIMARY</t>
  </si>
  <si>
    <t>VFW HOST NAME SECONDARY</t>
  </si>
  <si>
    <t>VFW HOST NAME PRIMARY CEASE</t>
  </si>
  <si>
    <t>VFW HOST NAME SECONDARY CEASE</t>
  </si>
  <si>
    <t>D3.4 (Add)</t>
  </si>
  <si>
    <t>HYPERVISOR MGMT IP ADDRESS</t>
  </si>
  <si>
    <t>HYPERVISOR NAT MGMT IP ADDRESS</t>
  </si>
  <si>
    <t>HYPERVISOR HOSTNAME</t>
  </si>
  <si>
    <t>ILO IP ADDRESS</t>
  </si>
  <si>
    <t>ILO NAT MGMT IP ADDRESS</t>
  </si>
  <si>
    <t>IN-PATH IP ADDRESS</t>
  </si>
  <si>
    <t>PRIMARY MGMT IP ADDRESS</t>
  </si>
  <si>
    <t>PRIMARY NAT MGMT IP ADDRESS</t>
  </si>
  <si>
    <t>PRIMARY MGMT DEFAULT GATEWAY</t>
  </si>
  <si>
    <t>IN-PATH DEFAULT GATEWAY</t>
  </si>
  <si>
    <t>PRIMARY DEVICE SUBNET MASK</t>
  </si>
  <si>
    <t>PLAN NAME</t>
  </si>
  <si>
    <t>TEMPLATE NAME</t>
  </si>
  <si>
    <t>HYPERVISOR MGMT DEFAULT GATEWAY</t>
  </si>
  <si>
    <t>HYPERVISOR MGMT SUBNET MASK</t>
  </si>
  <si>
    <t>IN PATH IP ADDRESS</t>
  </si>
  <si>
    <t>IN PATH DEFAULT GATEWAY</t>
  </si>
  <si>
    <t>IN PATH SUBNET MASK</t>
  </si>
  <si>
    <t>PRIMARY MGMT SUBNET MASK</t>
  </si>
  <si>
    <t xml:space="preserve">CMPORDREID </t>
  </si>
  <si>
    <t xml:space="preserve">INPUTBANDWIDTHPOLICY </t>
  </si>
  <si>
    <t xml:space="preserve">OUTPUTBANDWIDTHPOLICY </t>
  </si>
  <si>
    <t>ERROR CODE</t>
  </si>
  <si>
    <t>ERROR DESCRIPTION</t>
  </si>
  <si>
    <t>D1.12 (Add)</t>
  </si>
  <si>
    <t>CFS RFS Attributes Details Modify and Cease v0.7</t>
  </si>
  <si>
    <r>
      <t xml:space="preserve">Draft 4.4
Rollup for Changes done in Sprint 2 D1.12
Chnages for GSCE-148396: Acceleration
</t>
    </r>
    <r>
      <rPr>
        <sz val="8"/>
        <rFont val="Arial"/>
        <family val="2"/>
      </rPr>
      <t xml:space="preserve">► MLP Exception task for "Virtual  SteelHead Appliance RFS" added under CCD and IG data Mapping
►Task Data mapping changes for CCD and Internet Gatway against all order types
</t>
    </r>
  </si>
  <si>
    <t>D4.5 (Delete)</t>
  </si>
  <si>
    <t>4.4 (Add)</t>
  </si>
  <si>
    <t>D3.5 (Delete)</t>
  </si>
  <si>
    <t>D3.5 (Add)</t>
  </si>
  <si>
    <r>
      <t xml:space="preserve">Draft 4.3
Rollup for Changes done in Sprint 4 D3.3
Chnages for GSCE-148396: Acceleration
</t>
    </r>
    <r>
      <rPr>
        <sz val="8"/>
        <rFont val="Arial"/>
        <family val="2"/>
      </rPr>
      <t xml:space="preserve">► Modify and Cease Task Flow Diagram, Task Flow Sheet and Task Data Mapping  added for Cloud Acceleration Service
► TSK 2.089 deleted from Cloud Acceleration Service Provide flow diagram, Flow sheet and Data Mapping
►Task Data Mapping Changes for CCD Provide, Modify and Cease
►Task Data Mapping Changes for IG Provide, Modify and Cease
►Task Data Mapping Changes for CAS Provide
</t>
    </r>
  </si>
  <si>
    <r>
      <t xml:space="preserve">Draft 4.4
Rollup for Changes done in Sprint 4 D3.4 and D3.5 (Complete)
</t>
    </r>
    <r>
      <rPr>
        <sz val="8"/>
        <rFont val="Arial"/>
        <family val="2"/>
      </rPr>
      <t xml:space="preserve">
►CFS Modify flow updated to remove - Upgrade / Downgrade bandwidth for service provider without Riverbed Model change
     1. Deleted DP 05 and DP 06 and amended DP 04
</t>
    </r>
  </si>
  <si>
    <t>D4.5 (Change))</t>
  </si>
  <si>
    <t>D4.5 (Add)</t>
  </si>
  <si>
    <t>D4.5 (Change)</t>
  </si>
  <si>
    <t>RESILIENCE ROLE</t>
  </si>
  <si>
    <t xml:space="preserve">CMPOrdreID </t>
  </si>
  <si>
    <t>D2.6 (Delete)</t>
  </si>
  <si>
    <t>D1.13 (Delete)</t>
  </si>
  <si>
    <t>D2.6 (Add)</t>
  </si>
  <si>
    <t>D1.14 (Add)</t>
  </si>
  <si>
    <t>D3.6 (Add)</t>
  </si>
  <si>
    <t>D3.6 (Change)</t>
  </si>
  <si>
    <t xml:space="preserve">CMPOrderID </t>
  </si>
  <si>
    <t>D1.13 (Change)</t>
  </si>
  <si>
    <t>D2.6 (Change)</t>
  </si>
  <si>
    <t>INTERCONNECT ID</t>
  </si>
  <si>
    <t>D3.8 (Add)</t>
  </si>
  <si>
    <t>D3.8( Add)</t>
  </si>
  <si>
    <t>D3.7 (Change)</t>
  </si>
  <si>
    <r>
      <t xml:space="preserve">Draft 4.5
Rollup for Changes done in Sprint 4 D3.6
</t>
    </r>
    <r>
      <rPr>
        <sz val="8"/>
        <rFont val="Arial"/>
        <family val="2"/>
      </rPr>
      <t>►Data Mapping changes for CCD and IG Provide, Modify and Cease as per CFR/RFS Mapping Sheet
►Task Flow Diagram amneded for CAS Modify no Model Change</t>
    </r>
    <r>
      <rPr>
        <b/>
        <sz val="8"/>
        <rFont val="Arial"/>
        <family val="2"/>
      </rPr>
      <t xml:space="preserve">
</t>
    </r>
  </si>
  <si>
    <t>D4.6 (Change)</t>
  </si>
  <si>
    <r>
      <t xml:space="preserve">Draft 4.6
Rollup for Changes done in Sprint 4 D3.7 and D3.8
</t>
    </r>
    <r>
      <rPr>
        <sz val="8"/>
        <rFont val="Arial"/>
        <family val="2"/>
      </rPr>
      <t>►Data mapping Change in CAS (Modify) for attribute "BANDWIDTH" under Cloud Acceleration Service" line item</t>
    </r>
    <r>
      <rPr>
        <b/>
        <sz val="8"/>
        <rFont val="Arial"/>
        <family val="2"/>
      </rPr>
      <t xml:space="preserve">
</t>
    </r>
  </si>
  <si>
    <t>D4.7 (Change)</t>
  </si>
  <si>
    <r>
      <t xml:space="preserve">Draft 4.7
</t>
    </r>
    <r>
      <rPr>
        <sz val="8"/>
        <rFont val="Arial"/>
        <family val="2"/>
      </rPr>
      <t xml:space="preserve">►Attribute 'RELATEDASSET_ConnectAccelerationService' Datamapping chnanged in Modify and Cease CAS
►Attribute Mapping changed for below attributes in CAS Cesae Data Mapping
   FIRST NAME
   SURAME
   TELEPHONE NUMBER
   EMAIL ADDRESS
</t>
    </r>
    <r>
      <rPr>
        <b/>
        <sz val="8"/>
        <rFont val="Arial"/>
        <family val="2"/>
      </rPr>
      <t xml:space="preserve">
</t>
    </r>
  </si>
  <si>
    <t>PRIMARY MGMT SUBNET MASK SECONDARY</t>
  </si>
  <si>
    <t>4.8 (Change)</t>
  </si>
  <si>
    <t>D4.8 (Change)</t>
  </si>
  <si>
    <t>PRIMARY MGMT SUBNET MASK PRIMARY</t>
  </si>
  <si>
    <t>HYPERVISOR NAT MGMT IP ADDRESS PRIMARY</t>
  </si>
  <si>
    <t>HYPERVISOR NAT MGMT IP ADDRESS SECONDARY</t>
  </si>
  <si>
    <r>
      <t xml:space="preserve">Draft 4.8
</t>
    </r>
    <r>
      <rPr>
        <sz val="8"/>
        <rFont val="Arial"/>
        <family val="2"/>
      </rPr>
      <t xml:space="preserve">►Corrected below attribute name for CAS Provide. Modify and Cease data Mapping
    PRIMARY MGMT SUBNET MASK PRIMARY
    PRIMARY MGMT* SUBNET MASK SECONDARY
    HYPERVISOR NAT MGMT IP ADDRESS PRIMARY
    HYPERVISOR NAT MGMT IP ADDRESS SECONDARY
</t>
    </r>
    <r>
      <rPr>
        <b/>
        <sz val="8"/>
        <rFont val="Arial"/>
        <family val="2"/>
      </rPr>
      <t xml:space="preserve">
</t>
    </r>
  </si>
  <si>
    <t xml:space="preserve">SERVICE CONNECTION IDENTIFIER </t>
  </si>
  <si>
    <t>D5.0 (Add)</t>
  </si>
  <si>
    <t>D5.0 (Change)</t>
  </si>
  <si>
    <t>PE INTERFACE</t>
  </si>
  <si>
    <t>CONNECTION ID</t>
  </si>
  <si>
    <t xml:space="preserve">CR for Release 39 </t>
  </si>
  <si>
    <r>
      <t xml:space="preserve">Draft 5.0
</t>
    </r>
    <r>
      <rPr>
        <sz val="8"/>
        <rFont val="Arial"/>
        <family val="2"/>
      </rPr>
      <t xml:space="preserve">Roll up for Change in Sprint 5 D4.9 
Changed in mPDM due to R37 CR
►Data mapping changes to include "SERVICE CONNECTION IDENTIFIER' in CCD and IG Provide, Modify and Cease
►Attribute "AWS CONNECTION ID" renamed to "CONNECTION ID" in CCD Provide Modify and Cease
► Data Mapping changes in Handover to Maintenance task is CCD and IG all Order types
►Added attribute "PE VLAN ID" and "PE INTERFACE" in CCD and IG Provide and Modify
</t>
    </r>
    <r>
      <rPr>
        <b/>
        <sz val="8"/>
        <rFont val="Arial"/>
        <family val="2"/>
      </rPr>
      <t xml:space="preserve">
</t>
    </r>
  </si>
  <si>
    <t>CR for Release 40</t>
  </si>
  <si>
    <t>IP Connect Web-VPN</t>
  </si>
  <si>
    <t>4G Converged Services</t>
  </si>
  <si>
    <t>Optical Connect Global</t>
  </si>
  <si>
    <t>BT IPL LAN SAN</t>
  </si>
  <si>
    <t>Assure Managed Cloud</t>
  </si>
  <si>
    <t>Assure Managed Device</t>
  </si>
  <si>
    <t>TSK 1.006</t>
  </si>
  <si>
    <t>https://office.bt.com/sites/gs_processes/SitePages/DisplayWIBPMN.aspx?Model=9d5e87b0-e442-11e4-2d85-cd4e3bbc2df7&amp;Function=181804a0-f491-11e4-2d85-cd4e3bbc2df7</t>
  </si>
  <si>
    <t>Allocate Delivery Resource</t>
  </si>
  <si>
    <t>TSK 1.007</t>
  </si>
  <si>
    <t>https://office.bt.com/sites/gs_processes/SitePages/DisplayWIBPMN.aspx?Model=9d5e87b0-e442-11e4-2d85-cd4e3bbc2df7&amp;Function=181804a2-f491-11e4-2d85-cd4e3bbc2df7</t>
  </si>
  <si>
    <t>Vet Technical Information</t>
  </si>
  <si>
    <t>https://office.bt.com/sites/gs_processes/SitePages/DisplayWIBPMN.aspx?Model=9d5e87b0-e442-11e4-2d85-cd4e3bbc2df7&amp;Function=fd309084-58da-11e3-2d85-cd4e3bbc2df7</t>
  </si>
  <si>
    <t>https://office.bt.com/sites/gs_processes/SitePages/DisplayWIBPMN.aspx?Model=9d5e87b0-e442-11e4-2d85-cd4e3bbc2df7&amp;Function=fd309086-58da-11e3-2d85-cd4e3bbc2df7</t>
  </si>
  <si>
    <t>https://office.bt.com/sites/gs_processes/SitePages/DisplayWIBPMN.aspx?Model=9d5e87b0-e442-11e4-2d85-cd4e3bbc2df7&amp;Function=fd30908a-58da-11e3-2d85-cd4e3bbc2df7</t>
  </si>
  <si>
    <t>https://office.bt.com/sites/gs_processes/SitePages/DisplayWIBPMN.aspx?Model=9d5e87b0-e442-11e4-2d85-cd4e3bbc2df7&amp;Function=95591394-88c3-11e3-2d85-cd4e3bbc2df7</t>
  </si>
  <si>
    <t>https://office.bt.com/sites/gs_processes/SitePages/DisplayWIBPMN.aspx?Model=9d5e87b0-e442-11e4-2d85-cd4e3bbc2df7&amp;Function=9559139a-88c3-11e3-2d85-cd4e3bbc2df7</t>
  </si>
  <si>
    <t>https://office.bt.com/sites/gs_processes/SitePages/DisplayWIBPMN.aspx?Model=6c6b3f10-e472-11e4-2d85-cd4e3bbc2df7&amp;Function=955913b1-88c3-11e3-2d85-cd4e3bbc2df7</t>
  </si>
  <si>
    <t>https://office.bt.com/sites/gs_processes/SitePages/DisplayWIBPMN.aspx?Model=6c6b3f10-e472-11e4-2d85-cd4e3bbc2df7&amp;Function=955913b3-88c3-11e3-2d85-cd4e3bbc2df7</t>
  </si>
  <si>
    <t>https://office.bt.com/sites/gs_processes/SitePages/DisplayWIBPMN.aspx?Model=6c6b3f10-e472-11e4-2d85-cd4e3bbc2df7&amp;Function=955913b5-88c3-11e3-2d85-cd4e3bbc2df7</t>
  </si>
  <si>
    <t>https://office.bt.com/sites/gs_processes/SitePages/DisplayWIBPMN.aspx?Model=6c6b3f10-e472-11e4-2d85-cd4e3bbc2df7&amp;Function=955913b7-88c3-11e3-2d85-cd4e3bbc2df7</t>
  </si>
  <si>
    <t>https://office.bt.com/sites/gs_processes/SitePages/DisplayWIBPMN.aspx?Model=6c6b3f10-e472-11e4-2d85-cd4e3bbc2df7&amp;Function=955913b9-88c3-11e3-2d85-cd4e3bbc2df7</t>
  </si>
  <si>
    <t>https://office.bt.com/sites/gs_processes/SitePages/DisplayWIBPMN.aspx?Model=6c6b3f10-e472-11e4-2d85-cd4e3bbc2df7&amp;Function=955913bb-88c3-11e3-2d85-cd4e3bbc2df7</t>
  </si>
  <si>
    <t>https://office.bt.com/sites/gs_processes/SitePages/DisplayWIBPMN.aspx?Model=6c6b3f10-e472-11e4-2d85-cd4e3bbc2df7&amp;Function=955913bd-88c3-11e3-2d85-cd4e3bbc2df7</t>
  </si>
  <si>
    <t>https://office.bt.com/sites/gs_processes/SitePages/DisplayWIBPMN.aspx?Model=6c6b3f10-e472-11e4-2d85-cd4e3bbc2df7&amp;Function=955913bf-88c3-11e3-2d85-cd4e3bbc2df7</t>
  </si>
  <si>
    <t>https://office.bt.com/sites/gs_processes/SitePages/DisplayWIBPMN.aspx?Model=6c6b3f10-e472-11e4-2d85-cd4e3bbc2df7&amp;Function=955913c1-88c3-11e3-2d85-cd4e3bbc2df7</t>
  </si>
  <si>
    <t>https://office.bt.com/sites/gs_processes/SitePages/DisplayWIBPMN.aspx?Model=6c6b3f10-e472-11e4-2d85-cd4e3bbc2df7&amp;Function=5fd73131-88ea-11e3-2d85-cd4e3bbc2df7</t>
  </si>
  <si>
    <t>https://office.bt.com/sites/gs_processes/SitePages/DisplayWIBPMN.aspx?Model=6c6b3f10-e472-11e4-2d85-cd4e3bbc2df7&amp;Function=5fd73133-88ea-11e3-2d85-cd4e3bbc2df7</t>
  </si>
  <si>
    <t>https://office.bt.com/sites/gs_processes/SitePages/DisplayWIBPMN.aspx?Model=6c6b3f10-e472-11e4-2d85-cd4e3bbc2df7&amp;Function=5fd73135-88ea-11e3-2d85-cd4e3bbc2df7</t>
  </si>
  <si>
    <t>https://office.bt.com/sites/gs_processes/SitePages/DisplayWIBPMN.aspx?Model=6c6b3f10-e472-11e4-2d85-cd4e3bbc2df7&amp;Function=5fd73137-88ea-11e3-2d85-cd4e3bbc2df7</t>
  </si>
  <si>
    <t>https://office.bt.com/sites/gs_processes/SitePages/DisplayWIBPMN.aspx?Model=6c6b3f10-e472-11e4-2d85-cd4e3bbc2df7&amp;Function=5fd73139-88ea-11e3-2d85-cd4e3bbc2df7</t>
  </si>
  <si>
    <t>https://office.bt.com/sites/gs_processes/SitePages/DisplayWIBPMN.aspx?Model=6c6b3f10-e472-11e4-2d85-cd4e3bbc2df7&amp;Function=5fd7313b-88ea-11e3-2d85-cd4e3bbc2df7</t>
  </si>
  <si>
    <t>https://office.bt.com/sites/gs_processes/SitePages/DisplayWIBPMN.aspx?Model=6c6b3f10-e472-11e4-2d85-cd4e3bbc2df7&amp;Function=5fd7313d-88ea-11e3-2d85-cd4e3bbc2df7</t>
  </si>
  <si>
    <t>Complete &amp; Check Proxy Setting on Order</t>
  </si>
  <si>
    <t>https://office.bt.com/sites/gs_processes/SitePages/DisplayWIBPMN.aspx?Model=6c6b3f10-e472-11e4-2d85-cd4e3bbc2df7&amp;Function=5fd7313f-88ea-11e3-2d85-cd4e3bbc2df7</t>
  </si>
  <si>
    <t>https://office.bt.com/sites/gs_processes/SitePages/DisplayWIBPMN.aspx?Model=6c6b3f10-e472-11e4-2d85-cd4e3bbc2df7&amp;Function=5fd73141-88ea-11e3-2d85-cd4e3bbc2df7</t>
  </si>
  <si>
    <t>https://office.bt.com/sites/gs_processes/SitePages/DisplayWIBPMN.aspx?Model=6c6b3f10-e472-11e4-2d85-cd4e3bbc2df7&amp;Function=5fd73143-88ea-11e3-2d85-cd4e3bbc2df7</t>
  </si>
  <si>
    <t>https://office.bt.com/sites/gs_processes/SitePages/DisplayWIBPMN.aspx?Model=6c6b3f10-e472-11e4-2d85-cd4e3bbc2df7&amp;Function=5fd73145-88ea-11e3-2d85-cd4e3bbc2df7</t>
  </si>
  <si>
    <t>https://office.bt.com/sites/gs_processes/SitePages/DisplayWIBPMN.aspx?Model=6c6b3f10-e472-11e4-2d85-cd4e3bbc2df7&amp;Function=5fd73147-88ea-11e3-2d85-cd4e3bbc2df7</t>
  </si>
  <si>
    <t>https://office.bt.com/sites/gs_processes/SitePages/DisplayWIBPMN.aspx?Model=6c6b3f10-e472-11e4-2d85-cd4e3bbc2df7&amp;Function=5fd73149-88ea-11e3-2d85-cd4e3bbc2df7</t>
  </si>
  <si>
    <t>Prepare &amp; Build CPE Custom Config</t>
  </si>
  <si>
    <t>https://office.bt.com/sites/gs_processes/SitePages/DisplayWIBPMN.aspx?Model=6c6b3f10-e472-11e4-2d85-cd4e3bbc2df7&amp;Function=5fd7314b-88ea-11e3-2d85-cd4e3bbc2df7</t>
  </si>
  <si>
    <t>https://office.bt.com/sites/gs_processes/SitePages/DisplayWIBPMN.aspx?Model=6c6b3f10-e472-11e4-2d85-cd4e3bbc2df7&amp;Function=5fd7314d-88ea-11e3-2d85-cd4e3bbc2df7</t>
  </si>
  <si>
    <t>https://office.bt.com/sites/gs_processes/SitePages/DisplayWIBPMN.aspx?Model=6c6b3f10-e472-11e4-2d85-cd4e3bbc2df7&amp;Function=5fd7314f-88ea-11e3-2d85-cd4e3bbc2df7</t>
  </si>
  <si>
    <t>https://office.bt.com/sites/gs_processes/SitePages/DisplayWIBPMN.aspx?Model=6c6b3f10-e472-11e4-2d85-cd4e3bbc2df7&amp;Function=5fd73151-88ea-11e3-2d85-cd4e3bbc2df7</t>
  </si>
  <si>
    <t>https://office.bt.com/sites/gs_processes/SitePages/DisplayWIBPMN.aspx?Model=6c6b3f10-e472-11e4-2d85-cd4e3bbc2df7&amp;Function=5fd73153-88ea-11e3-2d85-cd4e3bbc2df7</t>
  </si>
  <si>
    <t>https://office.bt.com/sites/gs_processes/SitePages/DisplayWIBPMN.aspx?Model=6c6b3f10-e472-11e4-2d85-cd4e3bbc2df7&amp;Function=5fd73155-88ea-11e3-2d85-cd4e3bbc2df7</t>
  </si>
  <si>
    <t>https://office.bt.com/sites/gs_processes/SitePages/DisplayWIBPMN.aspx?Model=6c6b3f10-e472-11e4-2d85-cd4e3bbc2df7&amp;Function=5fd73157-88ea-11e3-2d85-cd4e3bbc2df7</t>
  </si>
  <si>
    <t>https://office.bt.com/sites/gs_processes/SitePages/EditServiceDesignConsolidatedTask.aspx?TaskID=262</t>
  </si>
  <si>
    <t>https://office.bt.com/sites/gs_processes/SitePages/DisplayWIBPMN.aspx?Model=6c6b3f10-e472-11e4-2d85-cd4e3bbc2df7&amp;Function=91fddad0-3d92-11e4-2d85-cd4e3bbc2df7</t>
  </si>
  <si>
    <t>https://office.bt.com/sites/gs_processes/SitePages/EditServiceDesignConsolidatedTask.aspx?TaskID=349</t>
  </si>
  <si>
    <t>https://office.bt.com/sites/gs_processes/SitePages/DisplayWIBPMN.aspx?Model=6c6b3f10-e472-11e4-2d85-cd4e3bbc2df7&amp;Function=91fddad2-3d92-11e4-2d85-cd4e3bbc2df7</t>
  </si>
  <si>
    <t>https://office.bt.com/sites/gs_processes/SitePages/DisplayWIBPMN.aspx?Model=6c6b3f10-e472-11e4-2d85-cd4e3bbc2df7&amp;Function=5fd7315d-88ea-11e3-2d85-cd4e3bbc2df7</t>
  </si>
  <si>
    <t>https://office.bt.com/sites/gs_processes/SitePages/DisplayWIBPMN.aspx?Model=6c6b3f10-e472-11e4-2d85-cd4e3bbc2df7&amp;Function=5fd7315f-88ea-11e3-2d85-cd4e3bbc2df7</t>
  </si>
  <si>
    <t>https://office.bt.com/sites/gs_processes/SitePages/DisplayWIBPMN.aspx?Model=6c6b3f10-e472-11e4-2d85-cd4e3bbc2df7&amp;Function=5fd73161-88ea-11e3-2d85-cd4e3bbc2df7</t>
  </si>
  <si>
    <t>https://office.bt.com/sites/gs_processes/SitePages/DisplayWIBPMN.aspx?Model=6c6b3f10-e472-11e4-2d85-cd4e3bbc2df7&amp;Function=5feefef1-88ea-11e3-2d85-cd4e3bbc2df7</t>
  </si>
  <si>
    <t>https://office.bt.com/sites/gs_processes/SitePages/DisplayWIBPMN.aspx?Model=6c6b3f10-e472-11e4-2d85-cd4e3bbc2df7&amp;Function=5feefef3-88ea-11e3-2d85-cd4e3bbc2df7</t>
  </si>
  <si>
    <t>https://office.bt.com/sites/gs_processes/SitePages/DisplayWIBPMN.aspx?Model=6c6b3f10-e472-11e4-2d85-cd4e3bbc2df7&amp;Function=5feefef5-88ea-11e3-2d85-cd4e3bbc2df7</t>
  </si>
  <si>
    <t>https://office.bt.com/sites/gs_processes/SitePages/DisplayWIBPMN.aspx?Model=6c6b3f10-e472-11e4-2d85-cd4e3bbc2df7&amp;Function=5feefef7-88ea-11e3-2d85-cd4e3bbc2df7</t>
  </si>
  <si>
    <t>https://office.bt.com/sites/gs_processes/SitePages/DisplayWIBPMN.aspx?Model=6c6b3f10-e472-11e4-2d85-cd4e3bbc2df7&amp;Function=5feefef9-88ea-11e3-2d85-cd4e3bbc2df7</t>
  </si>
  <si>
    <t>https://office.bt.com/sites/gs_processes/SitePages/DisplayWIBPMN.aspx?Model=6c6b3f10-e472-11e4-2d85-cd4e3bbc2df7&amp;Function=5feefefb-88ea-11e3-2d85-cd4e3bbc2df7</t>
  </si>
  <si>
    <t>https://office.bt.com/sites/gs_processes/SitePages/DisplayWIBPMN.aspx?Model=6c6b3f10-e472-11e4-2d85-cd4e3bbc2df7&amp;Function=5feefefd-88ea-11e3-2d85-cd4e3bbc2df7</t>
  </si>
  <si>
    <t>https://office.bt.com/sites/gs_processes/SitePages/DisplayWIBPMN.aspx?Model=6c6b3f10-e472-11e4-2d85-cd4e3bbc2df7&amp;Function=5feefeff-88ea-11e3-2d85-cd4e3bbc2df7</t>
  </si>
  <si>
    <t>https://office.bt.com/sites/gs_processes/SitePages/DisplayWIBPMN.aspx?Model=6c6b3f10-e472-11e4-2d85-cd4e3bbc2df7&amp;Function=5feeff01-88ea-11e3-2d85-cd4e3bbc2df7</t>
  </si>
  <si>
    <t>https://office.bt.com/sites/gs_processes/SitePages/DisplayWIBPMN.aspx?Model=6c6b3f10-e472-11e4-2d85-cd4e3bbc2df7&amp;Function=5feeff03-88ea-11e3-2d85-cd4e3bbc2df7</t>
  </si>
  <si>
    <t>https://office.bt.com/sites/gs_processes/SitePages/DisplayWIBPMN.aspx?Model=6c6b3f10-e472-11e4-2d85-cd4e3bbc2df7&amp;Function=d6789ce7-9b04-11e3-2d85-cd4e3bbc2df7</t>
  </si>
  <si>
    <t>https://office.bt.com/sites/gs_processes/SitePages/DisplayWIBPMN.aspx?Model=6c6b3f10-e472-11e4-2d85-cd4e3bbc2df7&amp;Function=14e4ad40-a9c1-11e3-2d85-cd4e3bbc2df7</t>
  </si>
  <si>
    <t>https://office.bt.com/sites/gs_processes/SitePages/DisplayWIBPMN.aspx?Model=6c6b3f10-e472-11e4-2d85-cd4e3bbc2df7&amp;Function=5feeff05-88ea-11e3-2d85-cd4e3bbc2df7</t>
  </si>
  <si>
    <t>https://office.bt.com/sites/gs_processes/SitePages/DisplayWIBPMN.aspx?Model=6c6b3f10-e472-11e4-2d85-cd4e3bbc2df7&amp;Function=5feeff07-88ea-11e3-2d85-cd4e3bbc2df7</t>
  </si>
  <si>
    <t>https://office.bt.com/sites/gs_processes/SitePages/DisplayWIBPMN.aspx?Model=6c6b3f10-e472-11e4-2d85-cd4e3bbc2df7&amp;Function=5feeff09-88ea-11e3-2d85-cd4e3bbc2df7</t>
  </si>
  <si>
    <t>https://office.bt.com/sites/gs_processes/SitePages/DisplayWIBPMN.aspx?Model=6c6b3f10-e472-11e4-2d85-cd4e3bbc2df7&amp;Function=5feeff0b-88ea-11e3-2d85-cd4e3bbc2df7</t>
  </si>
  <si>
    <t>https://office.bt.com/sites/gs_processes/SitePages/DisplayWIBPMN.aspx?Model=6c6b3f10-e472-11e4-2d85-cd4e3bbc2df7&amp;Function=14e71e41-a9c1-11e3-2d85-cd4e3bbc2df7</t>
  </si>
  <si>
    <t>https://office.bt.com/sites/gs_processes/SitePages/DisplayWIBPMN.aspx?Model=6c6b3f10-e472-11e4-2d85-cd4e3bbc2df7&amp;Function=14e71e43-a9c1-11e3-2d85-cd4e3bbc2df7</t>
  </si>
  <si>
    <t>https://office.bt.com/sites/gs_processes/SitePages/DisplayWIBPMN.aspx?Model=6c6b3f10-e472-11e4-2d85-cd4e3bbc2df7&amp;Function=14e71e45-a9c1-11e3-2d85-cd4e3bbc2df7</t>
  </si>
  <si>
    <t>https://office.bt.com/sites/gs_processes/SitePages/DisplayWIBPMN.aspx?Model=6c6b3f10-e472-11e4-2d85-cd4e3bbc2df7&amp;Function=5feeff0d-88ea-11e3-2d85-cd4e3bbc2df7</t>
  </si>
  <si>
    <t>https://office.bt.com/sites/gs_processes/SitePages/DisplayWIBPMN.aspx?Model=6c6b3f10-e472-11e4-2d85-cd4e3bbc2df7&amp;Function=5feeff0f-88ea-11e3-2d85-cd4e3bbc2df7</t>
  </si>
  <si>
    <t>https://office.bt.com/sites/gs_processes/SitePages/DisplayWIBPMN.aspx?Model=6c6b3f10-e472-11e4-2d85-cd4e3bbc2df7&amp;Function=5feeff11-88ea-11e3-2d85-cd4e3bbc2df7</t>
  </si>
  <si>
    <t>https://office.bt.com/sites/gs_processes/SitePages/DisplayWIBPMN.aspx?Model=6c6b3f10-e472-11e4-2d85-cd4e3bbc2df7&amp;Function=5feeff13-88ea-11e3-2d85-cd4e3bbc2df7</t>
  </si>
  <si>
    <t>https://office.bt.com/sites/gs_processes/SitePages/DisplayWIBPMN.aspx?Model=6c6b3f10-e472-11e4-2d85-cd4e3bbc2df7&amp;Function=5feeff15-88ea-11e3-2d85-cd4e3bbc2df7</t>
  </si>
  <si>
    <t>https://office.bt.com/sites/gs_processes/SitePages/DisplayWIBPMN.aspx?Model=6c6b3f10-e472-11e4-2d85-cd4e3bbc2df7&amp;Function=5feeff17-88ea-11e3-2d85-cd4e3bbc2df7</t>
  </si>
  <si>
    <t>https://office.bt.com/sites/gs_processes/SitePages/DisplayWIBPMN.aspx?Model=6c6b3f10-e472-11e4-2d85-cd4e3bbc2df7&amp;Function=5feeff19-88ea-11e3-2d85-cd4e3bbc2df7</t>
  </si>
  <si>
    <t>https://office.bt.com/sites/gs_processes/SitePages/DisplayWIBPMN.aspx?Model=6c6b3f10-e472-11e4-2d85-cd4e3bbc2df7&amp;Function=5feeff1b-88ea-11e3-2d85-cd4e3bbc2df7</t>
  </si>
  <si>
    <t>https://office.bt.com/sites/gs_processes/SitePages/DisplayWIBPMN.aspx?Model=6c6b3f10-e472-11e4-2d85-cd4e3bbc2df7&amp;Function=5feeff1d-88ea-11e3-2d85-cd4e3bbc2df7</t>
  </si>
  <si>
    <t>https://office.bt.com/sites/gs_processes/SitePages/EditServiceDesignConsolidatedTask.aspx?TaskID=395</t>
  </si>
  <si>
    <t>https://office.bt.com/sites/gs_processes/SitePages/DisplayWIBPMN.aspx?Model=6c6b3f10-e472-11e4-2d85-cd4e3bbc2df7&amp;Function=91fddad4-3d92-11e4-2d85-cd4e3bbc2df7</t>
  </si>
  <si>
    <t>https://office.bt.com/sites/gs_processes/SitePages/DisplayWIBPMN.aspx?Model=6c6b3f10-e472-11e4-2d85-cd4e3bbc2df7&amp;Function=5feeff21-88ea-11e3-2d85-cd4e3bbc2df7</t>
  </si>
  <si>
    <t>https://office.bt.com/sites/gs_processes/SitePages/DisplayWIBPMN.aspx?Model=6c6b3f10-e472-11e4-2d85-cd4e3bbc2df7&amp;Function=600df8a1-88ea-11e3-2d85-cd4e3bbc2df7</t>
  </si>
  <si>
    <t>https://office.bt.com/sites/gs_processes/SitePages/DisplayWIBPMN.aspx?Model=6c6b3f10-e472-11e4-2d85-cd4e3bbc2df7&amp;Function=600df8a3-88ea-11e3-2d85-cd4e3bbc2df7</t>
  </si>
  <si>
    <t>https://office.bt.com/sites/gs_processes/SitePages/DisplayWIBPMN.aspx?Model=6c6b3f10-e472-11e4-2d85-cd4e3bbc2df7&amp;Function=600df8a5-88ea-11e3-2d85-cd4e3bbc2df7</t>
  </si>
  <si>
    <t>https://office.bt.com/sites/gs_processes/SitePages/DisplayWIBPMN.aspx?Model=6c6b3f10-e472-11e4-2d85-cd4e3bbc2df7&amp;Function=600df8a7-88ea-11e3-2d85-cd4e3bbc2df7</t>
  </si>
  <si>
    <t>https://office.bt.com/sites/gs_processes/SitePages/DisplayWIBPMN.aspx?Model=6c6b3f10-e472-11e4-2d85-cd4e3bbc2df7&amp;Function=600df8a9-88ea-11e3-2d85-cd4e3bbc2df7</t>
  </si>
  <si>
    <t>https://office.bt.com/sites/gs_processes/SitePages/DisplayWIBPMN.aspx?Model=6c6b3f10-e472-11e4-2d85-cd4e3bbc2df7&amp;Function=600df8ab-88ea-11e3-2d85-cd4e3bbc2df7</t>
  </si>
  <si>
    <t>https://office.bt.com/sites/gs_processes/SitePages/DisplayWIBPMN.aspx?Model=6c6b3f10-e472-11e4-2d85-cd4e3bbc2df7&amp;Function=600df8ad-88ea-11e3-2d85-cd4e3bbc2df7</t>
  </si>
  <si>
    <t>https://office.bt.com/sites/gs_processes/SitePages/DisplayWIBPMN.aspx?Model=6c6b3f10-e472-11e4-2d85-cd4e3bbc2df7&amp;Function=600df8af-88ea-11e3-2d85-cd4e3bbc2df7</t>
  </si>
  <si>
    <t>https://office.bt.com/sites/gs_processes/SitePages/DisplayWIBPMN.aspx?Model=6c6b3f10-e472-11e4-2d85-cd4e3bbc2df7&amp;Function=600df8b1-88ea-11e3-2d85-cd4e3bbc2df7</t>
  </si>
  <si>
    <t>https://office.bt.com/sites/gs_processes/SitePages/DisplayWIBPMN.aspx?Model=6c6b3f10-e472-11e4-2d85-cd4e3bbc2df7&amp;Function=600df8b3-88ea-11e3-2d85-cd4e3bbc2df7</t>
  </si>
  <si>
    <t>https://office.bt.com/sites/gs_processes/SitePages/DisplayWIBPMN.aspx?Model=6c6b3f10-e472-11e4-2d85-cd4e3bbc2df7&amp;Function=600df8b5-88ea-11e3-2d85-cd4e3bbc2df7</t>
  </si>
  <si>
    <t>https://office.bt.com/sites/gs_processes/SitePages/DisplayWIBPMN.aspx?Model=6c6b3f10-e472-11e4-2d85-cd4e3bbc2df7&amp;Function=600df8b7-88ea-11e3-2d85-cd4e3bbc2df7</t>
  </si>
  <si>
    <t>https://office.bt.com/sites/gs_processes/SitePages/DisplayWIBPMN.aspx?Model=6c6b3f10-e472-11e4-2d85-cd4e3bbc2df7&amp;Function=600df8b9-88ea-11e3-2d85-cd4e3bbc2df7</t>
  </si>
  <si>
    <t>https://office.bt.com/sites/gs_processes/SitePages/DisplayWIBPMN.aspx?Model=6c6b3f10-e472-11e4-2d85-cd4e3bbc2df7&amp;Function=600df8bb-88ea-11e3-2d85-cd4e3bbc2df7</t>
  </si>
  <si>
    <t>https://office.bt.com/sites/gs_processes/SitePages/DisplayWIBPMN.aspx?Model=6c6b3f10-e472-11e4-2d85-cd4e3bbc2df7&amp;Function=600df8bd-88ea-11e3-2d85-cd4e3bbc2df7</t>
  </si>
  <si>
    <t>https://office.bt.com/sites/gs_processes/SitePages/DisplayWIBPMN.aspx?Model=6c6b3f10-e472-11e4-2d85-cd4e3bbc2df7&amp;Function=600df8bf-88ea-11e3-2d85-cd4e3bbc2df7</t>
  </si>
  <si>
    <t>https://office.bt.com/sites/gs_processes/SitePages/DisplayWIBPMN.aspx?Model=6c6b3f10-e472-11e4-2d85-cd4e3bbc2df7&amp;Function=600df8c1-88ea-11e3-2d85-cd4e3bbc2df7</t>
  </si>
  <si>
    <t>https://office.bt.com/sites/gs_processes/SitePages/DisplayWIBPMN.aspx?Model=6c6b3f10-e472-11e4-2d85-cd4e3bbc2df7&amp;Function=cc8cc672-9496-11e3-2d85-cd4e3bbc2df7</t>
  </si>
  <si>
    <t>https://office.bt.com/sites/gs_processes/SitePages/DisplayWIBPMN.aspx?Model=6c6b3f10-e472-11e4-2d85-cd4e3bbc2df7&amp;Function=600df8c3-88ea-11e3-2d85-cd4e3bbc2df7</t>
  </si>
  <si>
    <t>https://office.bt.com/sites/gs_processes/SitePages/DisplayWIBPMN.aspx?Model=6c6b3f10-e472-11e4-2d85-cd4e3bbc2df7&amp;Function=600df8c5-88ea-11e3-2d85-cd4e3bbc2df7</t>
  </si>
  <si>
    <t>https://office.bt.com/sites/gs_processes/SitePages/DisplayWIBPMN.aspx?Model=6c6b3f10-e472-11e4-2d85-cd4e3bbc2df7&amp;Function=600df8c7-88ea-11e3-2d85-cd4e3bbc2df7</t>
  </si>
  <si>
    <t>https://office.bt.com/sites/gs_processes/SitePages/DisplayWIBPMN.aspx?Model=6c6b3f10-e472-11e4-2d85-cd4e3bbc2df7&amp;Function=600df8c9-88ea-11e3-2d85-cd4e3bbc2df7</t>
  </si>
  <si>
    <t>https://office.bt.com/sites/gs_processes/SitePages/DisplayWIBPMN.aspx?Model=6c6b3f10-e472-11e4-2d85-cd4e3bbc2df7&amp;Function=600df8cd-88ea-11e3-2d85-cd4e3bbc2df7</t>
  </si>
  <si>
    <t>https://office.bt.com/sites/gs_processes/SitePages/DisplayWIBPMN.aspx?Model=6c6b3f10-e472-11e4-2d85-cd4e3bbc2df7&amp;Function=600df8cf-88ea-11e3-2d85-cd4e3bbc2df7</t>
  </si>
  <si>
    <t>https://office.bt.com/sites/gs_processes/SitePages/DisplayWIBPMN.aspx?Model=6c6b3f10-e472-11e4-2d85-cd4e3bbc2df7&amp;Function=600df8d1-88ea-11e3-2d85-cd4e3bbc2df7</t>
  </si>
  <si>
    <t>https://office.bt.com/sites/gs_processes/SitePages/DisplayWIBPMN.aspx?Model=6c6b3f10-e472-11e4-2d85-cd4e3bbc2df7&amp;Function=602aa861-88ea-11e3-2d85-cd4e3bbc2df7</t>
  </si>
  <si>
    <t>https://office.bt.com/sites/gs_processes/SitePages/DisplayWIBPMN.aspx?Model=6c6b3f10-e472-11e4-2d85-cd4e3bbc2df7&amp;Function=602aa863-88ea-11e3-2d85-cd4e3bbc2df7</t>
  </si>
  <si>
    <t>https://office.bt.com/sites/gs_processes/SitePages/DisplayWIBPMN.aspx?Model=6c6b3f10-e472-11e4-2d85-cd4e3bbc2df7&amp;Function=cc8cc670-9496-11e3-2d85-cd4e3bbc2df7</t>
  </si>
  <si>
    <t>Allocate Access POP NNI</t>
  </si>
  <si>
    <t>https://office.bt.com/sites/gs_processes/SitePages/DisplayWIBPMN.aspx?Model=9d5e87b0-e442-11e4-2d85-cd4e3bbc2df7&amp;Function=602aa867-88ea-11e3-2d85-cd4e3bbc2df7</t>
  </si>
  <si>
    <t>https://office.bt.com/sites/gs_processes/SitePages/DisplayWIBPMN.aspx?Model=6c6b3f10-e472-11e4-2d85-cd4e3bbc2df7&amp;Function=602aa869-88ea-11e3-2d85-cd4e3bbc2df7</t>
  </si>
  <si>
    <t>https://office.bt.com/sites/gs_processes/SitePages/DisplayWIBPMN.aspx?Model=6c6b3f10-e472-11e4-2d85-cd4e3bbc2df7&amp;Function=602aa86b-88ea-11e3-2d85-cd4e3bbc2df7</t>
  </si>
  <si>
    <t>https://office.bt.com/sites/gs_processes/SitePages/DisplayWIBPMN.aspx?Model=6c6b3f10-e472-11e4-2d85-cd4e3bbc2df7&amp;Function=602aa86d-88ea-11e3-2d85-cd4e3bbc2df7</t>
  </si>
  <si>
    <t>https://office.bt.com/sites/gs_processes/SitePages/DisplayWIBPMN.aspx?Model=6c6b3f10-e472-11e4-2d85-cd4e3bbc2df7&amp;Function=602aa86f-88ea-11e3-2d85-cd4e3bbc2df7</t>
  </si>
  <si>
    <t>https://office.bt.com/sites/gs_processes/SitePages/DisplayWIBPMN.aspx?Model=6c6b3f10-e472-11e4-2d85-cd4e3bbc2df7&amp;Function=602aa871-88ea-11e3-2d85-cd4e3bbc2df7</t>
  </si>
  <si>
    <t>https://office.bt.com/sites/gs_processes/SitePages/DisplayWIBPMN.aspx?Model=6c6b3f10-e472-11e4-2d85-cd4e3bbc2df7&amp;Function=14e71e4b-a9c1-11e3-2d85-cd4e3bbc2df7</t>
  </si>
  <si>
    <t>https://office.bt.com/sites/gs_processes/SitePages/DisplayWIBPMN.aspx?Model=6c6b3f10-e472-11e4-2d85-cd4e3bbc2df7&amp;Function=602aa875-88ea-11e3-2d85-cd4e3bbc2df7</t>
  </si>
  <si>
    <t>Full Service Test and Turnup</t>
  </si>
  <si>
    <t>https://office.bt.com/sites/gs_processes/SitePages/DisplayWIBPMN.aspx?Model=6c6b3f10-e472-11e4-2d85-cd4e3bbc2df7&amp;Function=602aa877-88ea-11e3-2d85-cd4e3bbc2df7</t>
  </si>
  <si>
    <t>https://office.bt.com/sites/gs_processes/SitePages/DisplayWIBPMN.aspx?Model=6c6b3f10-e472-11e4-2d85-cd4e3bbc2df7&amp;Function=602aa879-88ea-11e3-2d85-cd4e3bbc2df7</t>
  </si>
  <si>
    <t>https://office.bt.com/sites/gs_processes/SitePages/DisplayWIBPMN.aspx?Model=6c6b3f10-e472-11e4-2d85-cd4e3bbc2df7&amp;Function=602aa87b-88ea-11e3-2d85-cd4e3bbc2df7</t>
  </si>
  <si>
    <t>https://office.bt.com/sites/gs_processes/SitePages/DisplayWIBPMN.aspx?Model=6c6b3f10-e472-11e4-2d85-cd4e3bbc2df7&amp;Function=602aa87d-88ea-11e3-2d85-cd4e3bbc2df7</t>
  </si>
  <si>
    <t>https://office.bt.com/sites/gs_processes/SitePages/DisplayWIBPMN.aspx?Model=6c6b3f10-e472-11e4-2d85-cd4e3bbc2df7&amp;Function=602aa87f-88ea-11e3-2d85-cd4e3bbc2df7</t>
  </si>
  <si>
    <t>https://office.bt.com/sites/gs_processes/SitePages/DisplayWIBPMN.aspx?Model=6c6b3f10-e472-11e4-2d85-cd4e3bbc2df7&amp;Function=14e71e4d-a9c1-11e3-2d85-cd4e3bbc2df7</t>
  </si>
  <si>
    <t>https://office.bt.com/sites/gs_processes/SitePages/DisplayWIBPMN.aspx?Model=6c6b3f10-e472-11e4-2d85-cd4e3bbc2df7&amp;Function=14e71e4f-a9c1-11e3-2d85-cd4e3bbc2df7</t>
  </si>
  <si>
    <t>https://office.bt.com/sites/gs_processes/SitePages/DisplayWIBPMN.aspx?Model=6c6b3f10-e472-11e4-2d85-cd4e3bbc2df7&amp;Function=4dbfe25f-d514-11e3-2d85-cd4e3bbc2df7</t>
  </si>
  <si>
    <t>https://office.bt.com/sites/gs_processes/SitePages/DisplayWIBPMN.aspx?Model=6c6b3f10-e472-11e4-2d85-cd4e3bbc2df7&amp;Function=4dbfe261-d514-11e3-2d85-cd4e3bbc2df7</t>
  </si>
  <si>
    <t>https://office.bt.com/sites/gs_processes/SitePages/DisplayWIBPMN.aspx?Model=6c6b3f10-e472-11e4-2d85-cd4e3bbc2df7&amp;Function=4dbfe263-d514-11e3-2d85-cd4e3bbc2df7</t>
  </si>
  <si>
    <t>Deallocate Access POP NNI</t>
  </si>
  <si>
    <t>https://office.bt.com/sites/gs_processes/SitePages/DisplayWIBPMN.aspx?Model=6c6b3f10-e472-11e4-2d85-cd4e3bbc2df7&amp;Function=4dbfe265-d514-11e3-2d85-cd4e3bbc2df7</t>
  </si>
  <si>
    <t>https://office.bt.com/sites/gs_processes/SitePages/DisplayWIBPMN.aspx?Model=6c6b3f10-e472-11e4-2d85-cd4e3bbc2df7&amp;Function=4dbfe267-d514-11e3-2d85-cd4e3bbc2df7</t>
  </si>
  <si>
    <t>https://office.bt.com/sites/gs_processes/SitePages/DisplayWIBPMN.aspx?Model=6c6b3f10-e472-11e4-2d85-cd4e3bbc2df7&amp;Function=4dbfe269-d514-11e3-2d85-cd4e3bbc2df7</t>
  </si>
  <si>
    <t>https://office.bt.com/sites/gs_processes/SitePages/DisplayWIBPMN.aspx?Model=6c6b3f10-e472-11e4-2d85-cd4e3bbc2df7&amp;Function=4dbfe26b-d514-11e3-2d85-cd4e3bbc2df7</t>
  </si>
  <si>
    <t>https://office.bt.com/sites/gs_processes/SitePages/DisplayWIBPMN.aspx?Model=6c6b3f10-e472-11e4-2d85-cd4e3bbc2df7&amp;Function=4dbfe26d-d514-11e3-2d85-cd4e3bbc2df7</t>
  </si>
  <si>
    <t>https://office.bt.com/sites/gs_processes/SitePages/EditServiceDesignConsolidatedTask.aspx?TaskID=397</t>
  </si>
  <si>
    <t>https://office.bt.com/sites/gs_processes/SitePages/DisplayWIBPMN.aspx?Model=6c6b3f10-e472-11e4-2d85-cd4e3bbc2df7&amp;Function=91fddad8-3d92-11e4-2d85-cd4e3bbc2df7</t>
  </si>
  <si>
    <t>https://office.bt.com/sites/gs_processes/SitePages/EditServiceDesignConsolidatedTask.aspx?TaskID=398</t>
  </si>
  <si>
    <t>https://office.bt.com/sites/gs_processes/SitePages/DisplayWIBPMN.aspx?Model=6c6b3f10-e472-11e4-2d85-cd4e3bbc2df7&amp;Function=91fddada-3d92-11e4-2d85-cd4e3bbc2df7</t>
  </si>
  <si>
    <t>https://office.bt.com/sites/gs_processes/SitePages/EditServiceDesignConsolidatedTask.aspx?TaskID=399</t>
  </si>
  <si>
    <t>https://office.bt.com/sites/gs_processes/SitePages/DisplayWIBPMN.aspx?Model=6c6b3f10-e472-11e4-2d85-cd4e3bbc2df7&amp;Function=91fddadc-3d92-11e4-2d85-cd4e3bbc2df7</t>
  </si>
  <si>
    <t>https://office.bt.com/sites/gs_processes/SitePages/EditServiceDesignConsolidatedTask.aspx?TaskID=400</t>
  </si>
  <si>
    <t>https://office.bt.com/sites/gs_processes/SitePages/DisplayWIBPMN.aspx?Model=6c6b3f10-e472-11e4-2d85-cd4e3bbc2df7&amp;Function=91fddade-3d92-11e4-2d85-cd4e3bbc2df7</t>
  </si>
  <si>
    <t>https://office.bt.com/sites/gs_processes/SitePages/EditServiceDesignConsolidatedTask.aspx?TaskID=401</t>
  </si>
  <si>
    <t>https://office.bt.com/sites/gs_processes/SitePages/DisplayWIBPMN.aspx?Model=6c6b3f10-e472-11e4-2d85-cd4e3bbc2df7&amp;Function=91fddae0-3d92-11e4-2d85-cd4e3bbc2df7</t>
  </si>
  <si>
    <t>https://office.bt.com/sites/gs_processes/SitePages/EditServiceDesignConsolidatedTask.aspx?TaskID=402</t>
  </si>
  <si>
    <t>https://office.bt.com/sites/gs_processes/SitePages/DisplayWIBPMN.aspx?Model=6c6b3f10-e472-11e4-2d85-cd4e3bbc2df7&amp;Function=91fddae2-3d92-11e4-2d85-cd4e3bbc2df7</t>
  </si>
  <si>
    <t>Confirm GPOP Cable Installed</t>
  </si>
  <si>
    <t>https://office.bt.com/sites/gs_processes/SitePages/EditServiceDesignConsolidatedTask.aspx?TaskID=396</t>
  </si>
  <si>
    <t>https://office.bt.com/sites/gs_processes/SitePages/DisplayWIBPMN.aspx?Model=6c6b3f10-e472-11e4-2d85-cd4e3bbc2df7&amp;Function=91fddae4-3d92-11e4-2d85-cd4e3bbc2df7</t>
  </si>
  <si>
    <t>Plan &amp; Assign In-country Network Resources</t>
  </si>
  <si>
    <t>https://office.bt.com/sites/gs_processes/SitePages/EditServiceDesignConsolidatedTask.aspx?TaskID=403</t>
  </si>
  <si>
    <t>https://office.bt.com/sites/gs_processes/SitePages/DisplayWIBPMN.aspx?Model=6c6b3f10-e472-11e4-2d85-cd4e3bbc2df7&amp;Function=91fddae6-3d92-11e4-2d85-cd4e3bbc2df7</t>
  </si>
  <si>
    <t>https://office.bt.com/sites/gs_processes/SitePages/EditServiceDesignConsolidatedTask.aspx?TaskID=404</t>
  </si>
  <si>
    <t>https://office.bt.com/sites/gs_processes/SitePages/DisplayWIBPMN.aspx?Model=6c6b3f10-e472-11e4-2d85-cd4e3bbc2df7&amp;Function=91fddae8-3d92-11e4-2d85-cd4e3bbc2df7</t>
  </si>
  <si>
    <t>https://office.bt.com/sites/gs_processes/SitePages/EditServiceDesignConsolidatedTask.aspx?TaskID=405</t>
  </si>
  <si>
    <t>https://office.bt.com/sites/gs_processes/SitePages/DisplayWIBPMN.aspx?Model=6c6b3f10-e472-11e4-2d85-cd4e3bbc2df7&amp;Function=91fddaea-3d92-11e4-2d85-cd4e3bbc2df7</t>
  </si>
  <si>
    <t>Resolve In-Service Notification</t>
  </si>
  <si>
    <t>https://office.bt.com/sites/gs_processes/SitePages/EditServiceDesignConsolidatedTask.aspx?TaskID=393</t>
  </si>
  <si>
    <t>https://office.bt.com/sites/gs_processes/SitePages/DisplayWIBPMN.aspx?Model=6c6b3f10-e472-11e4-2d85-cd4e3bbc2df7&amp;Function=91fddaec-3d92-11e4-2d85-cd4e3bbc2df7</t>
  </si>
  <si>
    <t>https://office.bt.com/sites/gs_processes/SitePages/EditServiceDesignConsolidatedTask.aspx?TaskID=423</t>
  </si>
  <si>
    <t>https://office.bt.com/sites/gs_processes/SitePages/DisplayWIBPMN.aspx?Model=6c6b3f10-e472-11e4-2d85-cd4e3bbc2df7&amp;Function=91fddaee-3d92-11e4-2d85-cd4e3bbc2df7</t>
  </si>
  <si>
    <t>https://office.bt.com/sites/gs_processes/SitePages/EditServiceDesignConsolidatedTask.aspx?TaskID=424</t>
  </si>
  <si>
    <t>https://office.bt.com/sites/gs_processes/SitePages/DisplayWIBPMN.aspx?Model=6c6b3f10-e472-11e4-2d85-cd4e3bbc2df7&amp;Function=91fddaf0-3d92-11e4-2d85-cd4e3bbc2df7</t>
  </si>
  <si>
    <t>https://office.bt.com/sites/gs_processes/SitePages/EditServiceDesignConsolidatedTask.aspx?TaskID=419</t>
  </si>
  <si>
    <t>https://office.bt.com/sites/gs_processes/SitePages/DisplayWIBPMN.aspx?Model=6c6b3f10-e472-11e4-2d85-cd4e3bbc2df7&amp;Function=91fddaf2-3d92-11e4-2d85-cd4e3bbc2df7</t>
  </si>
  <si>
    <t>https://office.bt.com/sites/gs_processes/SitePages/EditServiceDesignConsolidatedTask.aspx?TaskID=420</t>
  </si>
  <si>
    <t>https://office.bt.com/sites/gs_processes/SitePages/DisplayWIBPMN.aspx?Model=6c6b3f10-e472-11e4-2d85-cd4e3bbc2df7&amp;Function=91fddaf4-3d92-11e4-2d85-cd4e3bbc2df7</t>
  </si>
  <si>
    <t>https://office.bt.com/sites/gs_processes/SitePages/EditServiceDesignConsolidatedTask.aspx?TaskID=421</t>
  </si>
  <si>
    <t>https://office.bt.com/sites/gs_processes/SitePages/DisplayWIBPMN.aspx?Model=6c6b3f10-e472-11e4-2d85-cd4e3bbc2df7&amp;Function=91fddaf6-3d92-11e4-2d85-cd4e3bbc2df7</t>
  </si>
  <si>
    <t>https://office.bt.com/sites/gs_processes/SitePages/EditServiceDesignConsolidatedTask.aspx?TaskID=422</t>
  </si>
  <si>
    <t>https://office.bt.com/sites/gs_processes/SitePages/DisplayWIBPMN.aspx?Model=6c6b3f10-e472-11e4-2d85-cd4e3bbc2df7&amp;Function=91fddaf8-3d92-11e4-2d85-cd4e3bbc2df7</t>
  </si>
  <si>
    <t>https://office.bt.com/sites/gs_processes/SitePages/EditServiceDesignConsolidatedTask.aspx?TaskID=407</t>
  </si>
  <si>
    <t>https://office.bt.com/sites/gs_processes/SitePages/DisplayWIBPMN.aspx?Model=6c6b3f10-e472-11e4-2d85-cd4e3bbc2df7&amp;Function=91fddafa-3d92-11e4-2d85-cd4e3bbc2df7</t>
  </si>
  <si>
    <t>https://office.bt.com/sites/gs_processes/SitePages/EditServiceDesignConsolidatedTask.aspx?TaskID=408</t>
  </si>
  <si>
    <t>https://office.bt.com/sites/gs_processes/SitePages/DisplayWIBPMN.aspx?Model=6c6b3f10-e472-11e4-2d85-cd4e3bbc2df7&amp;Function=91fddafc-3d92-11e4-2d85-cd4e3bbc2df7</t>
  </si>
  <si>
    <t>https://office.bt.com/sites/gs_processes/SitePages/EditServiceDesignConsolidatedTask.aspx?TaskID=409</t>
  </si>
  <si>
    <t>https://office.bt.com/sites/gs_processes/SitePages/DisplayWIBPMN.aspx?Model=6c6b3f10-e472-11e4-2d85-cd4e3bbc2df7&amp;Function=91fddafe-3d92-11e4-2d85-cd4e3bbc2df7</t>
  </si>
  <si>
    <t>https://office.bt.com/sites/gs_processes/SitePages/EditServiceDesignConsolidatedTask.aspx?TaskID=410</t>
  </si>
  <si>
    <t>https://office.bt.com/sites/gs_processes/SitePages/DisplayWIBPMN.aspx?Model=6c6b3f10-e472-11e4-2d85-cd4e3bbc2df7&amp;Function=91fddb00-3d92-11e4-2d85-cd4e3bbc2df7</t>
  </si>
  <si>
    <t>https://office.bt.com/sites/gs_processes/SitePages/EditServiceDesignConsolidatedTask.aspx?TaskID=411</t>
  </si>
  <si>
    <t>https://office.bt.com/sites/gs_processes/SitePages/DisplayWIBPMN.aspx?Model=6c6b3f10-e472-11e4-2d85-cd4e3bbc2df7&amp;Function=926464d0-3d92-11e4-2d85-cd4e3bbc2df7</t>
  </si>
  <si>
    <t>https://office.bt.com/sites/gs_processes/SitePages/EditServiceDesignConsolidatedTask.aspx?TaskID=412</t>
  </si>
  <si>
    <t>https://office.bt.com/sites/gs_processes/SitePages/DisplayWIBPMN.aspx?Model=6c6b3f10-e472-11e4-2d85-cd4e3bbc2df7&amp;Function=926464d2-3d92-11e4-2d85-cd4e3bbc2df7</t>
  </si>
  <si>
    <t>https://office.bt.com/sites/gs_processes/SitePages/DisplayWIBPMN.aspx?Model=6c6b3f10-e472-11e4-2d85-cd4e3bbc2df7&amp;Function=926464d6-3d92-11e4-2d85-cd4e3bbc2df7</t>
  </si>
  <si>
    <t>https://office.bt.com/sites/gs_processes/SitePages/EditServiceDesignConsolidatedTask.aspx?TaskID=427</t>
  </si>
  <si>
    <t>https://office.bt.com/sites/gs_processes/SitePages/DisplayWIBPMN.aspx?Model=6c6b3f10-e472-11e4-2d85-cd4e3bbc2df7&amp;Function=926464d8-3d92-11e4-2d85-cd4e3bbc2df7</t>
  </si>
  <si>
    <t>https://office.bt.com/sites/gs_processes/SitePages/DisplayWIBPMN.aspx?Model=6c6b3f10-e472-11e4-2d85-cd4e3bbc2df7&amp;Function=926464da-3d92-11e4-2d85-cd4e3bbc2df7</t>
  </si>
  <si>
    <t>https://office.bt.com/sites/gs_processes/SitePages/EditServiceDesignConsolidatedTask.aspx?TaskID=430</t>
  </si>
  <si>
    <t>https://office.bt.com/sites/gs_processes/SitePages/DisplayWIBPMN.aspx?Model=6c6b3f10-e472-11e4-2d85-cd4e3bbc2df7&amp;Function=926464de-3d92-11e4-2d85-cd4e3bbc2df7</t>
  </si>
  <si>
    <t>https://office.bt.com/sites/gs_processes/SitePages/EditServiceDesignConsolidatedTask.aspx?TaskID=436</t>
  </si>
  <si>
    <t>https://office.bt.com/sites/gs_processes/SitePages/DisplayWIBPMN.aspx?Model=6c6b3f10-e472-11e4-2d85-cd4e3bbc2df7&amp;Function=451112e2-76e6-11e4-2d85-cd4e3bbc2df7</t>
  </si>
  <si>
    <t>https://office.bt.com/sites/gs_processes/SitePages/EditServiceDesignConsolidatedTask.aspx?TaskID=437</t>
  </si>
  <si>
    <t>https://office.bt.com/sites/gs_processes/SitePages/DisplayWIBPMN.aspx?Model=6c6b3f10-e472-11e4-2d85-cd4e3bbc2df7&amp;Function=451112e6-76e6-11e4-2d85-cd4e3bbc2df7</t>
  </si>
  <si>
    <t>https://office.bt.com/sites/gs_processes/SitePages/EditServiceDesignConsolidatedTask.aspx?TaskID=438</t>
  </si>
  <si>
    <t>https://office.bt.com/sites/gs_processes/SitePages/DisplayWIBPMN.aspx?Model=6c6b3f10-e472-11e4-2d85-cd4e3bbc2df7&amp;Function=451112e8-76e6-11e4-2d85-cd4e3bbc2df7</t>
  </si>
  <si>
    <t>https://office.bt.com/sites/gs_processes/SitePages/EditServiceDesignConsolidatedTask.aspx?TaskID=439</t>
  </si>
  <si>
    <t>https://office.bt.com/sites/gs_processes/SitePages/DisplayWIBPMN.aspx?Model=6c6b3f10-e472-11e4-2d85-cd4e3bbc2df7&amp;Function=451112f0-76e6-11e4-2d85-cd4e3bbc2df7</t>
  </si>
  <si>
    <t>https://office.bt.com/sites/gs_processes/SitePages/EditServiceDesignConsolidatedTask.aspx?TaskID=440</t>
  </si>
  <si>
    <t>https://office.bt.com/sites/gs_processes/SitePages/DisplayWIBPMN.aspx?Model=6c6b3f10-e472-11e4-2d85-cd4e3bbc2df7&amp;Function=451112ee-76e6-11e4-2d85-cd4e3bbc2df7</t>
  </si>
  <si>
    <t>https://office.bt.com/sites/gs_processes/SitePages/DisplayWIBPMN.aspx?Model=6c6b3f10-e472-11e4-2d85-cd4e3bbc2df7&amp;Function=451112f2-76e6-11e4-2d85-cd4e3bbc2df7</t>
  </si>
  <si>
    <t>https://office.bt.com/sites/gs_processes/SitePages/EditServiceDesignConsolidatedTask.aspx?TaskID=442</t>
  </si>
  <si>
    <t>https://office.bt.com/sites/gs_processes/SitePages/DisplayWIBPMN.aspx?Model=6c6b3f10-e472-11e4-2d85-cd4e3bbc2df7&amp;Function=451112f4-76e6-11e4-2d85-cd4e3bbc2df7</t>
  </si>
  <si>
    <t>https://office.bt.com/sites/gs_processes/SitePages/DisplayWIBPMN.aspx?Model=6c6b3f10-e472-11e4-2d85-cd4e3bbc2df7&amp;Function=451112f6-76e6-11e4-2d85-cd4e3bbc2df7</t>
  </si>
  <si>
    <t>https://office.bt.com/sites/gs_processes/SitePages/DisplayWIBPMN.aspx?Model=6c6b3f10-e472-11e4-2d85-cd4e3bbc2df7&amp;Function=451112f8-76e6-11e4-2d85-cd4e3bbc2df7</t>
  </si>
  <si>
    <t>https://office.bt.com/sites/gs_processes/SitePages/DisplayWIBPMN.aspx?Model=6c6b3f10-e472-11e4-2d85-cd4e3bbc2df7&amp;Function=451112fa-76e6-11e4-2d85-cd4e3bbc2df7</t>
  </si>
  <si>
    <t>https://office.bt.com/sites/gs_processes/SitePages/EditServiceDesignConsolidatedTask.aspx?TaskID=447</t>
  </si>
  <si>
    <t>https://office.bt.com/sites/gs_processes/SitePages/DisplayWIBPMN.aspx?Model=6c6b3f10-e472-11e4-2d85-cd4e3bbc2df7&amp;Function=451112fe-76e6-11e4-2d85-cd4e3bbc2df7</t>
  </si>
  <si>
    <t>https://office.bt.com/sites/gs_processes/SitePages/EditServiceDesignConsolidatedTask.aspx?TaskID=448</t>
  </si>
  <si>
    <t>https://office.bt.com/sites/gs_processes/SitePages/DisplayWIBPMN.aspx?Model=6c6b3f10-e472-11e4-2d85-cd4e3bbc2df7&amp;Function=45111303-76e6-11e4-2d85-cd4e3bbc2df7</t>
  </si>
  <si>
    <t>https://office.bt.com/sites/gs_processes/SitePages/EditServiceDesignConsolidatedTask.aspx?TaskID=449</t>
  </si>
  <si>
    <t>https://office.bt.com/sites/gs_processes/SitePages/DisplayWIBPMN.aspx?Model=6c6b3f10-e472-11e4-2d85-cd4e3bbc2df7&amp;Function=45111305-76e6-11e4-2d85-cd4e3bbc2df7</t>
  </si>
  <si>
    <t>https://office.bt.com/sites/gs_processes/SitePages/EditServiceDesignConsolidatedTask.aspx?TaskID=450</t>
  </si>
  <si>
    <t>https://office.bt.com/sites/gs_processes/SitePages/DisplayWIBPMN.aspx?Model=6c6b3f10-e472-11e4-2d85-cd4e3bbc2df7&amp;Function=45111307-76e6-11e4-2d85-cd4e3bbc2df7</t>
  </si>
  <si>
    <t>https://office.bt.com/sites/gs_processes/SitePages/EditServiceDesignConsolidatedTask.aspx?TaskID=451</t>
  </si>
  <si>
    <t>https://office.bt.com/sites/gs_processes/SitePages/DisplayWIBPMN.aspx?Model=6c6b3f10-e472-11e4-2d85-cd4e3bbc2df7&amp;Function=4511130b-76e6-11e4-2d85-cd4e3bbc2df7</t>
  </si>
  <si>
    <t>https://office.bt.com/sites/gs_processes/SitePages/EditServiceDesignConsolidatedTask.aspx?TaskID=452</t>
  </si>
  <si>
    <t>https://office.bt.com/sites/gs_processes/SitePages/DisplayWIBPMN.aspx?Model=6c6b3f10-e472-11e4-2d85-cd4e3bbc2df7&amp;Function=4511130d-76e6-11e4-2d85-cd4e3bbc2df7</t>
  </si>
  <si>
    <t>https://office.bt.com/sites/gs_processes/SitePages/EditServiceDesignConsolidatedTask.aspx?TaskID=453</t>
  </si>
  <si>
    <t>https://office.bt.com/sites/gs_processes/SitePages/DisplayWIBPMN.aspx?Model=6c6b3f10-e472-11e4-2d85-cd4e3bbc2df7&amp;Function=4511130f-76e6-11e4-2d85-cd4e3bbc2df7</t>
  </si>
  <si>
    <t>https://office.bt.com/sites/gs_processes/SitePages/EditServiceDesignConsolidatedTask.aspx?TaskID=454</t>
  </si>
  <si>
    <t>https://office.bt.com/sites/gs_processes/SitePages/DisplayWIBPMN.aspx?Model=6c6b3f10-e472-11e4-2d85-cd4e3bbc2df7&amp;Function=45111311-76e6-11e4-2d85-cd4e3bbc2df7</t>
  </si>
  <si>
    <t>https://office.bt.com/sites/gs_processes/SitePages/EditServiceDesignConsolidatedTask.aspx?TaskID=455</t>
  </si>
  <si>
    <t>https://office.bt.com/sites/gs_processes/SitePages/DisplayWIBPMN.aspx?Model=6c6b3f10-e472-11e4-2d85-cd4e3bbc2df7&amp;Function=2a8420f1-76e8-11e4-2d85-cd4e3bbc2df7</t>
  </si>
  <si>
    <t>https://office.bt.com/sites/gs_processes/SitePages/EditServiceDesignConsolidatedTask.aspx?TaskID=456</t>
  </si>
  <si>
    <t>https://office.bt.com/sites/gs_processes/SitePages/DisplayWIBPMN.aspx?Model=6c6b3f10-e472-11e4-2d85-cd4e3bbc2df7&amp;Function=2a8420f3-76e8-11e4-2d85-cd4e3bbc2df7</t>
  </si>
  <si>
    <t>https://office.bt.com/sites/gs_processes/SitePages/EditServiceDesignConsolidatedTask.aspx?TaskID=457</t>
  </si>
  <si>
    <t>https://office.bt.com/sites/gs_processes/SitePages/DisplayWIBPMN.aspx?Model=6c6b3f10-e472-11e4-2d85-cd4e3bbc2df7&amp;Function=2a8420f5-76e8-11e4-2d85-cd4e3bbc2df7</t>
  </si>
  <si>
    <t>https://office.bt.com/sites/gs_processes/SitePages/EditServiceDesignConsolidatedTask.aspx?TaskID=459</t>
  </si>
  <si>
    <t>https://office.bt.com/sites/gs_processes/SitePages/DisplayWIBPMN.aspx?Model=6c6b3f10-e472-11e4-2d85-cd4e3bbc2df7&amp;Function=2a8420f9-76e8-11e4-2d85-cd4e3bbc2df7</t>
  </si>
  <si>
    <t>https://office.bt.com/sites/gs_processes/SitePages/EditServiceDesignConsolidatedTask.aspx?TaskID=460</t>
  </si>
  <si>
    <t>https://office.bt.com/sites/gs_processes/SitePages/DisplayWIBPMN.aspx?Model=6c6b3f10-e472-11e4-2d85-cd4e3bbc2df7&amp;Function=2a8420fb-76e8-11e4-2d85-cd4e3bbc2df7</t>
  </si>
  <si>
    <t>https://office.bt.com/sites/gs_processes/SitePages/EditServiceDesignConsolidatedTask.aspx?TaskID=465</t>
  </si>
  <si>
    <t>https://office.bt.com/sites/gs_processes/SitePages/DisplayWIBPMN.aspx?Model=6c6b3f10-e472-11e4-2d85-cd4e3bbc2df7&amp;Function=1c4f8fd2-7f8d-11e4-2d85-cd4e3bbc2df7</t>
  </si>
  <si>
    <t>https://office.bt.com/sites/gs_processes/SitePages/EditServiceDesignConsolidatedTask.aspx?TaskID=468</t>
  </si>
  <si>
    <t>https://office.bt.com/sites/gs_processes/SitePages/DisplayWIBPMN.aspx?Model=6c6b3f10-e472-11e4-2d85-cd4e3bbc2df7&amp;Function=b4cd8b4d-9c9f-11e4-2d85-cd4e3bbc2df7</t>
  </si>
  <si>
    <t>https://office.bt.com/sites/gs_processes/SitePages/EditServiceDesignConsolidatedTask.aspx?TaskID=470</t>
  </si>
  <si>
    <t>https://office.bt.com/sites/gs_processes/SitePages/DisplayWIBPMN.aspx?Model=6c6b3f10-e472-11e4-2d85-cd4e3bbc2df7&amp;Function=b4cd8b51-9c9f-11e4-2d85-cd4e3bbc2df7</t>
  </si>
  <si>
    <t>https://office.bt.com/sites/gs_processes/SitePages/EditServiceDesignConsolidatedTask.aspx?TaskID=472</t>
  </si>
  <si>
    <t>https://office.bt.com/sites/gs_processes/SitePages/DisplayWIBPMN.aspx?Model=6c6b3f10-e472-11e4-2d85-cd4e3bbc2df7&amp;Function=098368f3-9cdd-11e4-2d85-cd4e3bbc2df7</t>
  </si>
  <si>
    <t>https://office.bt.com/sites/gs_processes/SitePages/EditServiceDesignConsolidatedTask.aspx?TaskID=473</t>
  </si>
  <si>
    <t>https://office.bt.com/sites/gs_processes/SitePages/DisplayWIBPMN.aspx?Model=6c6b3f10-e472-11e4-2d85-cd4e3bbc2df7&amp;Function=098368f5-9cdd-11e4-2d85-cd4e3bbc2df7</t>
  </si>
  <si>
    <t>https://office.bt.com/sites/gs_processes/SitePages/EditServiceDesignConsolidatedTask.aspx?TaskID=474</t>
  </si>
  <si>
    <t>https://office.bt.com/sites/gs_processes/SitePages/DisplayWIBPMN.aspx?Model=6c6b3f10-e472-11e4-2d85-cd4e3bbc2df7&amp;Function=15819caf-a6d8-11e4-2d85-cd4e3bbc2df7</t>
  </si>
  <si>
    <t>https://office.bt.com/sites/gs_processes/SitePages/EditServiceDesignConsolidatedTask.aspx?TaskID=475</t>
  </si>
  <si>
    <t>TSK 2.180</t>
  </si>
  <si>
    <t>https://office.bt.com/sites/gs_processes/SitePages/DisplayWIBPMN.aspx?Model=6c6b3f10-e472-11e4-2d85-cd4e3bbc2df7&amp;Function=7cced7f9-b1cd-11e4-2d85-cd4e3bbc2df7</t>
  </si>
  <si>
    <t>Pre-plan Dark Fibre</t>
  </si>
  <si>
    <t>https://office.bt.com/sites/gs_processes/SitePages/EditServiceDesignConsolidatedTask.aspx?TaskID=476</t>
  </si>
  <si>
    <t>TSK 2.181</t>
  </si>
  <si>
    <t>https://office.bt.com/sites/gs_processes/SitePages/DisplayWIBPMN.aspx?Model=6c6b3f10-e472-11e4-2d85-cd4e3bbc2df7&amp;Function=7cced7ef-b1cd-11e4-2d85-cd4e3bbc2df7</t>
  </si>
  <si>
    <t>Order Equipment</t>
  </si>
  <si>
    <t>https://office.bt.com/sites/gs_processes/SitePages/EditServiceDesignConsolidatedTask.aspx?TaskID=477</t>
  </si>
  <si>
    <t>TSK 2.182</t>
  </si>
  <si>
    <t>https://office.bt.com/sites/gs_processes/SitePages/DisplayWIBPMN.aspx?Model=6c6b3f10-e472-11e4-2d85-cd4e3bbc2df7&amp;Function=7cced7f1-b1cd-11e4-2d85-cd4e3bbc2df7</t>
  </si>
  <si>
    <t>Install Equipment</t>
  </si>
  <si>
    <t>https://office.bt.com/sites/gs_processes/SitePages/EditServiceDesignConsolidatedTask.aspx?TaskID=478</t>
  </si>
  <si>
    <t>TSK 2.183</t>
  </si>
  <si>
    <t>https://office.bt.com/sites/gs_processes/SitePages/DisplayWIBPMN.aspx?Model=6c6b3f10-e472-11e4-2d85-cd4e3bbc2df7&amp;Function=7cced7f3-b1cd-11e4-2d85-cd4e3bbc2df7</t>
  </si>
  <si>
    <t>Review Technical Details</t>
  </si>
  <si>
    <t>https://office.bt.com/sites/gs_processes/SitePages/EditServiceDesignConsolidatedTask.aspx?TaskID=479</t>
  </si>
  <si>
    <t>TSK 2.184</t>
  </si>
  <si>
    <t>https://office.bt.com/sites/gs_processes/SitePages/DisplayWIBPMN.aspx?Model=6c6b3f10-e472-11e4-2d85-cd4e3bbc2df7&amp;Function=7cced7f5-b1cd-11e4-2d85-cd4e3bbc2df7</t>
  </si>
  <si>
    <t>Inform Customer to Migrate Network</t>
  </si>
  <si>
    <t>https://office.bt.com/sites/gs_processes/SitePages/EditServiceDesignConsolidatedTask.aspx?TaskID=480</t>
  </si>
  <si>
    <t>TSK 2.185</t>
  </si>
  <si>
    <t>https://office.bt.com/sites/gs_processes/SitePages/DisplayWIBPMN.aspx?Model=6c6b3f10-e472-11e4-2d85-cd4e3bbc2df7&amp;Function=7cced7f7-b1cd-11e4-2d85-cd4e3bbc2df7</t>
  </si>
  <si>
    <t>Capture ICG or ICr CPE ID</t>
  </si>
  <si>
    <t>https://office.bt.com/sites/gs_processes/SitePages/EditServiceDesignConsolidatedTask.aspx?TaskID=483</t>
  </si>
  <si>
    <t>TSK 2.186</t>
  </si>
  <si>
    <t>https://office.bt.com/sites/gs_processes/SitePages/DisplayWIBPMN.aspx?Model=6c6b3f10-e472-11e4-2d85-cd4e3bbc2df7&amp;Function=75e7bde0-bbf9-11e4-2d85-cd4e3bbc2df7</t>
  </si>
  <si>
    <t>Configure Local Transmission Path</t>
  </si>
  <si>
    <t>https://office.bt.com/sites/gs_processes/SitePages/EditServiceDesignConsolidatedTask.aspx?TaskID=494</t>
  </si>
  <si>
    <t>TSK 2.187</t>
  </si>
  <si>
    <t>https://office.bt.com/sites/gs_processes/SitePages/DisplayWIBPMN.aspx?Model=6c6b3f10-e472-11e4-2d85-cd4e3bbc2df7&amp;Function=75e7bde2-bbf9-11e4-2d85-cd4e3bbc2df7</t>
  </si>
  <si>
    <t>Raise Order Management System Order</t>
  </si>
  <si>
    <t>https://office.bt.com/sites/gs_processes/SitePages/EditServiceDesignConsolidatedTask.aspx?TaskID=495</t>
  </si>
  <si>
    <t>TSK 2.188</t>
  </si>
  <si>
    <t>https://office.bt.com/sites/gs_processes/SitePages/DisplayWIBPMN.aspx?Model=6c6b3f10-e472-11e4-2d85-cd4e3bbc2df7&amp;Function=75e7bde4-bbf9-11e4-2d85-cd4e3bbc2df7</t>
  </si>
  <si>
    <t>Arrange Team Conference Call</t>
  </si>
  <si>
    <t>https://office.bt.com/sites/gs_processes/SitePages/EditServiceDesignConsolidatedTask.aspx?TaskID=496</t>
  </si>
  <si>
    <t>TSK 2.189</t>
  </si>
  <si>
    <t>https://office.bt.com/sites/gs_processes/SitePages/DisplayWIBPMN.aspx?Model=6c6b3f10-e472-11e4-2d85-cd4e3bbc2df7&amp;Function=75e7bde6-bbf9-11e4-2d85-cd4e3bbc2df7</t>
  </si>
  <si>
    <t>Plan Core Connections and Assign Allocations</t>
  </si>
  <si>
    <t>https://office.bt.com/sites/gs_processes/SitePages/EditServiceDesignConsolidatedTask.aspx?TaskID=497</t>
  </si>
  <si>
    <t>TSK 2.190</t>
  </si>
  <si>
    <t>https://office.bt.com/sites/gs_processes/SitePages/DisplayWIBPMN.aspx?Model=6c6b3f10-e472-11e4-2d85-cd4e3bbc2df7&amp;Function=75e7bde8-bbf9-11e4-2d85-cd4e3bbc2df7</t>
  </si>
  <si>
    <t>Check Core Network Dependencies</t>
  </si>
  <si>
    <t>https://office.bt.com/sites/gs_processes/SitePages/EditServiceDesignConsolidatedTask.aspx?TaskID=498</t>
  </si>
  <si>
    <t>TSK 2.191</t>
  </si>
  <si>
    <t>https://office.bt.com/sites/gs_processes/SitePages/DisplayWIBPMN.aspx?Model=6c6b3f10-e472-11e4-2d85-cd4e3bbc2df7&amp;Function=75e7bdea-bbf9-11e4-2d85-cd4e3bbc2df7</t>
  </si>
  <si>
    <t>Order In-country Network Connection</t>
  </si>
  <si>
    <t>https://office.bt.com/sites/gs_processes/SitePages/EditServiceDesignConsolidatedTask.aspx?TaskID=499</t>
  </si>
  <si>
    <t>TSK 2.192</t>
  </si>
  <si>
    <t>https://office.bt.com/sites/gs_processes/SitePages/DisplayWIBPMN.aspx?Model=6c6b3f10-e472-11e4-2d85-cd4e3bbc2df7&amp;Function=75e7bdec-bbf9-11e4-2d85-cd4e3bbc2df7</t>
  </si>
  <si>
    <t>Confirm Core Equipment Complete</t>
  </si>
  <si>
    <t>https://office.bt.com/sites/gs_processes/SitePages/EditServiceDesignConsolidatedTask.aspx?TaskID=500</t>
  </si>
  <si>
    <t>TSK 2.193</t>
  </si>
  <si>
    <t>https://office.bt.com/sites/gs_processes/SitePages/DisplayWIBPMN.aspx?Model=6c6b3f10-e472-11e4-2d85-cd4e3bbc2df7&amp;Function=75e7bdee-bbf9-11e4-2d85-cd4e3bbc2df7</t>
  </si>
  <si>
    <t>Perform Core Circuit Commissioning or Cease</t>
  </si>
  <si>
    <t>https://office.bt.com/sites/gs_processes/SitePages/EditServiceDesignConsolidatedTask.aspx?TaskID=501</t>
  </si>
  <si>
    <t>TSK 2.194</t>
  </si>
  <si>
    <t>https://office.bt.com/sites/gs_processes/SitePages/DisplayWIBPMN.aspx?Model=6c6b3f10-e472-11e4-2d85-cd4e3bbc2df7&amp;Function=75e7bdf0-bbf9-11e4-2d85-cd4e3bbc2df7</t>
  </si>
  <si>
    <t>Confirm In-country Network Connection Completion</t>
  </si>
  <si>
    <t>TSK 2.195</t>
  </si>
  <si>
    <t>https://office.bt.com/sites/gs_processes/SitePages/DisplayWIBPMN.aspx?Model=6c6b3f10-e472-11e4-2d85-cd4e3bbc2df7&amp;Function=75e7bdf2-bbf9-11e4-2d85-cd4e3bbc2df7</t>
  </si>
  <si>
    <t>Place CPE Order</t>
  </si>
  <si>
    <t>https://office.bt.com/sites/gs_processes/SitePages/EditServiceDesignConsolidatedTask.aspx?TaskID=503</t>
  </si>
  <si>
    <t>TSK 2.196</t>
  </si>
  <si>
    <t>https://office.bt.com/sites/gs_processes/SitePages/DisplayWIBPMN.aspx?Model=6c6b3f10-e472-11e4-2d85-cd4e3bbc2df7&amp;Function=75e7bdf4-bbf9-11e4-2d85-cd4e3bbc2df7</t>
  </si>
  <si>
    <t>Update Circuit Details</t>
  </si>
  <si>
    <t>https://office.bt.com/sites/gs_processes/SitePages/EditServiceDesignConsolidatedTask.aspx?TaskID=481</t>
  </si>
  <si>
    <t>TSK 2.197</t>
  </si>
  <si>
    <t>https://office.bt.com/sites/gs_processes/SitePages/DisplayWIBPMN.aspx?Model=6c6b3f10-e472-11e4-2d85-cd4e3bbc2df7&amp;Function=82889430-c179-11e4-2d85-cd4e3bbc2df7</t>
  </si>
  <si>
    <t>Assign Bandwidth Circuit ID</t>
  </si>
  <si>
    <t>TSK 2.198</t>
  </si>
  <si>
    <t>https://office.bt.com/sites/gs_processes/SitePages/DisplayWIBPMN.aspx?Model=6c6b3f10-e472-11e4-2d85-cd4e3bbc2df7&amp;Function=82889432-c179-11e4-2d85-cd4e3bbc2df7</t>
  </si>
  <si>
    <t>Confirm Service Delivered or Ceased</t>
  </si>
  <si>
    <t>TSK 2.199</t>
  </si>
  <si>
    <t>https://office.bt.com/sites/gs_processes/SitePages/DisplayWIBPMN.aspx?Model=6c6b3f10-e472-11e4-2d85-cd4e3bbc2df7&amp;Function=181804a4-f491-11e4-2d85-cd4e3bbc2df7</t>
  </si>
  <si>
    <t>Send Policy to MSS Gate</t>
  </si>
  <si>
    <t>TSK 2.200</t>
  </si>
  <si>
    <t>https://office.bt.com/sites/gs_processes/SitePages/DisplayWIBPMN.aspx?Model=6c6b3f10-e472-11e4-2d85-cd4e3bbc2df7&amp;Function=181804a6-f491-11e4-2d85-cd4e3bbc2df7</t>
  </si>
  <si>
    <t>Configure and Ship Modem</t>
  </si>
  <si>
    <t>TSK 2.201</t>
  </si>
  <si>
    <t>https://office.bt.com/sites/gs_processes/SitePages/DisplayWIBPMN.aspx?Model=6c6b3f10-e472-11e4-2d85-cd4e3bbc2df7&amp;Function=181804a8-f491-11e4-2d85-cd4e3bbc2df7</t>
  </si>
  <si>
    <t>Submit Change Request to Platform</t>
  </si>
  <si>
    <t>TSK 2.202</t>
  </si>
  <si>
    <t>https://office.bt.com/sites/gs_processes/SitePages/DisplayWIBPMN.aspx?Model=6c6b3f10-e472-11e4-2d85-cd4e3bbc2df7&amp;Function=181804aa-f491-11e4-2d85-cd4e3bbc2df7</t>
  </si>
  <si>
    <t>Create Wiring Diagram</t>
  </si>
  <si>
    <t>TSK 2.203</t>
  </si>
  <si>
    <t>https://office.bt.com/sites/gs_processes/SitePages/DisplayWIBPMN.aspx?Model=6c6b3f10-e472-11e4-2d85-cd4e3bbc2df7&amp;Function=181804ac-f491-11e4-2d85-cd4e3bbc2df7</t>
  </si>
  <si>
    <t>Send Site Planning Guide</t>
  </si>
  <si>
    <t>TSK 2.204</t>
  </si>
  <si>
    <t>https://office.bt.com/sites/gs_processes/SitePages/DisplayWIBPMN.aspx?Model=6c6b3f10-e472-11e4-2d85-cd4e3bbc2df7&amp;Function=181804ae-f491-11e4-2d85-cd4e3bbc2df7</t>
  </si>
  <si>
    <t>Request On Site Survey</t>
  </si>
  <si>
    <t>https://office.bt.com/sites/gs_processes/SitePages/EditServiceDesignConsolidatedTask.aspx?TaskID=513</t>
  </si>
  <si>
    <t>TSK 2.205</t>
  </si>
  <si>
    <t>https://office.bt.com/sites/gs_processes/SitePages/DisplayWIBPMN.aspx?Model=6c6b3f10-e472-11e4-2d85-cd4e3bbc2df7&amp;Function=181804b0-f491-11e4-2d85-cd4e3bbc2df7</t>
  </si>
  <si>
    <t>Confirm Security Policy Complete</t>
  </si>
  <si>
    <t>TSK 2.206</t>
  </si>
  <si>
    <t>https://office.bt.com/sites/gs_processes/SitePages/DisplayWIBPMN.aspx?Model=6c6b3f10-e472-11e4-2d85-cd4e3bbc2df7&amp;Function=181804ba-f491-11e4-2d85-cd4e3bbc2df7</t>
  </si>
  <si>
    <t>Release Service Addressing</t>
  </si>
  <si>
    <t>TSK 2.207</t>
  </si>
  <si>
    <t>https://office.bt.com/sites/gs_processes/SitePages/DisplayWIBPMN.aspx?Model=6c6b3f10-e472-11e4-2d85-cd4e3bbc2df7&amp;Function=181804bc-f491-11e4-2d85-cd4e3bbc2df7</t>
  </si>
  <si>
    <t>Remove Policy from MSS Gate</t>
  </si>
  <si>
    <t>https://office.bt.com/sites/gs_processes/SitePages/DisplayWIBPMN.aspx?Model=ba65d560-e475-11e4-2d85-cd4e3bbc2df7&amp;Function=602aa883-88ea-11e3-2d85-cd4e3bbc2df7</t>
  </si>
  <si>
    <t>https://office.bt.com/sites/gs_processes/SitePages/DisplayWIBPMN.aspx?Model=ba65d560-e475-11e4-2d85-cd4e3bbc2df7&amp;Function=602aa885-88ea-11e3-2d85-cd4e3bbc2df7</t>
  </si>
  <si>
    <t>https://office.bt.com/sites/gs_processes/SitePages/DisplayWIBPMN.aspx?Model=ba65d560-e475-11e4-2d85-cd4e3bbc2df7&amp;Function=602aa887-88ea-11e3-2d85-cd4e3bbc2df7</t>
  </si>
  <si>
    <t>https://office.bt.com/sites/gs_processes/SitePages/EditServiceDesignConsolidatedTask.aspx?TaskID=413</t>
  </si>
  <si>
    <t>https://office.bt.com/sites/gs_processes/SitePages/DisplayWIBPMN.aspx?Model=ba65d560-e475-11e4-2d85-cd4e3bbc2df7&amp;Function=926464e0-3d92-11e4-2d85-cd4e3bbc2df7</t>
  </si>
  <si>
    <t>https://office.bt.com/sites/gs_processes/SitePages/DisplayWIBPMN.aspx?Model=ba65d560-e475-11e4-2d85-cd4e3bbc2df7&amp;Function=602aa88b-88ea-11e3-2d85-cd4e3bbc2df7</t>
  </si>
  <si>
    <t>https://office.bt.com/sites/gs_processes/SitePages/DisplayWIBPMN.aspx?Model=ba65d560-e475-11e4-2d85-cd4e3bbc2df7&amp;Function=602aa88d-88ea-11e3-2d85-cd4e3bbc2df7</t>
  </si>
  <si>
    <t>https://office.bt.com/sites/gs_processes/SitePages/DisplayWIBPMN.aspx?Model=ba65d560-e475-11e4-2d85-cd4e3bbc2df7&amp;Function=602aa88f-88ea-11e3-2d85-cd4e3bbc2df7</t>
  </si>
  <si>
    <t>https://office.bt.com/sites/gs_processes/SitePages/DisplayWIBPMN.aspx?Model=ba65d560-e475-11e4-2d85-cd4e3bbc2df7&amp;Function=602aa891-88ea-11e3-2d85-cd4e3bbc2df7</t>
  </si>
  <si>
    <t>https://office.bt.com/sites/gs_processes/SitePages/DisplayWIBPMN.aspx?Model=ba65d560-e475-11e4-2d85-cd4e3bbc2df7&amp;Function=c5d60833-88ea-11e3-2d85-cd4e3bbc2df7</t>
  </si>
  <si>
    <t>https://office.bt.com/sites/gs_processes/SitePages/DisplayWIBPMN.aspx?Model=ba65d560-e475-11e4-2d85-cd4e3bbc2df7&amp;Function=c5d60835-88ea-11e3-2d85-cd4e3bbc2df7</t>
  </si>
  <si>
    <t>https://office.bt.com/sites/gs_processes/SitePages/DisplayWIBPMN.aspx?Model=ba65d560-e475-11e4-2d85-cd4e3bbc2df7&amp;Function=c5d60837-88ea-11e3-2d85-cd4e3bbc2df7</t>
  </si>
  <si>
    <t>https://office.bt.com/sites/gs_processes/SitePages/DisplayWIBPMN.aspx?Model=ba65d560-e475-11e4-2d85-cd4e3bbc2df7&amp;Function=c5d60839-88ea-11e3-2d85-cd4e3bbc2df7</t>
  </si>
  <si>
    <t>https://office.bt.com/sites/gs_processes/SitePages/DisplayWIBPMN.aspx?Model=ba65d560-e475-11e4-2d85-cd4e3bbc2df7&amp;Function=c5d6083b-88ea-11e3-2d85-cd4e3bbc2df7</t>
  </si>
  <si>
    <t>https://office.bt.com/sites/gs_processes/SitePages/DisplayWIBPMN.aspx?Model=ba65d560-e475-11e4-2d85-cd4e3bbc2df7&amp;Function=c5d6083d-88ea-11e3-2d85-cd4e3bbc2df7</t>
  </si>
  <si>
    <t>https://office.bt.com/sites/gs_processes/SitePages/DisplayWIBPMN.aspx?Model=ba65d560-e475-11e4-2d85-cd4e3bbc2df7&amp;Function=c5d6083f-88ea-11e3-2d85-cd4e3bbc2df7</t>
  </si>
  <si>
    <t>https://office.bt.com/sites/gs_processes/SitePages/DisplayWIBPMN.aspx?Model=ba65d560-e475-11e4-2d85-cd4e3bbc2df7&amp;Function=c5d60841-88ea-11e3-2d85-cd4e3bbc2df7</t>
  </si>
  <si>
    <t>https://office.bt.com/sites/gs_processes/SitePages/DisplayWIBPMN.aspx?Model=ba65d560-e475-11e4-2d85-cd4e3bbc2df7&amp;Function=14e71e59-a9c1-11e3-2d85-cd4e3bbc2df7</t>
  </si>
  <si>
    <t>https://office.bt.com/sites/gs_processes/SitePages/DisplayWIBPMN.aspx?Model=ba65d560-e475-11e4-2d85-cd4e3bbc2df7&amp;Function=c5d60843-88ea-11e3-2d85-cd4e3bbc2df7</t>
  </si>
  <si>
    <t>https://office.bt.com/sites/gs_processes/SitePages/DisplayWIBPMN.aspx?Model=ba65d560-e475-11e4-2d85-cd4e3bbc2df7&amp;Function=c5d60845-88ea-11e3-2d85-cd4e3bbc2df7</t>
  </si>
  <si>
    <t>https://office.bt.com/sites/gs_processes/SitePages/DisplayWIBPMN.aspx?Model=ba65d560-e475-11e4-2d85-cd4e3bbc2df7&amp;Function=c5d60847-88ea-11e3-2d85-cd4e3bbc2df7</t>
  </si>
  <si>
    <t>https://office.bt.com/sites/gs_processes/SitePages/DisplayWIBPMN.aspx?Model=ba65d560-e475-11e4-2d85-cd4e3bbc2df7&amp;Function=c5d60849-88ea-11e3-2d85-cd4e3bbc2df7</t>
  </si>
  <si>
    <t>https://office.bt.com/sites/gs_processes/SitePages/DisplayWIBPMN.aspx?Model=ba65d560-e475-11e4-2d85-cd4e3bbc2df7&amp;Function=c5d6084b-88ea-11e3-2d85-cd4e3bbc2df7</t>
  </si>
  <si>
    <t>https://office.bt.com/sites/gs_processes/SitePages/DisplayWIBPMN.aspx?Model=ba65d560-e475-11e4-2d85-cd4e3bbc2df7&amp;Function=c5d6084d-88ea-11e3-2d85-cd4e3bbc2df7</t>
  </si>
  <si>
    <t>https://office.bt.com/sites/gs_processes/SitePages/DisplayWIBPMN.aspx?Model=ba65d560-e475-11e4-2d85-cd4e3bbc2df7&amp;Function=c5d6084f-88ea-11e3-2d85-cd4e3bbc2df7</t>
  </si>
  <si>
    <t>https://office.bt.com/sites/gs_processes/SitePages/DisplayWIBPMN.aspx?Model=ba65d560-e475-11e4-2d85-cd4e3bbc2df7&amp;Function=c5d60851-88ea-11e3-2d85-cd4e3bbc2df7</t>
  </si>
  <si>
    <t>https://office.bt.com/sites/gs_processes/SitePages/EditServiceDesignConsolidatedTask.aspx?TaskID=504</t>
  </si>
  <si>
    <t>TSK 3.027</t>
  </si>
  <si>
    <t>https://office.bt.com/sites/gs_processes/SitePages/DisplayWIBPMN.aspx?Model=ba65d560-e475-11e4-2d85-cd4e3bbc2df7&amp;Function=600df8cb-88ea-11e3-2d85-cd4e3bbc2df7</t>
  </si>
  <si>
    <t>Confirm Probes Installed at All Sites</t>
  </si>
  <si>
    <t>https://office.bt.com/sites/gs_processes/SitePages/DisplayWIBPMN.aspx?Model=ba65d560-e475-11e4-2d85-cd4e3bbc2df7&amp;Function=c5d60855-88ea-11e3-2d85-cd4e3bbc2df7</t>
  </si>
  <si>
    <t>https://office.bt.com/sites/gs_processes/SitePages/DisplayWIBPMN.aspx?Model=ba65d560-e475-11e4-2d85-cd4e3bbc2df7&amp;Function=c5d60859-88ea-11e3-2d85-cd4e3bbc2df7</t>
  </si>
  <si>
    <t>https://office.bt.com/sites/gs_processes/SitePages/DisplayWIBPMN.aspx?Model=ba65d560-e475-11e4-2d85-cd4e3bbc2df7&amp;Function=c5d6085b-88ea-11e3-2d85-cd4e3bbc2df7</t>
  </si>
  <si>
    <t>https://office.bt.com/sites/gs_processes/SitePages/DisplayWIBPMN.aspx?Model=ba65d560-e475-11e4-2d85-cd4e3bbc2df7&amp;Function=c5d6085d-88ea-11e3-2d85-cd4e3bbc2df7</t>
  </si>
  <si>
    <t>https://office.bt.com/sites/gs_processes/SitePages/DisplayWIBPMN.aspx?Model=ba65d560-e475-11e4-2d85-cd4e3bbc2df7&amp;Function=c5d6085f-88ea-11e3-2d85-cd4e3bbc2df7</t>
  </si>
  <si>
    <t>https://office.bt.com/sites/gs_processes/SitePages/DisplayWIBPMN.aspx?Model=ba65d560-e475-11e4-2d85-cd4e3bbc2df7&amp;Function=c5d60861-88ea-11e3-2d85-cd4e3bbc2df7</t>
  </si>
  <si>
    <t>https://office.bt.com/sites/gs_processes/SitePages/DisplayWIBPMN.aspx?Model=ba65d560-e475-11e4-2d85-cd4e3bbc2df7&amp;Function=6e4d7c22-898e-11e3-2d85-cd4e3bbc2df7</t>
  </si>
  <si>
    <t>https://office.bt.com/sites/gs_processes/SitePages/DisplayWIBPMN.aspx?Model=ba65d560-e475-11e4-2d85-cd4e3bbc2df7&amp;Function=c5f046f3-88ea-11e3-2d85-cd4e3bbc2df7</t>
  </si>
  <si>
    <t>https://office.bt.com/sites/gs_processes/SitePages/DisplayWIBPMN.aspx?Model=ba65d560-e475-11e4-2d85-cd4e3bbc2df7&amp;Function=4dbfe26f-d514-11e3-2d85-cd4e3bbc2df7</t>
  </si>
  <si>
    <t>TSK 3.038</t>
  </si>
  <si>
    <t>https://office.bt.com/sites/gs_processes/SitePages/DisplayWIBPMN.aspx?Model=ba65d560-e475-11e4-2d85-cd4e3bbc2df7&amp;Function=181804b6-f491-11e4-2d85-cd4e3bbc2df7</t>
  </si>
  <si>
    <t>Raise iBuy Order</t>
  </si>
  <si>
    <t>https://office.bt.com/sites/gs_processes/SitePages/DisplayWIBPMN.aspx?Model=ba65d560-e475-11e4-2d85-cd4e3bbc2df7&amp;Function=c5f046f5-88ea-11e3-2d85-cd4e3bbc2df7</t>
  </si>
  <si>
    <t>https://office.bt.com/sites/gs_processes/SitePages/DisplayWIBPMN.aspx?Model=ba65d560-e475-11e4-2d85-cd4e3bbc2df7&amp;Function=c5f046f7-88ea-11e3-2d85-cd4e3bbc2df7</t>
  </si>
  <si>
    <t>https://office.bt.com/sites/gs_processes/SitePages/DisplayWIBPMN.aspx?Model=ba65d560-e475-11e4-2d85-cd4e3bbc2df7&amp;Function=c5f046f9-88ea-11e3-2d85-cd4e3bbc2df7</t>
  </si>
  <si>
    <t>https://office.bt.com/sites/gs_processes/SitePages/DisplayWIBPMN.aspx?Model=ba65d560-e475-11e4-2d85-cd4e3bbc2df7&amp;Function=c5f046fb-88ea-11e3-2d85-cd4e3bbc2df7</t>
  </si>
  <si>
    <t>https://office.bt.com/sites/gs_processes/SitePages/DisplayWIBPMN.aspx?Model=ba65d560-e475-11e4-2d85-cd4e3bbc2df7&amp;Function=c5f046fd-88ea-11e3-2d85-cd4e3bbc2df7</t>
  </si>
  <si>
    <t>https://office.bt.com/sites/gs_processes/SitePages/DisplayWIBPMN.aspx?Model=ba65d560-e475-11e4-2d85-cd4e3bbc2df7&amp;Function=926464e4-3d92-11e4-2d85-cd4e3bbc2df7</t>
  </si>
  <si>
    <t>https://office.bt.com/sites/gs_processes/SitePages/DisplayWIBPMN.aspx?Model=ba65d560-e475-11e4-2d85-cd4e3bbc2df7&amp;Function=926464e8-3d92-11e4-2d85-cd4e3bbc2df7</t>
  </si>
  <si>
    <t>https://office.bt.com/sites/gs_processes/SitePages/DisplayWIBPMN.aspx?Model=ba65d560-e475-11e4-2d85-cd4e3bbc2df7&amp;Function=926464ea-3d92-11e4-2d85-cd4e3bbc2df7</t>
  </si>
  <si>
    <t>https://office.bt.com/sites/gs_processes/SitePages/DisplayWIBPMN.aspx?Model=ba65d560-e475-11e4-2d85-cd4e3bbc2df7&amp;Function=926464e6-3d92-11e4-2d85-cd4e3bbc2df7</t>
  </si>
  <si>
    <t>https://office.bt.com/sites/gs_processes/SitePages/DisplayWIBPMN.aspx?Model=ba65d560-e475-11e4-2d85-cd4e3bbc2df7&amp;Function=926464ec-3d92-11e4-2d85-cd4e3bbc2df7</t>
  </si>
  <si>
    <t>https://office.bt.com/sites/gs_processes/SitePages/DisplayWIBPMN.aspx?Model=ba65d560-e475-11e4-2d85-cd4e3bbc2df7&amp;Function=926464ee-3d92-11e4-2d85-cd4e3bbc2df7</t>
  </si>
  <si>
    <t>Confirm CPE Recovered</t>
  </si>
  <si>
    <t>https://office.bt.com/sites/gs_processes/SitePages/DisplayWIBPMN.aspx?Model=ba65d560-e475-11e4-2d85-cd4e3bbc2df7&amp;Function=926464f0-3d92-11e4-2d85-cd4e3bbc2df7</t>
  </si>
  <si>
    <t>https://office.bt.com/sites/gs_processes/SitePages/EditServiceDesignConsolidatedTask.aspx?TaskID=469</t>
  </si>
  <si>
    <t>https://office.bt.com/sites/gs_processes/SitePages/DisplayWIBPMN.aspx?Model=ba65d560-e475-11e4-2d85-cd4e3bbc2df7&amp;Function=b4cd8b4f-9c9f-11e4-2d85-cd4e3bbc2df7</t>
  </si>
  <si>
    <t>TSK 3.061</t>
  </si>
  <si>
    <t>https://office.bt.com/sites/gs_processes/SitePages/DisplayWIBPMN.aspx?Model=ba65d560-e475-11e4-2d85-cd4e3bbc2df7&amp;Function=181804b2-f491-11e4-2d85-cd4e3bbc2df7</t>
  </si>
  <si>
    <t>Confirm Export Import Licence</t>
  </si>
  <si>
    <t>TSK 3.062</t>
  </si>
  <si>
    <t>https://office.bt.com/sites/gs_processes/SitePages/DisplayWIBPMN.aspx?Model=ba65d560-e475-11e4-2d85-cd4e3bbc2df7&amp;Function=181804b4-f491-11e4-2d85-cd4e3bbc2df7</t>
  </si>
  <si>
    <t>Submit Export Import License</t>
  </si>
  <si>
    <t>TSK 3.063</t>
  </si>
  <si>
    <t>https://office.bt.com/sites/gs_processes/SitePages/DisplayWIBPMN.aspx?Model=ba65d560-e475-11e4-2d85-cd4e3bbc2df7&amp;Function=49b3bb78-1972-11e5-2d85-cd4e3bbc2df7</t>
  </si>
  <si>
    <t>Raise Extraneous Works Order</t>
  </si>
  <si>
    <t>https://office.bt.com/sites/gs_processes/SitePages/DisplayWIBPMN.aspx?Model=1fa5f470-e46f-11e4-2d85-cd4e3bbc2df7&amp;Function=c5f04701-88ea-11e3-2d85-cd4e3bbc2df7</t>
  </si>
  <si>
    <t>https://office.bt.com/sites/gs_processes/SitePages/DisplayWIBPMN.aspx?Model=1fa5f470-e46f-11e4-2d85-cd4e3bbc2df7&amp;Function=14e71e51-a9c1-11e3-2d85-cd4e3bbc2df7</t>
  </si>
  <si>
    <t>https://office.bt.com/sites/gs_processes/SitePages/DisplayWIBPMN.aspx?Model=1fa5f470-e46f-11e4-2d85-cd4e3bbc2df7&amp;Function=c5f04703-88ea-11e3-2d85-cd4e3bbc2df7</t>
  </si>
  <si>
    <t>https://office.bt.com/sites/gs_processes/SitePages/DisplayWIBPMN.aspx?Model=1fa5f470-e46f-11e4-2d85-cd4e3bbc2df7&amp;Function=c5f04707-88ea-11e3-2d85-cd4e3bbc2df7</t>
  </si>
  <si>
    <t>https://office.bt.com/sites/gs_processes/SitePages/DisplayWIBPMN.aspx?Model=1fa5f470-e46f-11e4-2d85-cd4e3bbc2df7&amp;Function=c5f04709-88ea-11e3-2d85-cd4e3bbc2df7</t>
  </si>
  <si>
    <t>https://office.bt.com/sites/gs_processes/SitePages/DisplayWIBPMN.aspx?Model=1fa5f470-e46f-11e4-2d85-cd4e3bbc2df7&amp;Function=14e71e53-a9c1-11e3-2d85-cd4e3bbc2df7</t>
  </si>
  <si>
    <t>https://office.bt.com/sites/gs_processes/SitePages/DisplayWIBPMN.aspx?Model=1fa5f470-e46f-11e4-2d85-cd4e3bbc2df7&amp;Function=c5f0470b-88ea-11e3-2d85-cd4e3bbc2df7</t>
  </si>
  <si>
    <t>https://office.bt.com/sites/gs_processes/SitePages/DisplayWIBPMN.aspx?Model=1fa5f470-e46f-11e4-2d85-cd4e3bbc2df7&amp;Function=c5f0470d-88ea-11e3-2d85-cd4e3bbc2df7</t>
  </si>
  <si>
    <t>https://office.bt.com/sites/gs_processes/SitePages/DisplayWIBPMN.aspx?Model=1fa5f470-e46f-11e4-2d85-cd4e3bbc2df7&amp;Function=c5f0470f-88ea-11e3-2d85-cd4e3bbc2df7</t>
  </si>
  <si>
    <t>https://office.bt.com/sites/gs_processes/SitePages/DisplayWIBPMN.aspx?Model=1fa5f470-e46f-11e4-2d85-cd4e3bbc2df7&amp;Function=c5f04711-88ea-11e3-2d85-cd4e3bbc2df7</t>
  </si>
  <si>
    <t>https://office.bt.com/sites/gs_processes/SitePages/DisplayWIBPMN.aspx?Model=9d5e87b0-e442-11e4-2d85-cd4e3bbc2df7&amp;Function=c5f04715-88ea-11e3-2d85-cd4e3bbc2df7</t>
  </si>
  <si>
    <t>https://office.bt.com/sites/gs_processes/SitePages/DisplayWIBPMN.aspx?Model=9d5e87b0-e442-11e4-2d85-cd4e3bbc2df7&amp;Function=c5f04717-88ea-11e3-2d85-cd4e3bbc2df7</t>
  </si>
  <si>
    <t>https://office.bt.com/sites/gs_processes/SitePages/DisplayWIBPMN.aspx?Model=ba65d560-e475-11e4-2d85-cd4e3bbc2df7&amp;Function=c5f04719-88ea-11e3-2d85-cd4e3bbc2df7</t>
  </si>
  <si>
    <t>https://office.bt.com/sites/gs_processes/SitePages/DisplayWIBPMN.aspx?Model=6c6b3f10-e472-11e4-2d85-cd4e3bbc2df7&amp;Function=c5f0471b-88ea-11e3-2d85-cd4e3bbc2df7</t>
  </si>
  <si>
    <t>https://office.bt.com/sites/gs_processes/SitePages/DisplayWIBPMN.aspx?Model=1fa5f470-e46f-11e4-2d85-cd4e3bbc2df7&amp;Function=c5f0471d-88ea-11e3-2d85-cd4e3bbc2df7</t>
  </si>
  <si>
    <t>https://office.bt.com/sites/gs_processes/SitePages/DisplayWIBPMN.aspx?Model=1fa5f470-e46f-11e4-2d85-cd4e3bbc2df7&amp;Function=c5f0471f-88ea-11e3-2d85-cd4e3bbc2df7</t>
  </si>
  <si>
    <t>https://office.bt.com/sites/gs_processes/SitePages/DisplayWIBPMN.aspx?Model=1fa5f470-e46f-11e4-2d85-cd4e3bbc2df7&amp;Function=c5f04721-88ea-11e3-2d85-cd4e3bbc2df7</t>
  </si>
  <si>
    <t>https://office.bt.com/sites/gs_processes/SitePages/DisplayWIBPMN.aspx?Model=1fa5f470-e46f-11e4-2d85-cd4e3bbc2df7&amp;Function=e90090a1-88ea-11e3-2d85-cd4e3bbc2df7</t>
  </si>
  <si>
    <t>https://office.bt.com/sites/gs_processes/SitePages/DisplayWIBPMN.aspx?Model=1fa5f470-e46f-11e4-2d85-cd4e3bbc2df7&amp;Function=e90090a5-88ea-11e3-2d85-cd4e3bbc2df7</t>
  </si>
  <si>
    <t>https://office.bt.com/sites/gs_processes/SitePages/DisplayWIBPMN.aspx?Model=6c6b3f10-e472-11e4-2d85-cd4e3bbc2df7&amp;Function=e90090a7-88ea-11e3-2d85-cd4e3bbc2df7</t>
  </si>
  <si>
    <t>https://office.bt.com/sites/gs_processes/SitePages/DisplayWIBPMN.aspx?Model=1fa5f470-e46f-11e4-2d85-cd4e3bbc2df7&amp;Function=3d60cf20-9d86-11e3-2d85-cd4e3bbc2df7</t>
  </si>
  <si>
    <t>https://office.bt.com/sites/gs_processes/SitePages/DisplayWIBPMN.aspx?Model=1fa5f470-e46f-11e4-2d85-cd4e3bbc2df7&amp;Function=09d696b2-aaa9-11e3-2d85-cd4e3bbc2df7</t>
  </si>
  <si>
    <t>https://office.bt.com/sites/gs_processes/SitePages/DisplayWIBPMN.aspx?Model=1fa5f470-e46f-11e4-2d85-cd4e3bbc2df7&amp;Function=d2bc83e0-e7df-11e3-2d85-cd4e3bbc2df7</t>
  </si>
  <si>
    <t>https://office.bt.com/sites/gs_processes/SitePages/EditServiceDesignConsolidatedTask.aspx?TaskID=432</t>
  </si>
  <si>
    <t>https://office.bt.com/sites/gs_processes/SitePages/DisplayWIBPMN.aspx?Model=1fa5f470-e46f-11e4-2d85-cd4e3bbc2df7&amp;Function=926464f2-3d92-11e4-2d85-cd4e3bbc2df7</t>
  </si>
  <si>
    <t>TSK 5.018</t>
  </si>
  <si>
    <t>https://office.bt.com/sites/gs_processes/SitePages/DisplayWIBPMN.aspx?Model=1fa5f470-e46f-11e4-2d85-cd4e3bbc2df7&amp;Function=49b3bb74-1972-11e5-2d85-cd4e3bbc2df7</t>
  </si>
  <si>
    <t>TSK 5.019</t>
  </si>
  <si>
    <t>https://office.bt.com/sites/gs_processes/SitePages/DisplayWIBPMN.aspx?Model=1fa5f470-e46f-11e4-2d85-cd4e3bbc2df7&amp;Function=49b3bb76-1972-11e5-2d85-cd4e3bbc2df7</t>
  </si>
  <si>
    <t>https://office.bt.com/sites/gs_processes/SitePages/EditServiceDesignConsolidatedTask.aspx?TaskID=462</t>
  </si>
  <si>
    <t>https://office.bt.com/sites/gs_processes/SitePages/EditServiceDesignConsolidatedTask.aspx?TaskID=463</t>
  </si>
  <si>
    <t>https://office.bt.com/sites/gs_processes/SitePages/EditServiceDesignConsolidatedTask.aspx?TaskID=464</t>
  </si>
  <si>
    <t>https://office.bt.com/sites/gs_processes/SitePages/EditServiceDesignConsolidatedTask.aspx?TaskID=466</t>
  </si>
  <si>
    <t>https://office.bt.com/sites/gs_processes/SitePages/EditServiceDesignConsolidatedTask.aspx?TaskID=467</t>
  </si>
  <si>
    <t>https://office.bt.com/sites/gs_processes/SitePages/EditServiceDesignConsolidatedTask.aspx?TaskID=446</t>
  </si>
  <si>
    <t>TSK A.044</t>
  </si>
  <si>
    <t>TSK A.045</t>
  </si>
  <si>
    <t>https://office.bt.com/sites/gs_processes/SitePages/DisplayWIBPMN.aspx?Model=9d5e87b0-e442-11e4-2d85-cd4e3bbc2df7&amp;Function=fd309076-58da-11e3-2d85-cd4e3bbc2df7</t>
  </si>
  <si>
    <t>https://office.bt.com/sites/gs_processes/SitePages/DisplayWIBPMN.aspx?Model=9d5e87b0-e442-11e4-2d85-cd4e3bbc2df7&amp;Function=fd309078-58da-11e3-2d85-cd4e3bbc2df7</t>
  </si>
  <si>
    <t>https://office.bt.com/sites/gs_processes/SitePages/DisplayWIBPMN.aspx?Model=9d5e87b0-e442-11e4-2d85-cd4e3bbc2df7&amp;Function=fd30907a-58da-11e3-2d85-cd4e3bbc2df7</t>
  </si>
  <si>
    <t>https://office.bt.com/sites/gs_processes/SitePages/DisplayWIBPMN.aspx?Model=9d5e87b0-e442-11e4-2d85-cd4e3bbc2df7&amp;Function=fd30907c-58da-11e3-2d85-cd4e3bbc2df7</t>
  </si>
  <si>
    <t>https://office.bt.com/sites/gs_processes/SitePages/DisplayWIBPMN.aspx?Model=9d5e87b0-e442-11e4-2d85-cd4e3bbc2df7&amp;Function=fd30907e-58da-11e3-2d85-cd4e3bbc2df7</t>
  </si>
  <si>
    <t>https://office.bt.com/sites/gs_processes/SitePages/DisplayWIBPMN.aspx?Model=9d5e87b0-e442-11e4-2d85-cd4e3bbc2df7&amp;Function=4dbfe273-d514-11e3-2d85-cd4e3bbc2df7</t>
  </si>
  <si>
    <t>https://office.bt.com/sites/gs_processes/SitePages/DisplayWIBPMN.aspx?Model=9d5e87b0-e442-11e4-2d85-cd4e3bbc2df7&amp;Function=4dbfe275-d514-11e3-2d85-cd4e3bbc2df7</t>
  </si>
  <si>
    <t>D6.0 (Add)</t>
  </si>
  <si>
    <t>D6.0 (Delete)</t>
  </si>
  <si>
    <r>
      <t xml:space="preserve">Draft 6.0
Changes in mPDM for GSCE-165723-Automation of Suppliers
</t>
    </r>
    <r>
      <rPr>
        <sz val="8"/>
        <rFont val="Arial"/>
        <family val="2"/>
      </rPr>
      <t xml:space="preserve">►Deleted TSK 2.151, added TSK A.044 and TSK 5.018 , Amended DP 04 and added DP 13 for CCD Provide flow diagram 
►Added TSK A.045 and TSK 5.019, Amended DP 10 and added DP 14, DP 15 and DP 16 for CCD Provide flow diagram
►Change in CCD provide Data mapping to include Automation of Supplier Portal
►All Manual Fallout task for MRS, MLP and Test Automation is removed from CCD and IG Provide, Modify and Cease data mapping due to R39 CE story GSCE-154774
►DP 16 added to change condition to trigger Task "Notify Technical Details to Customer" in Provide CCD flow
►Task "Confirm Customer Acceptance (Cloud Connect Direct)" added in CCD Provide and Modify Task Flow and Data mapping Sheet
►Comments added against task "Handle Automation Failure-Complete Activation Via Supplier Portal" in CCD provide task flow diagram
</t>
    </r>
    <r>
      <rPr>
        <b/>
        <sz val="8"/>
        <rFont val="Arial"/>
        <family val="2"/>
      </rPr>
      <t xml:space="preserve">
</t>
    </r>
  </si>
  <si>
    <t>Confirm Customer end Activation</t>
  </si>
  <si>
    <t>Handle Automation Failure-Confirm Customer end Activation</t>
  </si>
  <si>
    <t>Confirm Supplier end Activation</t>
  </si>
  <si>
    <t>Handle Automation Failure-Capture Service Attributes from Supplier</t>
  </si>
  <si>
    <t>Capture Service Attributes from Supplier</t>
  </si>
  <si>
    <t xml:space="preserve">Provide Service Attributes for Supplier end Activation </t>
  </si>
  <si>
    <t xml:space="preserve">Provide Service Attributes for supplier end Activation </t>
  </si>
  <si>
    <t>Handle Automation Failure-Provide Service Attributes for Customer end Activation</t>
  </si>
  <si>
    <t>Provide Service Attributes for Customer end Activation</t>
  </si>
  <si>
    <t>Handle Automation Failure-Confirm Supplier end Activation</t>
  </si>
  <si>
    <t xml:space="preserve">Handle Automation Failure-Provide Service Attributes for Supplier end Activation </t>
  </si>
  <si>
    <t>D6.1 (Add)</t>
  </si>
  <si>
    <t>D6.1 (Change)</t>
  </si>
  <si>
    <t>Customer Address Space</t>
  </si>
  <si>
    <t>NAT</t>
  </si>
  <si>
    <t>INTERCONNECT MODEL</t>
  </si>
  <si>
    <t>BGP ASN MODEL</t>
  </si>
  <si>
    <t>OUTERVLANTAG ASSIGNMENT MODEL</t>
  </si>
  <si>
    <t>RESILIENCY TYPE</t>
  </si>
  <si>
    <t>INTERCONNECT VLAN MODEL</t>
  </si>
  <si>
    <t>BGP PASSWORD ASSIGNMENT MODEL</t>
  </si>
  <si>
    <t>NAT POOL SIZE</t>
  </si>
  <si>
    <t>NAT TYPE</t>
  </si>
  <si>
    <t>Customer Address Config</t>
  </si>
  <si>
    <t>NAT Config</t>
  </si>
  <si>
    <t>PROVIDER SUBSCRIPTION ID</t>
  </si>
  <si>
    <t>PROVIDER INTERCONNECT LOCATION ID</t>
  </si>
  <si>
    <t>NAT IP SUBNET</t>
  </si>
  <si>
    <t>ACCELERATION ENABLED</t>
  </si>
  <si>
    <t>VPN DETAILS AVAILABLE</t>
  </si>
  <si>
    <t xml:space="preserve">Cloud Connect Direct
</t>
  </si>
  <si>
    <t>TSK A.047</t>
  </si>
  <si>
    <t>TSK 5.021</t>
  </si>
  <si>
    <t>TSK A.048</t>
  </si>
  <si>
    <t>TSK 5.022</t>
  </si>
  <si>
    <t>TSK 3.064</t>
  </si>
  <si>
    <t>TSK A.046</t>
  </si>
  <si>
    <t>TSK 5.020</t>
  </si>
  <si>
    <t>R40 CFS RFS Attributes Details Provide Draft v0.8.xlsx, Sprint6 CFS RFS Attributes Details Provide Draft v1 4</t>
  </si>
  <si>
    <r>
      <t xml:space="preserve">Draft 6.1
Changes in mPDM for GSCE-165289 Cloud Connect - Partner engagement framework
</t>
    </r>
    <r>
      <rPr>
        <sz val="8"/>
        <rFont val="Arial"/>
        <family val="2"/>
      </rPr>
      <t xml:space="preserve">►Changes in CCD Provide, Modify and Cease DataMapping
►Changes in IG Provide, Modify and Cease Data Mapping
►Order Line item and attributes added as per PMT version R40 V3 in Provide, Modify and Cease for CCD and IG Provide, Modify and Cease
►Renamed TSK 2.151, 5.018 and TSK A.044 in Provide and Modify
►Renamed TSK 2.153, 5.019 and TSK A.045 in Provide and Modify
►Renamed Task TSK 2.154, added task TSK A.047 and TSK 5.021 in Provide and Modify
►Renamed Task TSK 2.155, added task TSK A.048 and TSK 5.022 in Provide and Modify
► Added Task TSK 3.064,  TSK A.046 and TSK 5.020 in Provide Journey
</t>
    </r>
    <r>
      <rPr>
        <b/>
        <sz val="8"/>
        <rFont val="Arial"/>
        <family val="2"/>
      </rPr>
      <t xml:space="preserve">
</t>
    </r>
  </si>
  <si>
    <t>CUSTOMER ON PREM IP LABEL</t>
  </si>
  <si>
    <t>BT NAT IP LABEL</t>
  </si>
  <si>
    <t>D6.2 (Change)</t>
  </si>
  <si>
    <t>D6.2 (Delete)</t>
  </si>
  <si>
    <t>D6.2 (Add)</t>
  </si>
  <si>
    <t>\NRB_Design_CNStrategicR40_V6.xls</t>
  </si>
  <si>
    <t>SNEUSAGE</t>
  </si>
  <si>
    <t>D4.11 (Change)</t>
  </si>
  <si>
    <t>D6.2(Add)</t>
  </si>
  <si>
    <t>WANIP SUBNET MASK</t>
  </si>
  <si>
    <t>PLATFORM ASN</t>
  </si>
  <si>
    <t>BT SCR ASN</t>
  </si>
  <si>
    <t>VASI ID</t>
  </si>
  <si>
    <t>VASI LEFT IP ADDRESS</t>
  </si>
  <si>
    <t>VASI RIGHT IP ADDRESS</t>
  </si>
  <si>
    <t>VASI IP SUBNET</t>
  </si>
  <si>
    <t>VASI IP SUBNET  MASK</t>
  </si>
  <si>
    <r>
      <t xml:space="preserve">Draft 6.2
Changes in mPDM for GSCE-165289 Cloud Connect - Partner engagement framework
</t>
    </r>
    <r>
      <rPr>
        <sz val="8"/>
        <rFont val="Arial"/>
        <family val="2"/>
      </rPr>
      <t xml:space="preserve">►Change in attribute name in CCD all order types data mapping due to updated product Model
►Attribute NAT Required deleted (under selected Line items) from CCD and IG for all Order type data Mapping sheet
►Added NAT product under Internet Gateway in Product Model Diagram and Product Model sheet
►Added NAT Order Line item and its attribute for all Order type in IG data model
►Added some service delivery attributes in CCD provide data mapping
</t>
    </r>
    <r>
      <rPr>
        <b/>
        <sz val="8"/>
        <rFont val="Arial"/>
        <family val="2"/>
      </rPr>
      <t xml:space="preserve">
</t>
    </r>
  </si>
  <si>
    <t>NAT ALLOCATION</t>
  </si>
  <si>
    <t>D6.3 (Amend)</t>
  </si>
  <si>
    <t>CUSTOMER SUBNET</t>
  </si>
  <si>
    <t>D6.3 (Add)</t>
  </si>
  <si>
    <t>PROVIDER ASN</t>
  </si>
  <si>
    <t>Saraswathi Aphale</t>
  </si>
  <si>
    <r>
      <t xml:space="preserve">Draft 6.3                                                                                                                                                                                                                                                                                     </t>
    </r>
    <r>
      <rPr>
        <sz val="8"/>
        <rFont val="Arial"/>
        <family val="2"/>
      </rPr>
      <t xml:space="preserve"> </t>
    </r>
    <r>
      <rPr>
        <b/>
        <sz val="8"/>
        <rFont val="Arial"/>
        <family val="2"/>
      </rPr>
      <t xml:space="preserve">  
1. Changes in mPDM for GSCE-165289. The following changes are made in Cloud Connect Direct Provide, Mod and Cease 
</t>
    </r>
    <r>
      <rPr>
        <sz val="8"/>
        <rFont val="Arial"/>
        <family val="2"/>
      </rPr>
      <t xml:space="preserve">►The attribute NAT ALLOCATION added against Customer Address space and Customer Address Config  
►The attribute CUSTOMER IP ADDRESS renamed to CUSTOMER SUBNET against Customer Address Space and Customer Address Config  
►Attributes PROVIDER ASN and PLATFORM ASN added under Gateway Connection RFS and Service Connection
►DEVICE ASN renamed to BT SCR ASN                                                                                                                                                                                                                             
</t>
    </r>
    <r>
      <rPr>
        <b/>
        <sz val="8"/>
        <rFont val="Arial"/>
        <family val="2"/>
      </rPr>
      <t xml:space="preserve">
</t>
    </r>
  </si>
  <si>
    <t>D7.0 (Add)</t>
  </si>
  <si>
    <t>OPS SUPPORT REQUIRED</t>
  </si>
  <si>
    <t>Release 41</t>
  </si>
  <si>
    <t>Assure DoS Mitigation Global</t>
  </si>
  <si>
    <t>https://office.bt.com/sites/gs_processes/SitePages/EditServiceDesignConsolidatedTask.aspx?TaskID=505</t>
  </si>
  <si>
    <t>Configure GVA</t>
  </si>
  <si>
    <t>Build IP Network</t>
  </si>
  <si>
    <t>Configure Support Tools</t>
  </si>
  <si>
    <t>Configure VOSS</t>
  </si>
  <si>
    <t>Size Unified Comms Applications</t>
  </si>
  <si>
    <t>Provide Trunk Group Friendly Name</t>
  </si>
  <si>
    <t>Provide Service Attributes for Supplier end Activation</t>
  </si>
  <si>
    <t>https://office.bt.com/sites/gs_processes/SitePages/EditServiceDesignConsolidatedTask.aspx?TaskID=507</t>
  </si>
  <si>
    <t>https://office.bt.com/sites/gs_processes/SitePages/EditServiceDesignConsolidatedTask.aspx?TaskID=508</t>
  </si>
  <si>
    <t>https://office.bt.com/sites/gs_processes/SitePages/EditServiceDesignConsolidatedTask.aspx?TaskID=510</t>
  </si>
  <si>
    <t>https://office.bt.com/sites/gs_processes/SitePages/EditServiceDesignConsolidatedTask.aspx?TaskID=511</t>
  </si>
  <si>
    <t>https://office.bt.com/sites/gs_processes/SitePages/EditServiceDesignConsolidatedTask.aspx?TaskID=512</t>
  </si>
  <si>
    <t>https://office.bt.com/sites/gs_processes/SitePages/EditServiceDesignConsolidatedTask.aspx?TaskID=517</t>
  </si>
  <si>
    <t>https://office.bt.com/sites/gs_processes/SitePages/EditServiceDesignConsolidatedTask.aspx?TaskID=518</t>
  </si>
  <si>
    <t>TSK 2.208</t>
  </si>
  <si>
    <t>https://office.bt.com/sites/gs_processes/SitePages/DisplayWIBPMN.aspx?Model=6c6b3f10-e472-11e4-2d85-cd4e3bbc2df7&amp;Function=14537675-2c53-11e5-2d85-cd4e3bbc2df7</t>
  </si>
  <si>
    <t>Update Service Addressing</t>
  </si>
  <si>
    <t>https://office.bt.com/sites/gs_processes/SitePages/EditServiceDesignConsolidatedTask.aspx?TaskID=541</t>
  </si>
  <si>
    <t>TSK 2.209</t>
  </si>
  <si>
    <t>https://office.bt.com/sites/gs_processes/SitePages/DisplayWIBPMN.aspx?Model=6c6b3f10-e472-11e4-2d85-cd4e3bbc2df7&amp;Function=1453767d-2c53-11e5-2d85-cd4e3bbc2df7</t>
  </si>
  <si>
    <t>Build Unified Comms Application</t>
  </si>
  <si>
    <t>https://office.bt.com/sites/gs_processes/SitePages/EditServiceDesignConsolidatedTask.aspx?TaskID=542</t>
  </si>
  <si>
    <t>TSK 2.210</t>
  </si>
  <si>
    <t>https://office.bt.com/sites/gs_processes/SitePages/DisplayWIBPMN.aspx?Model=6c6b3f10-e472-11e4-2d85-cd4e3bbc2df7&amp;Function=1453767f-2c53-11e5-2d85-cd4e3bbc2df7</t>
  </si>
  <si>
    <t>Build Optional Applications</t>
  </si>
  <si>
    <t>https://office.bt.com/sites/gs_processes/SitePages/EditServiceDesignConsolidatedTask.aspx?TaskID=543</t>
  </si>
  <si>
    <t>TSK 2.211</t>
  </si>
  <si>
    <t>https://office.bt.com/sites/gs_processes/SitePages/DisplayWIBPMN.aspx?Model=6c6b3f10-e472-11e4-2d85-cd4e3bbc2df7&amp;Function=14537681-2c53-11e5-2d85-cd4e3bbc2df7</t>
  </si>
  <si>
    <t>Build Additional Applications</t>
  </si>
  <si>
    <t>https://office.bt.com/sites/gs_processes/SitePages/EditServiceDesignConsolidatedTask.aspx?TaskID=544</t>
  </si>
  <si>
    <t>TSK 2.212</t>
  </si>
  <si>
    <t>https://office.bt.com/sites/gs_processes/SitePages/DisplayWIBPMN.aspx?Model=6c6b3f10-e472-11e4-2d85-cd4e3bbc2df7&amp;Function=14537683-2c53-11e5-2d85-cd4e3bbc2df7</t>
  </si>
  <si>
    <t>Build SBC</t>
  </si>
  <si>
    <t>Capture CPE Order Acknowledgement</t>
  </si>
  <si>
    <t>Capture CPE Order Acceptance</t>
  </si>
  <si>
    <t>Correct CPE Order</t>
  </si>
  <si>
    <t>https://office.bt.com/sites/gs_processes/SitePages/EditServiceDesignConsolidatedTask.aspx?TaskID=516</t>
  </si>
  <si>
    <t>https://office.bt.com/sites/gs_processes/SitePages/EditServiceDesignConsolidatedTask.aspx?TaskID=514</t>
  </si>
  <si>
    <t>https://office.bt.com/sites/gs_processes/SitePages/EditServiceDesignConsolidatedTask.aspx?TaskID=515</t>
  </si>
  <si>
    <t>https://office.bt.com/sites/gs_processes/SitePages/EditServiceDesignConsolidatedTask.aspx?TaskID=525</t>
  </si>
  <si>
    <t>https://office.bt.com/sites/gs_processes/SitePages/DisplayWIBPMN.aspx?Model=ba65d560-e475-11e4-2d85-cd4e3bbc2df7&amp;Function=324d53d1-2bbd-11e5-2d85-cd4e3bbc2df7</t>
  </si>
  <si>
    <t>TSK 3.065</t>
  </si>
  <si>
    <t>https://office.bt.com/sites/gs_processes/SitePages/DisplayWIBPMN.aspx?Model=ba65d560-e475-11e4-2d85-cd4e3bbc2df7&amp;Function=14537677-2c53-11e5-2d85-cd4e3bbc2df7</t>
  </si>
  <si>
    <t>Order Cloud Service</t>
  </si>
  <si>
    <t>TSK 3.066</t>
  </si>
  <si>
    <t>https://office.bt.com/sites/gs_processes/SitePages/DisplayWIBPMN.aspx?Model=ba65d560-e475-11e4-2d85-cd4e3bbc2df7&amp;Function=14537679-2c53-11e5-2d85-cd4e3bbc2df7</t>
  </si>
  <si>
    <t>Order Cloud Service Cease</t>
  </si>
  <si>
    <t>https://office.bt.com/sites/gs_processes/SitePages/EditServiceDesignConsolidatedTask.aspx?TaskID=545</t>
  </si>
  <si>
    <t>TSK 4.011</t>
  </si>
  <si>
    <t>https://office.bt.com/sites/gs_processes/SitePages/DisplayWIBPMN.aspx?Model=1fa5f470-e46f-11e4-2d85-cd4e3bbc2df7&amp;Function=14537687-2c53-11e5-2d85-cd4e3bbc2df7</t>
  </si>
  <si>
    <t>Accept into Service</t>
  </si>
  <si>
    <t>https://office.bt.com/sites/gs_processes/SitePages/EditServiceDesignConsolidatedTask.aspx?TaskID=180</t>
  </si>
  <si>
    <t>Handle Automation Failure-Update PACS</t>
  </si>
  <si>
    <t>Handle Automation Failure-Update Switch Manager</t>
  </si>
  <si>
    <t>Handle Automation Failure-Provide Service Attributes for Supplier end Activation</t>
  </si>
  <si>
    <t>https://office.bt.com/sites/gs_processes/SitePages/EditServiceDesignConsolidatedTask.aspx?TaskID=531</t>
  </si>
  <si>
    <t>https://office.bt.com/sites/gs_processes/SitePages/DisplayWIBPMN.aspx?Model=1fa5f470-e46f-11e4-2d85-cd4e3bbc2df7&amp;Function=324d53d5-2bbd-11e5-2d85-cd4e3bbc2df7</t>
  </si>
  <si>
    <t>https://office.bt.com/sites/gs_processes/SitePages/EditServiceDesignConsolidatedTask.aspx?TaskID=533</t>
  </si>
  <si>
    <t>https://office.bt.com/sites/gs_processes/SitePages/DisplayWIBPMN.aspx?Model=1fa5f470-e46f-11e4-2d85-cd4e3bbc2df7&amp;Function=14510570-2c53-11e5-2d85-cd4e3bbc2df7</t>
  </si>
  <si>
    <t>https://office.bt.com/sites/gs_processes/SitePages/EditServiceDesignConsolidatedTask.aspx?TaskID=535</t>
  </si>
  <si>
    <t>https://office.bt.com/sites/gs_processes/SitePages/DisplayWIBPMN.aspx?Model=1fa5f470-e46f-11e4-2d85-cd4e3bbc2df7&amp;Function=14537673-2c53-11e5-2d85-cd4e3bbc2df7</t>
  </si>
  <si>
    <t>Capture Service Attributes from Supplier (Automated)</t>
  </si>
  <si>
    <t>Provide Service Attributes for Supplier end Activation (Automated)</t>
  </si>
  <si>
    <t>https://office.bt.com/sites/gs_processes/SitePages/EditServiceDesignConsolidatedTask.aspx?TaskID=530</t>
  </si>
  <si>
    <t>Confirm Supplier end Activation (Automated)</t>
  </si>
  <si>
    <t>https://office.bt.com/sites/gs_processes/SitePages/EditServiceDesignConsolidatedTask.aspx?TaskID=532</t>
  </si>
  <si>
    <t>Provide Service Attributes for Customer end Activation (Automated)</t>
  </si>
  <si>
    <t>https://office.bt.com/sites/gs_processes/SitePages/EditServiceDesignConsolidatedTask.aspx?TaskID=534</t>
  </si>
  <si>
    <t>Confirm Customer end Activation (Automated)</t>
  </si>
  <si>
    <t>TSK A.049</t>
  </si>
  <si>
    <t>TSK 5.023</t>
  </si>
  <si>
    <t>Set Billing Date</t>
  </si>
  <si>
    <t>Handle Automation Failure-Set Billing Date</t>
  </si>
  <si>
    <t>TSK 2.213</t>
  </si>
  <si>
    <t>Notify Customer Service Connection is Ready</t>
  </si>
  <si>
    <t>TSK 2.214</t>
  </si>
  <si>
    <t>D7.0(Add)</t>
  </si>
  <si>
    <t>Autoclose Wait Task</t>
  </si>
  <si>
    <t>D7.0 (Amend)</t>
  </si>
  <si>
    <r>
      <t xml:space="preserve">Draft 7.0                                                                                                                                                                                                                                                                                     </t>
    </r>
    <r>
      <rPr>
        <sz val="8"/>
        <rFont val="Arial"/>
        <family val="2"/>
      </rPr>
      <t xml:space="preserve"> </t>
    </r>
    <r>
      <rPr>
        <b/>
        <sz val="8"/>
        <rFont val="Arial"/>
        <family val="2"/>
      </rPr>
      <t xml:space="preserve">  
1. Changes in mPDM for GSCE-168215. The following changes are made in Cloud Connect Direct Provide and Mod 
</t>
    </r>
    <r>
      <rPr>
        <sz val="8"/>
        <rFont val="Arial"/>
        <family val="2"/>
      </rPr>
      <t xml:space="preserve">►The attribute OPS SUPPORT REQUIRED added against Cloud Connect Direct 
►New tasks 2.073, 2.101, 2.214, A.049, 5.023, 2.213 added in the flow                                                                                                                                                                  ►Few attributes made 'ReadOnly' under HOTM task of CCD in Provide and Mod flows                                                                                                                                                                                                            
</t>
    </r>
    <r>
      <rPr>
        <b/>
        <sz val="8"/>
        <rFont val="Arial"/>
        <family val="2"/>
      </rPr>
      <t xml:space="preserve">
</t>
    </r>
  </si>
  <si>
    <t>D7.1 (Amend)</t>
  </si>
  <si>
    <t>D5.4 (Amend)</t>
  </si>
  <si>
    <t>D5.4 (Add)</t>
  </si>
  <si>
    <t xml:space="preserve">RELATEDASSET_PrimaryFirewallService </t>
  </si>
  <si>
    <t>RELATEDASSET_SecondaryFirewallService</t>
  </si>
  <si>
    <t>RELATEDASSET_PrimaryFirewallService</t>
  </si>
  <si>
    <t xml:space="preserve">RELATEDASSET_SecondaryFirewallService </t>
  </si>
  <si>
    <t>RELATEDASSET_PrimaryAccelerationService</t>
  </si>
  <si>
    <t xml:space="preserve">RELATEDASSET_SecondaryAccelerationService </t>
  </si>
  <si>
    <t>D5.5 (Delete)</t>
  </si>
  <si>
    <t>VPN Definition</t>
  </si>
  <si>
    <r>
      <t xml:space="preserve">    Provide Journey - Task Flow for '</t>
    </r>
    <r>
      <rPr>
        <b/>
        <sz val="12"/>
        <color rgb="FFFF0000"/>
        <rFont val="Arial"/>
        <family val="2"/>
      </rPr>
      <t>VPN Definition Order</t>
    </r>
    <r>
      <rPr>
        <b/>
        <sz val="12"/>
        <color rgb="FF0000FF"/>
        <rFont val="Arial"/>
        <family val="2"/>
      </rPr>
      <t>'</t>
    </r>
  </si>
  <si>
    <t>Handle Automation Failure - VPN Definition Order</t>
  </si>
  <si>
    <t>TSK 5.026</t>
  </si>
  <si>
    <t>(VPN Definition)</t>
  </si>
  <si>
    <t>PRODUCT ID</t>
  </si>
  <si>
    <t xml:space="preserve"> </t>
  </si>
  <si>
    <t>Ord 6</t>
  </si>
  <si>
    <t>(Service Connection)</t>
  </si>
  <si>
    <t>Service Connection CFS</t>
  </si>
  <si>
    <t>D7.1 (Add)</t>
  </si>
  <si>
    <t>VPN CONNECTION MODE</t>
  </si>
  <si>
    <t>INTERCONNECT REQUIRED</t>
  </si>
  <si>
    <t>IP CLEAR REACH UK VPN ID</t>
  </si>
  <si>
    <t>UK VPN FRIENDLY NAME</t>
  </si>
  <si>
    <t>TSK 5.028</t>
  </si>
  <si>
    <t>Handle Automation Failure - Interconnect Order</t>
  </si>
  <si>
    <t>CLASSIC ORDER NUMBER</t>
  </si>
  <si>
    <r>
      <t xml:space="preserve">Draft 7.2                                                                                                                                                                                                                                                                           </t>
    </r>
    <r>
      <rPr>
        <sz val="8"/>
        <rFont val="Arial"/>
        <family val="2"/>
      </rPr>
      <t xml:space="preserve">Few changes in the VPN definition flow and mapping sheet as part of GSCE-166883 - Cloud Networking - Cloud Connect UK - UK Customer to UK SP and &amp; GSCE-166893 Cloud Networking - Internet gateway for the UK 
</t>
    </r>
  </si>
  <si>
    <t>EF BANDWIDTH</t>
  </si>
  <si>
    <t>AF BANDWIDTH</t>
  </si>
  <si>
    <t>DE BANDWIDTH</t>
  </si>
  <si>
    <t>QoS MODEL</t>
  </si>
  <si>
    <t>ISCUSTOMERADDRESSSPACEPRESENT</t>
  </si>
  <si>
    <t>CUSTOMER PUBLIC SUBNET</t>
  </si>
  <si>
    <t>ROUTING REGISTRY NAME</t>
  </si>
  <si>
    <t>NAT RFS</t>
  </si>
  <si>
    <t>Cloud Internet Service PID/Cloud Service Leg PID</t>
  </si>
  <si>
    <t>RD</t>
  </si>
  <si>
    <t>RA RFS</t>
  </si>
  <si>
    <t>Cloud Service Leg PID</t>
  </si>
  <si>
    <t>CUSTOMER  SUBNET</t>
  </si>
  <si>
    <t>D7.3 (Add)</t>
  </si>
  <si>
    <r>
      <t xml:space="preserve">
</t>
    </r>
    <r>
      <rPr>
        <sz val="10"/>
        <color rgb="FFFF0000"/>
        <rFont val="Arial"/>
        <family val="2"/>
      </rPr>
      <t>NAT TYPE</t>
    </r>
  </si>
  <si>
    <r>
      <t xml:space="preserve">Draft 7.3                                                                                                                                                                                                                                                                           1. </t>
    </r>
    <r>
      <rPr>
        <sz val="8"/>
        <rFont val="Arial"/>
        <family val="2"/>
      </rPr>
      <t xml:space="preserve">Product Model Sheet updated. DP04 and DP05 updated in VPN Definition Flow sheet                                                                                                                                             2. Changes in CCD Mapping Sheet (all flows) for GSCE- 160314 Cloud Networking - add O365 as a service provider - Strategic delivery       
</t>
    </r>
  </si>
  <si>
    <t>1hr</t>
  </si>
  <si>
    <t>D5.7 (Delete)</t>
  </si>
  <si>
    <t xml:space="preserve">EXPRESSROUTE GATEWAY PREFERRED </t>
  </si>
  <si>
    <t>EXPRESSROUTE GATEWAY PREFERRED</t>
  </si>
  <si>
    <t>D7.5 (Amend)</t>
  </si>
  <si>
    <t>D7.5 (Add)</t>
  </si>
  <si>
    <t>D7.5 (Delete)</t>
  </si>
  <si>
    <r>
      <t xml:space="preserve">Draft 7.5                                                                                                                                                                                                                                                                         1. </t>
    </r>
    <r>
      <rPr>
        <sz val="8"/>
        <rFont val="Arial"/>
        <family val="2"/>
      </rPr>
      <t xml:space="preserve">Changes made in CCD mapping sheet (all flows) as per review comments for GSCE-160314                                                                                                                                                                                                                                
</t>
    </r>
  </si>
  <si>
    <t>D7.6 (Delete)</t>
  </si>
  <si>
    <t>8hrs</t>
  </si>
  <si>
    <r>
      <t xml:space="preserve">Draft 7.6                                                                                                                                                                                                                                                                                  Changes made as part of review comments of GSCE-166883                                                                                                                                                                                      1. </t>
    </r>
    <r>
      <rPr>
        <sz val="8"/>
        <rFont val="Arial"/>
        <family val="2"/>
      </rPr>
      <t>The attribute 'CLASSIC ORDER NUMBER' removed from VPN definition sheet                                                                                                                                                                                                                             
2. Full Service Test and Turnup added in the VPN Definition Flow.</t>
    </r>
  </si>
  <si>
    <r>
      <t xml:space="preserve">Draft 7.7                                                                                                                                                                                                                                                                                  Changes made as part of review comments of GSCE-166883                                                                                                                                                                                      </t>
    </r>
    <r>
      <rPr>
        <sz val="8"/>
        <rFont val="Arial"/>
        <family val="2"/>
      </rPr>
      <t xml:space="preserve">                                                                                                                                                                                                                   
1. Full Service Test and Turnup removed from VPN Definition Flow.</t>
    </r>
  </si>
  <si>
    <r>
      <t xml:space="preserve">Draft 7.4                                                                                                                                                                                                                                                                           1. </t>
    </r>
    <r>
      <rPr>
        <sz val="8"/>
        <rFont val="Arial"/>
        <family val="2"/>
      </rPr>
      <t xml:space="preserve">Roll ups made for R38 D5.5 and D5.7                                                                                                                                                                                                                                   2. Changes in CCD Mod flow to add DP26 for GSCE-168215  
</t>
    </r>
  </si>
  <si>
    <r>
      <t xml:space="preserve">Draft 7.1                                                                                                                                                                                                                                                                       1. Roll ups made for R38 D5.4, D 5.5 and R40 6.4                                                                                                                                                                                                                               2. Changes  for GSCE-165289 - Implemented review comments                                                                                                                                                                              ► </t>
    </r>
    <r>
      <rPr>
        <sz val="8"/>
        <rFont val="Arial"/>
        <family val="2"/>
      </rPr>
      <t xml:space="preserve">Manual Wait added between MRS and MNSD, DP 28 added                                                                                                                                                                                                          ► 'Set Billing Date' and 'Handle Automation Failure - Set Billing Date' tasks removed from the Provide and Mod flows of CCD                                                                                 ► Data Mappiing sheet updated for Prov and Mod flows of CCD                                                                                                                                               
</t>
    </r>
    <r>
      <rPr>
        <b/>
        <sz val="8"/>
        <rFont val="Arial"/>
        <family val="2"/>
      </rPr>
      <t xml:space="preserve">3. Changes  for  GSCE-166883 - Cloud Networking - Cloud Connect UK - UK Customer to UK SP and &amp; GSCE-166893 Cloud Networking - Internet gateway for the UK </t>
    </r>
    <r>
      <rPr>
        <sz val="8"/>
        <rFont val="Arial"/>
        <family val="2"/>
      </rPr>
      <t xml:space="preserve">
► New flow created for VPN Definition Order
</t>
    </r>
    <r>
      <rPr>
        <b/>
        <sz val="8"/>
        <rFont val="Arial"/>
        <family val="2"/>
      </rPr>
      <t xml:space="preserve">
</t>
    </r>
  </si>
  <si>
    <t>D5.6 (Change)</t>
  </si>
  <si>
    <r>
      <t xml:space="preserve">Draft 7.8                                                                                                                                                                                                                                                                                  </t>
    </r>
    <r>
      <rPr>
        <sz val="8"/>
        <rFont val="Arial"/>
        <family val="2"/>
      </rPr>
      <t>1. RollUps made for R39 5.5 and 5.6                                                                                                                                                                                                                                    2. Updated CFS Mod flow                                                                                                                                                                                                                                                     3. Added the condition DP12 in Provide,Mod IG flows and DP11 in Cease IG Flow</t>
    </r>
  </si>
  <si>
    <r>
      <t xml:space="preserve">Draft 7.9                                                                                                                                                                                                                                                                                </t>
    </r>
    <r>
      <rPr>
        <sz val="8"/>
        <rFont val="Arial"/>
        <family val="2"/>
      </rPr>
      <t xml:space="preserve">1. RollUps made for R40 6.7                                                                                                                                                                                                                                </t>
    </r>
  </si>
  <si>
    <t>D6.7(Delete)</t>
  </si>
  <si>
    <t>D6.7(Amend)</t>
  </si>
  <si>
    <r>
      <t xml:space="preserve">Draft 7.10                                                                                                                                                                                                                                                                               </t>
    </r>
    <r>
      <rPr>
        <sz val="8"/>
        <rFont val="Arial"/>
        <family val="2"/>
      </rPr>
      <t xml:space="preserve">1. RollUps made for R40 6.8                                                                                                                                                                                                                               </t>
    </r>
  </si>
  <si>
    <t>D6.8 (Change)</t>
  </si>
  <si>
    <r>
      <t xml:space="preserve">Draft 7.11                                                                                                                                                                                                                                                                         </t>
    </r>
    <r>
      <rPr>
        <sz val="8"/>
        <rFont val="Arial"/>
        <family val="2"/>
      </rPr>
      <t xml:space="preserve">1. RollUps made for R40 6.9                                                                                                                                                                                                                               </t>
    </r>
  </si>
  <si>
    <t>D6.9(Amend)</t>
  </si>
  <si>
    <t>WANIP SUBNET</t>
  </si>
  <si>
    <r>
      <t xml:space="preserve">Draft 7.12                                                                                                                                                                                                                                                                      </t>
    </r>
    <r>
      <rPr>
        <sz val="8"/>
        <rFont val="Arial"/>
        <family val="2"/>
      </rPr>
      <t xml:space="preserve">1. RollUps made for R40 6.10                                                                                                                                                                                                                             </t>
    </r>
  </si>
  <si>
    <t>D6.10(Change)</t>
  </si>
  <si>
    <t>D6.10 (Change)</t>
  </si>
  <si>
    <t>D6.10(Add)</t>
  </si>
  <si>
    <t>D6.10 (Delete)</t>
  </si>
  <si>
    <t>D6.10 (Add)</t>
  </si>
  <si>
    <t xml:space="preserve">NAT IP SUBNET  </t>
  </si>
  <si>
    <t xml:space="preserve">NAT IP SUBNET   </t>
  </si>
  <si>
    <t>D7.12 (Delete)</t>
  </si>
  <si>
    <r>
      <t xml:space="preserve">Draft 7.13                                                                                                                                                                                                                                                                   </t>
    </r>
    <r>
      <rPr>
        <sz val="8"/>
        <rFont val="Arial"/>
        <family val="2"/>
      </rPr>
      <t xml:space="preserve">1. The attribute 'ISCUSTOMERADDRESSSPACEPRESENT' is removed from the CCD mapping sheet as part of Defect Id: 53504                                                                                                                                                                                                          </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</si>
</sst>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_(&quot;$&quot;* \(#,##0\);_(&quot;$&quot;* &quot;-&quot;_);_(@_)"/>
    <numFmt numFmtId="165" formatCode="_(* #,##0_);_(* \(#,##0\);_(* &quot;-&quot;_);_(@_)"/>
    <numFmt numFmtId="166" formatCode="_(&quot;$&quot;* #,##0.00_);_(&quot;$&quot;* \(#,##0.00\);_(&quot;$&quot;* &quot;-&quot;??_);_(@_)"/>
    <numFmt numFmtId="167" formatCode="_(* #,##0.00_);_(* \(#,##0.00\);_(* &quot;-&quot;??_);_(@_)"/>
  </numFmts>
  <fonts count="12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sz val="10"/>
      <name val="Helv"/>
      <charset val="204"/>
    </font>
    <font>
      <sz val="10"/>
      <name val="Arial"/>
      <family val="2"/>
    </font>
    <font>
      <b/>
      <sz val="10"/>
      <name val="Arial"/>
      <family val="2"/>
    </font>
    <font>
      <sz val="8"/>
      <color indexed="8"/>
      <name val="Arial"/>
      <family val="2"/>
    </font>
    <font>
      <sz val="10"/>
      <name val="Calibri"/>
      <family val="2"/>
    </font>
    <font>
      <sz val="11"/>
      <color theme="1"/>
      <name val="Calibri"/>
      <family val="2"/>
      <scheme val="minor"/>
    </font>
    <font>
      <b/>
      <sz val="11"/>
      <color theme="0"/>
      <name val="Calibri"/>
      <family val="2"/>
      <scheme val="minor"/>
    </font>
    <font>
      <sz val="11"/>
      <color theme="1" tint="0.249977111117893"/>
      <name val="Calibri"/>
      <family val="2"/>
      <scheme val="minor"/>
    </font>
    <font>
      <sz val="11"/>
      <name val="Calibri"/>
      <family val="2"/>
      <scheme val="minor"/>
    </font>
    <font>
      <b/>
      <sz val="11"/>
      <name val="Calibri"/>
      <family val="2"/>
      <scheme val="minor"/>
    </font>
    <font>
      <sz val="11"/>
      <color indexed="49"/>
      <name val="Calibri"/>
      <family val="2"/>
      <scheme val="minor"/>
    </font>
    <font>
      <sz val="10"/>
      <name val="Calibri"/>
      <family val="2"/>
      <scheme val="minor"/>
    </font>
    <font>
      <b/>
      <sz val="10"/>
      <color rgb="FF0000FF"/>
      <name val="Calibri"/>
      <family val="2"/>
      <scheme val="minor"/>
    </font>
    <font>
      <b/>
      <sz val="10"/>
      <color theme="0"/>
      <name val="Calibri"/>
      <family val="2"/>
      <scheme val="minor"/>
    </font>
    <font>
      <b/>
      <sz val="20"/>
      <color rgb="FF0000FF"/>
      <name val="Calibri"/>
      <family val="2"/>
      <scheme val="minor"/>
    </font>
    <font>
      <b/>
      <sz val="8"/>
      <color theme="0"/>
      <name val="Arial"/>
      <family val="2"/>
    </font>
    <font>
      <b/>
      <sz val="8"/>
      <name val="Arial"/>
      <family val="2"/>
    </font>
    <font>
      <sz val="7"/>
      <name val="Arial"/>
      <family val="2"/>
    </font>
    <font>
      <b/>
      <sz val="12"/>
      <color rgb="FF0000FF"/>
      <name val="Arial"/>
      <family val="2"/>
    </font>
    <font>
      <b/>
      <sz val="9"/>
      <color rgb="FF0000FF"/>
      <name val="Arial"/>
      <family val="2"/>
    </font>
    <font>
      <b/>
      <sz val="12"/>
      <color rgb="FFFF0000"/>
      <name val="Arial"/>
      <family val="2"/>
    </font>
    <font>
      <sz val="12"/>
      <name val="Arial"/>
      <family val="2"/>
    </font>
    <font>
      <sz val="12"/>
      <name val="Calibri"/>
      <family val="2"/>
      <scheme val="minor"/>
    </font>
    <font>
      <sz val="9"/>
      <name val="Arial"/>
      <family val="2"/>
    </font>
    <font>
      <strike/>
      <sz val="10"/>
      <name val="Calibri"/>
      <family val="2"/>
      <scheme val="minor"/>
    </font>
    <font>
      <sz val="10"/>
      <color rgb="FFFF0000"/>
      <name val="Arial"/>
      <family val="2"/>
    </font>
    <font>
      <b/>
      <sz val="11"/>
      <color theme="0"/>
      <name val="Calibri"/>
      <family val="2"/>
    </font>
    <font>
      <b/>
      <sz val="9"/>
      <name val="Calibri"/>
      <family val="2"/>
    </font>
    <font>
      <sz val="10"/>
      <color rgb="FFC00000"/>
      <name val="Calibri"/>
      <family val="2"/>
      <scheme val="minor"/>
    </font>
    <font>
      <b/>
      <sz val="9"/>
      <color theme="0"/>
      <name val="Calibri"/>
      <family val="2"/>
      <scheme val="minor"/>
    </font>
    <font>
      <b/>
      <sz val="9"/>
      <color rgb="FF0000FF"/>
      <name val="Calibri"/>
      <family val="2"/>
      <scheme val="minor"/>
    </font>
    <font>
      <sz val="9"/>
      <color theme="0"/>
      <name val="Calibri"/>
      <family val="2"/>
      <scheme val="minor"/>
    </font>
    <font>
      <sz val="8"/>
      <name val="Calibri"/>
      <family val="2"/>
      <scheme val="minor"/>
    </font>
    <font>
      <sz val="11"/>
      <color indexed="8"/>
      <name val="Calibri"/>
      <family val="2"/>
    </font>
    <font>
      <sz val="10"/>
      <color indexed="8"/>
      <name val="Arial"/>
      <family val="2"/>
    </font>
    <font>
      <b/>
      <sz val="11"/>
      <color indexed="8"/>
      <name val="Calibri"/>
      <family val="2"/>
    </font>
    <font>
      <sz val="10"/>
      <color theme="1"/>
      <name val="Arial"/>
      <family val="2"/>
    </font>
    <font>
      <sz val="11"/>
      <color indexed="10"/>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0"/>
      <name val="Myriad"/>
    </font>
    <font>
      <sz val="8"/>
      <name val="Times New Roman"/>
      <family val="1"/>
    </font>
    <font>
      <sz val="14"/>
      <color theme="0"/>
      <name val="Arial"/>
      <family val="2"/>
    </font>
    <font>
      <b/>
      <sz val="10"/>
      <color rgb="FFFF0000"/>
      <name val="Arial"/>
      <family val="2"/>
    </font>
    <font>
      <sz val="9"/>
      <color theme="1" tint="4.9989318521683403E-2"/>
      <name val="Calibri"/>
      <family val="2"/>
      <scheme val="minor"/>
    </font>
    <font>
      <sz val="9"/>
      <color theme="1"/>
      <name val="Calibri"/>
      <family val="2"/>
      <scheme val="minor"/>
    </font>
    <font>
      <b/>
      <sz val="9"/>
      <name val="Calibri"/>
      <family val="2"/>
      <scheme val="minor"/>
    </font>
    <font>
      <b/>
      <u/>
      <sz val="9"/>
      <color indexed="12"/>
      <name val="Calibri"/>
      <family val="2"/>
      <scheme val="minor"/>
    </font>
    <font>
      <strike/>
      <sz val="10"/>
      <name val="Arial"/>
      <family val="2"/>
    </font>
    <font>
      <strike/>
      <sz val="8"/>
      <name val="Calibri"/>
      <family val="2"/>
      <scheme val="minor"/>
    </font>
    <font>
      <sz val="11"/>
      <color rgb="FFFF0000"/>
      <name val="Calibri"/>
      <family val="2"/>
      <scheme val="minor"/>
    </font>
    <font>
      <sz val="11"/>
      <name val="Calibri"/>
      <family val="2"/>
      <scheme val="minor"/>
    </font>
    <font>
      <b/>
      <sz val="9"/>
      <name val="Calibri"/>
      <family val="2"/>
      <scheme val="minor"/>
    </font>
    <font>
      <sz val="9"/>
      <color indexed="81"/>
      <name val="Tahoma"/>
      <family val="2"/>
    </font>
    <font>
      <b/>
      <sz val="9"/>
      <color indexed="81"/>
      <name val="Tahoma"/>
      <family val="2"/>
    </font>
    <font>
      <sz val="8"/>
      <color rgb="FFFF0000"/>
      <name val="Calibri"/>
      <family val="2"/>
      <scheme val="minor"/>
    </font>
    <font>
      <sz val="10"/>
      <color theme="1"/>
      <name val="Calibri"/>
      <family val="2"/>
      <scheme val="minor"/>
    </font>
    <font>
      <sz val="10"/>
      <color theme="1"/>
      <name val="Calibri"/>
      <family val="2"/>
    </font>
    <font>
      <sz val="10"/>
      <color rgb="FF0000FF"/>
      <name val="Arial"/>
      <family val="2"/>
    </font>
    <font>
      <sz val="14"/>
      <name val="Arial"/>
      <family val="2"/>
    </font>
    <font>
      <sz val="10"/>
      <color rgb="FF000000"/>
      <name val="Tahoma"/>
      <family val="2"/>
    </font>
    <font>
      <b/>
      <sz val="9"/>
      <color theme="1"/>
      <name val="Calibri"/>
      <family val="2"/>
      <scheme val="minor"/>
    </font>
    <font>
      <b/>
      <sz val="9"/>
      <color theme="4" tint="-0.249977111117893"/>
      <name val="Calibri"/>
      <family val="2"/>
      <scheme val="minor"/>
    </font>
    <font>
      <sz val="10"/>
      <color rgb="FFFF0000"/>
      <name val="Calibri"/>
      <family val="2"/>
      <scheme val="minor"/>
    </font>
    <font>
      <strike/>
      <sz val="10"/>
      <color rgb="FFFF0000"/>
      <name val="Arial"/>
      <family val="2"/>
    </font>
    <font>
      <strike/>
      <sz val="10"/>
      <color rgb="FFFF0000"/>
      <name val="Calibri"/>
      <family val="2"/>
      <scheme val="minor"/>
    </font>
    <font>
      <strike/>
      <sz val="11"/>
      <color rgb="FFFF0000"/>
      <name val="Calibri"/>
      <family val="2"/>
      <scheme val="minor"/>
    </font>
    <font>
      <b/>
      <strike/>
      <sz val="9"/>
      <color rgb="FFFF0000"/>
      <name val="Calibri"/>
      <family val="2"/>
      <scheme val="minor"/>
    </font>
    <font>
      <b/>
      <strike/>
      <u/>
      <sz val="9"/>
      <color rgb="FFFF0000"/>
      <name val="Calibri"/>
      <family val="2"/>
      <scheme val="minor"/>
    </font>
    <font>
      <strike/>
      <sz val="10"/>
      <color rgb="FFC00000"/>
      <name val="Calibri"/>
      <family val="2"/>
      <scheme val="minor"/>
    </font>
    <font>
      <b/>
      <sz val="11"/>
      <color rgb="FFFF0000"/>
      <name val="Calibri"/>
      <family val="2"/>
      <scheme val="minor"/>
    </font>
    <font>
      <sz val="10"/>
      <color rgb="FFFF0000"/>
      <name val="Calibri"/>
      <family val="2"/>
    </font>
    <font>
      <sz val="10"/>
      <color theme="3" tint="-0.249977111117893"/>
      <name val="Arial"/>
      <family val="2"/>
    </font>
    <font>
      <strike/>
      <sz val="8"/>
      <color theme="1"/>
      <name val="Calibri"/>
      <family val="2"/>
      <scheme val="minor"/>
    </font>
    <font>
      <strike/>
      <sz val="10"/>
      <name val="Calibri"/>
      <family val="2"/>
    </font>
    <font>
      <b/>
      <strike/>
      <sz val="11"/>
      <color theme="0"/>
      <name val="Calibri"/>
      <family val="2"/>
    </font>
    <font>
      <b/>
      <strike/>
      <sz val="9"/>
      <name val="Calibri"/>
      <family val="2"/>
    </font>
    <font>
      <strike/>
      <sz val="9"/>
      <color theme="0"/>
      <name val="Calibri"/>
      <family val="2"/>
      <scheme val="minor"/>
    </font>
    <font>
      <strike/>
      <sz val="8"/>
      <color rgb="FFFF0000"/>
      <name val="Calibri"/>
      <family val="2"/>
      <scheme val="minor"/>
    </font>
    <font>
      <strike/>
      <u/>
      <sz val="10"/>
      <name val="Arial"/>
      <family val="2"/>
    </font>
    <font>
      <strike/>
      <u/>
      <sz val="10"/>
      <name val="Calibri"/>
      <family val="2"/>
    </font>
    <font>
      <strike/>
      <u/>
      <sz val="8"/>
      <name val="Calibri"/>
      <family val="2"/>
      <scheme val="minor"/>
    </font>
    <font>
      <b/>
      <sz val="11"/>
      <name val="Calibri"/>
      <family val="2"/>
    </font>
    <font>
      <b/>
      <sz val="10"/>
      <name val="Calibri"/>
      <family val="2"/>
      <scheme val="minor"/>
    </font>
    <font>
      <b/>
      <sz val="9"/>
      <color rgb="FFFF0000"/>
      <name val="Calibri"/>
      <family val="2"/>
      <scheme val="minor"/>
    </font>
    <font>
      <sz val="11"/>
      <name val="Calibri"/>
      <family val="2"/>
      <scheme val="minor"/>
    </font>
    <font>
      <b/>
      <sz val="9"/>
      <name val="Calibri"/>
      <family val="2"/>
      <scheme val="minor"/>
    </font>
    <font>
      <b/>
      <u/>
      <sz val="9"/>
      <color indexed="12"/>
      <name val="Calibri"/>
      <family val="2"/>
      <scheme val="minor"/>
    </font>
    <font>
      <sz val="14"/>
      <color rgb="FFFF0000"/>
      <name val="Arial"/>
      <family val="2"/>
    </font>
    <font>
      <sz val="8"/>
      <color rgb="FFFF3300"/>
      <name val="Calibri"/>
      <family val="2"/>
      <scheme val="minor"/>
    </font>
    <font>
      <strike/>
      <sz val="11"/>
      <name val="Calibri"/>
      <family val="2"/>
      <scheme val="minor"/>
    </font>
    <font>
      <b/>
      <strike/>
      <sz val="9"/>
      <name val="Calibri"/>
      <family val="2"/>
      <scheme val="minor"/>
    </font>
    <font>
      <b/>
      <strike/>
      <u/>
      <sz val="9"/>
      <color indexed="12"/>
      <name val="Calibri"/>
      <family val="2"/>
      <scheme val="minor"/>
    </font>
    <font>
      <strike/>
      <sz val="10"/>
      <color theme="1"/>
      <name val="Calibri"/>
      <family val="2"/>
      <scheme val="minor"/>
    </font>
    <font>
      <sz val="9"/>
      <name val="Calibri"/>
      <family val="2"/>
      <scheme val="minor"/>
    </font>
    <font>
      <strike/>
      <sz val="10"/>
      <color rgb="FFFF0000"/>
      <name val="Calibri"/>
      <family val="2"/>
    </font>
    <font>
      <strike/>
      <sz val="11"/>
      <color theme="1"/>
      <name val="Calibri"/>
      <family val="2"/>
      <scheme val="minor"/>
    </font>
  </fonts>
  <fills count="63">
    <fill>
      <patternFill patternType="none"/>
    </fill>
    <fill>
      <patternFill patternType="gray125"/>
    </fill>
    <fill>
      <patternFill patternType="solid">
        <fgColor theme="8"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0"/>
        <bgColor indexed="64"/>
      </patternFill>
    </fill>
    <fill>
      <patternFill patternType="solid">
        <fgColor theme="2" tint="-0.749992370372631"/>
        <bgColor indexed="64"/>
      </patternFill>
    </fill>
    <fill>
      <patternFill patternType="solid">
        <fgColor rgb="FFCCFF33"/>
        <bgColor indexed="64"/>
      </patternFill>
    </fill>
    <fill>
      <patternFill patternType="solid">
        <fgColor theme="4" tint="0.599993896298104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8" tint="-0.499984740745262"/>
        <bgColor indexed="64"/>
      </patternFill>
    </fill>
    <fill>
      <patternFill patternType="solid">
        <fgColor theme="5" tint="-0.499984740745262"/>
        <bgColor indexed="64"/>
      </patternFill>
    </fill>
    <fill>
      <patternFill patternType="solid">
        <fgColor theme="6" tint="-0.499984740745262"/>
        <bgColor indexed="64"/>
      </patternFill>
    </fill>
    <fill>
      <patternFill patternType="solid">
        <fgColor theme="7" tint="-0.499984740745262"/>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C000"/>
        <bgColor indexed="64"/>
      </patternFill>
    </fill>
    <fill>
      <patternFill patternType="solid">
        <fgColor rgb="FFFFFF99"/>
        <bgColor indexed="64"/>
      </patternFill>
    </fill>
    <fill>
      <patternFill patternType="solid">
        <fgColor rgb="FFFFFFCC"/>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
      <patternFill patternType="solid">
        <fgColor theme="6" tint="0.39997558519241921"/>
        <bgColor indexed="64"/>
      </patternFill>
    </fill>
    <fill>
      <patternFill patternType="solid">
        <fgColor rgb="FF92D050"/>
        <bgColor indexed="64"/>
      </patternFill>
    </fill>
    <fill>
      <patternFill patternType="solid">
        <fgColor theme="9"/>
        <bgColor indexed="64"/>
      </patternFill>
    </fill>
    <fill>
      <patternFill patternType="solid">
        <fgColor theme="0" tint="-0.34998626667073579"/>
        <bgColor theme="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6"/>
        <bgColor indexed="64"/>
      </patternFill>
    </fill>
    <fill>
      <patternFill patternType="solid">
        <fgColor theme="7" tint="-0.24994659260841701"/>
        <bgColor indexed="64"/>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right>
      <top style="thin">
        <color theme="0"/>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style="thin">
        <color indexed="64"/>
      </top>
      <bottom/>
      <diagonal/>
    </border>
    <border>
      <left style="thin">
        <color theme="1" tint="0.499984740745262"/>
      </left>
      <right style="thin">
        <color theme="1" tint="0.499984740745262"/>
      </right>
      <top/>
      <bottom style="thin">
        <color theme="1" tint="0.499984740745262"/>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style="thin">
        <color theme="1" tint="0.499984740745262"/>
      </left>
      <right/>
      <top style="thin">
        <color theme="1" tint="0.499984740745262"/>
      </top>
      <bottom style="thin">
        <color theme="1" tint="0.499984740745262"/>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theme="1" tint="0.499984740745262"/>
      </left>
      <right/>
      <top style="thin">
        <color theme="1" tint="0.499984740745262"/>
      </top>
      <bottom/>
      <diagonal/>
    </border>
    <border>
      <left style="medium">
        <color indexed="64"/>
      </left>
      <right/>
      <top/>
      <bottom style="medium">
        <color auto="1"/>
      </bottom>
      <diagonal/>
    </border>
    <border>
      <left/>
      <right style="thin">
        <color theme="0"/>
      </right>
      <top style="thin">
        <color theme="0"/>
      </top>
      <bottom style="thin">
        <color theme="4" tint="-0.24994659260841701"/>
      </bottom>
      <diagonal/>
    </border>
    <border>
      <left/>
      <right style="thin">
        <color theme="0"/>
      </right>
      <top style="thin">
        <color theme="4" tint="-0.24994659260841701"/>
      </top>
      <bottom/>
      <diagonal/>
    </border>
    <border>
      <left/>
      <right/>
      <top/>
      <bottom style="thin">
        <color theme="4" tint="0.39997558519241921"/>
      </bottom>
      <diagonal/>
    </border>
    <border>
      <left style="thin">
        <color theme="1" tint="0.499984740745262"/>
      </left>
      <right/>
      <top/>
      <bottom style="thin">
        <color theme="1" tint="0.499984740745262"/>
      </bottom>
      <diagonal/>
    </border>
    <border>
      <left/>
      <right/>
      <top/>
      <bottom style="medium">
        <color indexed="64"/>
      </bottom>
      <diagonal/>
    </border>
    <border>
      <left/>
      <right style="medium">
        <color indexed="64"/>
      </right>
      <top/>
      <bottom style="medium">
        <color indexed="64"/>
      </bottom>
      <diagonal/>
    </border>
  </borders>
  <cellStyleXfs count="1142">
    <xf numFmtId="0" fontId="0" fillId="0" borderId="0"/>
    <xf numFmtId="0" fontId="14" fillId="0" borderId="0"/>
    <xf numFmtId="0" fontId="18" fillId="0" borderId="0"/>
    <xf numFmtId="0" fontId="14" fillId="0" borderId="0"/>
    <xf numFmtId="0" fontId="14" fillId="0" borderId="0"/>
    <xf numFmtId="0" fontId="14" fillId="0" borderId="0"/>
    <xf numFmtId="0" fontId="14" fillId="0" borderId="0"/>
    <xf numFmtId="0" fontId="16" fillId="0" borderId="0" applyNumberFormat="0" applyFill="0" applyBorder="0" applyAlignment="0" applyProtection="0">
      <alignment vertical="top"/>
      <protection locked="0"/>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2" fillId="0" borderId="0"/>
    <xf numFmtId="0" fontId="14" fillId="0" borderId="0"/>
    <xf numFmtId="0" fontId="14" fillId="0" borderId="0"/>
    <xf numFmtId="0" fontId="14" fillId="0" borderId="0"/>
    <xf numFmtId="0" fontId="14" fillId="0" borderId="0"/>
    <xf numFmtId="0" fontId="14" fillId="0" borderId="0"/>
    <xf numFmtId="0" fontId="17" fillId="0" borderId="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14" fillId="0" borderId="0"/>
    <xf numFmtId="0" fontId="13" fillId="0" borderId="0"/>
    <xf numFmtId="0" fontId="50" fillId="37" borderId="51" applyNumberFormat="0" applyFont="0" applyAlignment="0" applyProtection="0"/>
    <xf numFmtId="167" fontId="14" fillId="0" borderId="0" applyFont="0" applyFill="0" applyBorder="0" applyAlignment="0" applyProtection="0"/>
    <xf numFmtId="0" fontId="50" fillId="37" borderId="51" applyNumberFormat="0" applyFont="0" applyAlignment="0" applyProtection="0"/>
    <xf numFmtId="0" fontId="12" fillId="0" borderId="0"/>
    <xf numFmtId="0" fontId="14" fillId="0" borderId="0"/>
    <xf numFmtId="0" fontId="14" fillId="0" borderId="0"/>
    <xf numFmtId="0" fontId="53" fillId="0" borderId="0"/>
    <xf numFmtId="0" fontId="50" fillId="0" borderId="0"/>
    <xf numFmtId="0" fontId="50" fillId="16"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8" borderId="0" applyNumberFormat="0" applyBorder="0" applyAlignment="0" applyProtection="0"/>
    <xf numFmtId="0" fontId="50" fillId="19" borderId="0" applyNumberFormat="0" applyBorder="0" applyAlignment="0" applyProtection="0"/>
    <xf numFmtId="0" fontId="50" fillId="19" borderId="0" applyNumberFormat="0" applyBorder="0" applyAlignment="0" applyProtection="0"/>
    <xf numFmtId="0" fontId="50" fillId="20" borderId="0" applyNumberFormat="0" applyBorder="0" applyAlignment="0" applyProtection="0"/>
    <xf numFmtId="0" fontId="50" fillId="20" borderId="0" applyNumberFormat="0" applyBorder="0" applyAlignment="0" applyProtection="0"/>
    <xf numFmtId="0" fontId="50" fillId="21" borderId="0" applyNumberFormat="0" applyBorder="0" applyAlignment="0" applyProtection="0"/>
    <xf numFmtId="0" fontId="50" fillId="21" borderId="0" applyNumberFormat="0" applyBorder="0" applyAlignment="0" applyProtection="0"/>
    <xf numFmtId="0" fontId="50" fillId="22" borderId="0" applyNumberFormat="0" applyBorder="0" applyAlignment="0" applyProtection="0"/>
    <xf numFmtId="0" fontId="50" fillId="22" borderId="0" applyNumberFormat="0" applyBorder="0" applyAlignment="0" applyProtection="0"/>
    <xf numFmtId="0" fontId="50" fillId="23" borderId="0" applyNumberFormat="0" applyBorder="0" applyAlignment="0" applyProtection="0"/>
    <xf numFmtId="0" fontId="50" fillId="23" borderId="0" applyNumberFormat="0" applyBorder="0" applyAlignment="0" applyProtection="0"/>
    <xf numFmtId="0" fontId="50" fillId="24" borderId="0" applyNumberFormat="0" applyBorder="0" applyAlignment="0" applyProtection="0"/>
    <xf numFmtId="0" fontId="50" fillId="24" borderId="0" applyNumberFormat="0" applyBorder="0" applyAlignment="0" applyProtection="0"/>
    <xf numFmtId="0" fontId="50" fillId="19" borderId="0" applyNumberFormat="0" applyBorder="0" applyAlignment="0" applyProtection="0"/>
    <xf numFmtId="0" fontId="50" fillId="19" borderId="0" applyNumberFormat="0" applyBorder="0" applyAlignment="0" applyProtection="0"/>
    <xf numFmtId="0" fontId="50" fillId="22" borderId="0" applyNumberFormat="0" applyBorder="0" applyAlignment="0" applyProtection="0"/>
    <xf numFmtId="0" fontId="50" fillId="22" borderId="0" applyNumberFormat="0" applyBorder="0" applyAlignment="0" applyProtection="0"/>
    <xf numFmtId="0" fontId="50" fillId="25" borderId="0" applyNumberFormat="0" applyBorder="0" applyAlignment="0" applyProtection="0"/>
    <xf numFmtId="0" fontId="50" fillId="25" borderId="0" applyNumberFormat="0" applyBorder="0" applyAlignment="0" applyProtection="0"/>
    <xf numFmtId="0" fontId="55" fillId="26" borderId="0" applyNumberFormat="0" applyBorder="0" applyAlignment="0" applyProtection="0"/>
    <xf numFmtId="0" fontId="55" fillId="26" borderId="0" applyNumberFormat="0" applyBorder="0" applyAlignment="0" applyProtection="0"/>
    <xf numFmtId="0" fontId="55" fillId="23"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4" borderId="0" applyNumberFormat="0" applyBorder="0" applyAlignment="0" applyProtection="0"/>
    <xf numFmtId="0" fontId="55" fillId="27"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5" fillId="32" borderId="0" applyNumberFormat="0" applyBorder="0" applyAlignment="0" applyProtection="0"/>
    <xf numFmtId="0" fontId="55" fillId="27"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8" borderId="0" applyNumberFormat="0" applyBorder="0" applyAlignment="0" applyProtection="0"/>
    <xf numFmtId="0" fontId="55" fillId="33" borderId="0" applyNumberFormat="0" applyBorder="0" applyAlignment="0" applyProtection="0"/>
    <xf numFmtId="0" fontId="55" fillId="33" borderId="0" applyNumberFormat="0" applyBorder="0" applyAlignment="0" applyProtection="0"/>
    <xf numFmtId="0" fontId="56" fillId="17" borderId="0" applyNumberFormat="0" applyBorder="0" applyAlignment="0" applyProtection="0"/>
    <xf numFmtId="0" fontId="56" fillId="17" borderId="0" applyNumberFormat="0" applyBorder="0" applyAlignment="0" applyProtection="0"/>
    <xf numFmtId="0" fontId="57" fillId="34" borderId="31" applyNumberFormat="0" applyAlignment="0" applyProtection="0"/>
    <xf numFmtId="0" fontId="57" fillId="34" borderId="31" applyNumberFormat="0" applyAlignment="0" applyProtection="0"/>
    <xf numFmtId="0" fontId="58" fillId="35" borderId="32" applyNumberFormat="0" applyAlignment="0" applyProtection="0"/>
    <xf numFmtId="0" fontId="58" fillId="35" borderId="32" applyNumberFormat="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60" fillId="18" borderId="0" applyNumberFormat="0" applyBorder="0" applyAlignment="0" applyProtection="0"/>
    <xf numFmtId="0" fontId="60" fillId="18" borderId="0" applyNumberFormat="0" applyBorder="0" applyAlignment="0" applyProtection="0"/>
    <xf numFmtId="0" fontId="61" fillId="0" borderId="33" applyNumberFormat="0" applyFill="0" applyAlignment="0" applyProtection="0"/>
    <xf numFmtId="0" fontId="61" fillId="0" borderId="33" applyNumberFormat="0" applyFill="0" applyAlignment="0" applyProtection="0"/>
    <xf numFmtId="0" fontId="62" fillId="0" borderId="34" applyNumberFormat="0" applyFill="0" applyAlignment="0" applyProtection="0"/>
    <xf numFmtId="0" fontId="62" fillId="0" borderId="34" applyNumberFormat="0" applyFill="0" applyAlignment="0" applyProtection="0"/>
    <xf numFmtId="0" fontId="63" fillId="0" borderId="35" applyNumberFormat="0" applyFill="0" applyAlignment="0" applyProtection="0"/>
    <xf numFmtId="0" fontId="63" fillId="0" borderId="35"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21" borderId="31" applyNumberFormat="0" applyAlignment="0" applyProtection="0"/>
    <xf numFmtId="0" fontId="64" fillId="21" borderId="31" applyNumberFormat="0" applyAlignment="0" applyProtection="0"/>
    <xf numFmtId="0" fontId="65" fillId="0" borderId="36" applyNumberFormat="0" applyFill="0" applyAlignment="0" applyProtection="0"/>
    <xf numFmtId="0" fontId="65" fillId="0" borderId="36" applyNumberFormat="0" applyFill="0" applyAlignment="0" applyProtection="0"/>
    <xf numFmtId="0" fontId="66" fillId="36" borderId="0" applyNumberFormat="0" applyBorder="0" applyAlignment="0" applyProtection="0"/>
    <xf numFmtId="0" fontId="66" fillId="36" borderId="0" applyNumberFormat="0" applyBorder="0" applyAlignment="0" applyProtection="0"/>
    <xf numFmtId="0" fontId="50" fillId="0" borderId="0"/>
    <xf numFmtId="0" fontId="50" fillId="37" borderId="30" applyNumberFormat="0" applyFont="0" applyAlignment="0" applyProtection="0"/>
    <xf numFmtId="0" fontId="50" fillId="37" borderId="30" applyNumberFormat="0" applyFont="0" applyAlignment="0" applyProtection="0"/>
    <xf numFmtId="0" fontId="67" fillId="34" borderId="37" applyNumberFormat="0" applyAlignment="0" applyProtection="0"/>
    <xf numFmtId="0" fontId="67" fillId="34" borderId="37" applyNumberFormat="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52" fillId="0" borderId="38" applyNumberFormat="0" applyFill="0" applyAlignment="0" applyProtection="0"/>
    <xf numFmtId="0" fontId="52" fillId="0" borderId="38" applyNumberFormat="0" applyFill="0" applyAlignment="0" applyProtection="0"/>
    <xf numFmtId="0" fontId="54" fillId="0" borderId="0" applyNumberFormat="0" applyFill="0" applyBorder="0" applyAlignment="0" applyProtection="0"/>
    <xf numFmtId="0" fontId="54" fillId="0" borderId="0" applyNumberFormat="0" applyFill="0" applyBorder="0" applyAlignment="0" applyProtection="0"/>
    <xf numFmtId="167" fontId="14"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57" fillId="34" borderId="59" applyNumberFormat="0" applyAlignment="0" applyProtection="0"/>
    <xf numFmtId="0" fontId="12" fillId="0" borderId="0"/>
    <xf numFmtId="0" fontId="12" fillId="0" borderId="0"/>
    <xf numFmtId="0" fontId="50"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0" fillId="0" borderId="0"/>
    <xf numFmtId="0" fontId="14" fillId="0" borderId="0"/>
    <xf numFmtId="0" fontId="14" fillId="0" borderId="0"/>
    <xf numFmtId="0" fontId="14" fillId="0" borderId="0"/>
    <xf numFmtId="0" fontId="50" fillId="0" borderId="0"/>
    <xf numFmtId="0" fontId="50"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0"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65" fontId="14" fillId="0" borderId="0" applyFont="0" applyFill="0" applyBorder="0" applyAlignment="0" applyProtection="0"/>
    <xf numFmtId="167" fontId="14" fillId="0" borderId="0" applyFont="0" applyFill="0" applyBorder="0" applyAlignment="0" applyProtection="0"/>
    <xf numFmtId="164" fontId="14" fillId="0" borderId="0" applyFont="0" applyFill="0" applyBorder="0" applyAlignment="0" applyProtection="0"/>
    <xf numFmtId="166"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9" fillId="0" borderId="0"/>
    <xf numFmtId="0" fontId="1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5" fillId="0" borderId="0" applyNumberFormat="0" applyBorder="0">
      <alignment vertical="top" wrapText="1"/>
    </xf>
    <xf numFmtId="0" fontId="70" fillId="0" borderId="0" applyNumberFormat="0" applyFill="0" applyBorder="0" applyProtection="0">
      <alignment horizontal="left" vertical="top" wrapText="1"/>
    </xf>
    <xf numFmtId="0" fontId="57" fillId="34" borderId="31" applyNumberFormat="0" applyAlignment="0" applyProtection="0"/>
    <xf numFmtId="0" fontId="57" fillId="34" borderId="31" applyNumberFormat="0" applyAlignment="0" applyProtection="0"/>
    <xf numFmtId="0" fontId="64" fillId="21" borderId="31" applyNumberFormat="0" applyAlignment="0" applyProtection="0"/>
    <xf numFmtId="0" fontId="64" fillId="21" borderId="31" applyNumberFormat="0" applyAlignment="0" applyProtection="0"/>
    <xf numFmtId="0" fontId="50" fillId="37" borderId="30" applyNumberFormat="0" applyFont="0" applyAlignment="0" applyProtection="0"/>
    <xf numFmtId="0" fontId="50" fillId="37" borderId="30" applyNumberFormat="0" applyFont="0" applyAlignment="0" applyProtection="0"/>
    <xf numFmtId="0" fontId="67" fillId="34" borderId="37" applyNumberFormat="0" applyAlignment="0" applyProtection="0"/>
    <xf numFmtId="0" fontId="67" fillId="34" borderId="37" applyNumberFormat="0" applyAlignment="0" applyProtection="0"/>
    <xf numFmtId="0" fontId="52" fillId="0" borderId="38" applyNumberFormat="0" applyFill="0" applyAlignment="0" applyProtection="0"/>
    <xf numFmtId="0" fontId="52" fillId="0" borderId="38" applyNumberFormat="0" applyFill="0" applyAlignment="0" applyProtection="0"/>
    <xf numFmtId="0" fontId="51" fillId="0" borderId="0"/>
    <xf numFmtId="0" fontId="51" fillId="0" borderId="0"/>
    <xf numFmtId="0" fontId="51" fillId="0" borderId="0"/>
    <xf numFmtId="166" fontId="14" fillId="0" borderId="0" applyFont="0" applyFill="0" applyBorder="0" applyAlignment="0" applyProtection="0"/>
    <xf numFmtId="166" fontId="14" fillId="0" borderId="0" applyFont="0" applyFill="0" applyBorder="0" applyAlignment="0" applyProtection="0"/>
    <xf numFmtId="166" fontId="14" fillId="0" borderId="0" applyFont="0" applyFill="0" applyBorder="0" applyAlignment="0" applyProtection="0"/>
    <xf numFmtId="166" fontId="14" fillId="0" borderId="0" applyFont="0" applyFill="0" applyBorder="0" applyAlignment="0" applyProtection="0"/>
    <xf numFmtId="166" fontId="14" fillId="0" borderId="0" applyFont="0" applyFill="0" applyBorder="0" applyAlignment="0" applyProtection="0"/>
    <xf numFmtId="166" fontId="14" fillId="0" borderId="0" applyFont="0" applyFill="0" applyBorder="0" applyAlignment="0" applyProtection="0"/>
    <xf numFmtId="166" fontId="14" fillId="0" borderId="0" applyFont="0" applyFill="0" applyBorder="0" applyAlignment="0" applyProtection="0"/>
    <xf numFmtId="166" fontId="14" fillId="0" borderId="0" applyFont="0" applyFill="0" applyBorder="0" applyAlignment="0" applyProtection="0"/>
    <xf numFmtId="0" fontId="16" fillId="0" borderId="0" applyNumberFormat="0" applyFill="0" applyBorder="0" applyAlignment="0" applyProtection="0">
      <alignment vertical="top"/>
      <protection locked="0"/>
    </xf>
    <xf numFmtId="0" fontId="12" fillId="0" borderId="0"/>
    <xf numFmtId="0" fontId="51" fillId="0" borderId="0"/>
    <xf numFmtId="0" fontId="14" fillId="37" borderId="30" applyNumberFormat="0" applyFont="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166" fontId="14" fillId="0" borderId="0" applyFont="0" applyFill="0" applyBorder="0" applyAlignment="0" applyProtection="0"/>
    <xf numFmtId="166" fontId="14" fillId="0" borderId="0" applyFont="0" applyFill="0" applyBorder="0" applyAlignment="0" applyProtection="0"/>
    <xf numFmtId="166" fontId="14" fillId="0" borderId="0" applyFont="0" applyFill="0" applyBorder="0" applyAlignment="0" applyProtection="0"/>
    <xf numFmtId="0" fontId="51" fillId="0" borderId="0"/>
    <xf numFmtId="166" fontId="14" fillId="0" borderId="0" applyFont="0" applyFill="0" applyBorder="0" applyAlignment="0" applyProtection="0"/>
    <xf numFmtId="0" fontId="12" fillId="0" borderId="0"/>
    <xf numFmtId="0" fontId="51" fillId="0" borderId="0"/>
    <xf numFmtId="0" fontId="14" fillId="0" borderId="0"/>
    <xf numFmtId="0" fontId="14" fillId="0" borderId="0"/>
    <xf numFmtId="166" fontId="14" fillId="0" borderId="0" applyFont="0" applyFill="0" applyBorder="0" applyAlignment="0" applyProtection="0"/>
    <xf numFmtId="0" fontId="12" fillId="0" borderId="0"/>
    <xf numFmtId="0" fontId="14" fillId="0" borderId="0"/>
    <xf numFmtId="0" fontId="12" fillId="0" borderId="0"/>
    <xf numFmtId="0" fontId="14" fillId="0" borderId="0"/>
    <xf numFmtId="0" fontId="57" fillId="34" borderId="31" applyNumberFormat="0" applyAlignment="0" applyProtection="0"/>
    <xf numFmtId="0" fontId="57" fillId="34" borderId="31" applyNumberFormat="0" applyAlignment="0" applyProtection="0"/>
    <xf numFmtId="0" fontId="57" fillId="34" borderId="31" applyNumberFormat="0" applyAlignment="0" applyProtection="0"/>
    <xf numFmtId="0" fontId="57" fillId="34" borderId="31" applyNumberFormat="0" applyAlignment="0" applyProtection="0"/>
    <xf numFmtId="0" fontId="64" fillId="21" borderId="31" applyNumberFormat="0" applyAlignment="0" applyProtection="0"/>
    <xf numFmtId="0" fontId="64" fillId="21" borderId="31" applyNumberFormat="0" applyAlignment="0" applyProtection="0"/>
    <xf numFmtId="0" fontId="64" fillId="21" borderId="31" applyNumberFormat="0" applyAlignment="0" applyProtection="0"/>
    <xf numFmtId="0" fontId="64" fillId="21" borderId="31" applyNumberFormat="0" applyAlignment="0" applyProtection="0"/>
    <xf numFmtId="0" fontId="14" fillId="0" borderId="0"/>
    <xf numFmtId="0" fontId="14" fillId="0" borderId="0"/>
    <xf numFmtId="0" fontId="50" fillId="0" borderId="0"/>
    <xf numFmtId="0" fontId="14" fillId="0" borderId="0"/>
    <xf numFmtId="0" fontId="50" fillId="37" borderId="30" applyNumberFormat="0" applyFont="0" applyAlignment="0" applyProtection="0"/>
    <xf numFmtId="0" fontId="50" fillId="37" borderId="30" applyNumberFormat="0" applyFont="0" applyAlignment="0" applyProtection="0"/>
    <xf numFmtId="0" fontId="14" fillId="37" borderId="30" applyNumberFormat="0" applyFont="0" applyAlignment="0" applyProtection="0"/>
    <xf numFmtId="0" fontId="67" fillId="34" borderId="37" applyNumberFormat="0" applyAlignment="0" applyProtection="0"/>
    <xf numFmtId="0" fontId="67" fillId="34" borderId="37" applyNumberFormat="0" applyAlignment="0" applyProtection="0"/>
    <xf numFmtId="0" fontId="67" fillId="34" borderId="37" applyNumberFormat="0" applyAlignment="0" applyProtection="0"/>
    <xf numFmtId="0" fontId="67" fillId="34" borderId="37" applyNumberFormat="0" applyAlignment="0" applyProtection="0"/>
    <xf numFmtId="0" fontId="52" fillId="0" borderId="38" applyNumberFormat="0" applyFill="0" applyAlignment="0" applyProtection="0"/>
    <xf numFmtId="0" fontId="52" fillId="0" borderId="38" applyNumberFormat="0" applyFill="0" applyAlignment="0" applyProtection="0"/>
    <xf numFmtId="0" fontId="52" fillId="0" borderId="38" applyNumberFormat="0" applyFill="0" applyAlignment="0" applyProtection="0"/>
    <xf numFmtId="0" fontId="52" fillId="0" borderId="38" applyNumberFormat="0" applyFill="0" applyAlignment="0" applyProtection="0"/>
    <xf numFmtId="0" fontId="14" fillId="0" borderId="0"/>
    <xf numFmtId="0" fontId="14" fillId="37"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2" fillId="0" borderId="0"/>
    <xf numFmtId="0" fontId="52" fillId="0" borderId="55" applyNumberFormat="0" applyFill="0" applyAlignment="0" applyProtection="0"/>
    <xf numFmtId="0" fontId="64" fillId="21" borderId="62" applyNumberFormat="0" applyAlignment="0" applyProtection="0"/>
    <xf numFmtId="0" fontId="64" fillId="21" borderId="62" applyNumberFormat="0" applyAlignment="0" applyProtection="0"/>
    <xf numFmtId="0" fontId="67" fillId="34" borderId="63" applyNumberFormat="0" applyAlignment="0" applyProtection="0"/>
    <xf numFmtId="0" fontId="67" fillId="34" borderId="63" applyNumberFormat="0" applyAlignment="0" applyProtection="0"/>
    <xf numFmtId="0" fontId="50" fillId="37" borderId="52" applyNumberFormat="0" applyFont="0" applyAlignment="0" applyProtection="0"/>
    <xf numFmtId="0" fontId="52" fillId="0" borderId="64" applyNumberFormat="0" applyFill="0" applyAlignment="0" applyProtection="0"/>
    <xf numFmtId="0" fontId="50" fillId="37" borderId="58" applyNumberFormat="0" applyFont="0" applyAlignment="0" applyProtection="0"/>
    <xf numFmtId="0" fontId="57" fillId="34" borderId="62" applyNumberFormat="0" applyAlignment="0" applyProtection="0"/>
    <xf numFmtId="0" fontId="64" fillId="21" borderId="62" applyNumberFormat="0" applyAlignment="0" applyProtection="0"/>
    <xf numFmtId="0" fontId="57" fillId="34" borderId="40" applyNumberFormat="0" applyAlignment="0" applyProtection="0"/>
    <xf numFmtId="0" fontId="57" fillId="34" borderId="40" applyNumberFormat="0" applyAlignment="0" applyProtection="0"/>
    <xf numFmtId="0" fontId="67" fillId="34" borderId="63" applyNumberFormat="0" applyAlignment="0" applyProtection="0"/>
    <xf numFmtId="0" fontId="64" fillId="21" borderId="40" applyNumberFormat="0" applyAlignment="0" applyProtection="0"/>
    <xf numFmtId="0" fontId="64" fillId="21" borderId="40" applyNumberFormat="0" applyAlignment="0" applyProtection="0"/>
    <xf numFmtId="0" fontId="50" fillId="37" borderId="39" applyNumberFormat="0" applyFont="0" applyAlignment="0" applyProtection="0"/>
    <xf numFmtId="0" fontId="50" fillId="37" borderId="39" applyNumberFormat="0" applyFont="0" applyAlignment="0" applyProtection="0"/>
    <xf numFmtId="0" fontId="67" fillId="34" borderId="41" applyNumberFormat="0" applyAlignment="0" applyProtection="0"/>
    <xf numFmtId="0" fontId="67" fillId="34" borderId="41" applyNumberFormat="0" applyAlignment="0" applyProtection="0"/>
    <xf numFmtId="0" fontId="52" fillId="0" borderId="42" applyNumberFormat="0" applyFill="0" applyAlignment="0" applyProtection="0"/>
    <xf numFmtId="0" fontId="52" fillId="0" borderId="42" applyNumberFormat="0" applyFill="0" applyAlignment="0" applyProtection="0"/>
    <xf numFmtId="0" fontId="14" fillId="37" borderId="52" applyNumberFormat="0" applyFont="0" applyAlignment="0" applyProtection="0"/>
    <xf numFmtId="0" fontId="57" fillId="34" borderId="53" applyNumberFormat="0" applyAlignment="0" applyProtection="0"/>
    <xf numFmtId="0" fontId="67" fillId="34" borderId="44" applyNumberFormat="0" applyAlignment="0" applyProtection="0"/>
    <xf numFmtId="0" fontId="52" fillId="0" borderId="48" applyNumberFormat="0" applyFill="0" applyAlignment="0" applyProtection="0"/>
    <xf numFmtId="0" fontId="52" fillId="0" borderId="48" applyNumberFormat="0" applyFill="0" applyAlignment="0" applyProtection="0"/>
    <xf numFmtId="0" fontId="52" fillId="0" borderId="48" applyNumberFormat="0" applyFill="0" applyAlignment="0" applyProtection="0"/>
    <xf numFmtId="0" fontId="52" fillId="0" borderId="48" applyNumberFormat="0" applyFill="0" applyAlignment="0" applyProtection="0"/>
    <xf numFmtId="0" fontId="67" fillId="34" borderId="47" applyNumberFormat="0" applyAlignment="0" applyProtection="0"/>
    <xf numFmtId="0" fontId="67" fillId="34" borderId="47" applyNumberFormat="0" applyAlignment="0" applyProtection="0"/>
    <xf numFmtId="0" fontId="67" fillId="34" borderId="47" applyNumberFormat="0" applyAlignment="0" applyProtection="0"/>
    <xf numFmtId="0" fontId="67" fillId="34" borderId="47" applyNumberFormat="0" applyAlignment="0" applyProtection="0"/>
    <xf numFmtId="0" fontId="14" fillId="37" borderId="46" applyNumberFormat="0" applyFont="0" applyAlignment="0" applyProtection="0"/>
    <xf numFmtId="0" fontId="50" fillId="37" borderId="46" applyNumberFormat="0" applyFont="0" applyAlignment="0" applyProtection="0"/>
    <xf numFmtId="0" fontId="50" fillId="37" borderId="46" applyNumberFormat="0" applyFont="0" applyAlignment="0" applyProtection="0"/>
    <xf numFmtId="0" fontId="64" fillId="21" borderId="49" applyNumberFormat="0" applyAlignment="0" applyProtection="0"/>
    <xf numFmtId="0" fontId="64" fillId="21" borderId="49" applyNumberFormat="0" applyAlignment="0" applyProtection="0"/>
    <xf numFmtId="0" fontId="64" fillId="21" borderId="49" applyNumberFormat="0" applyAlignment="0" applyProtection="0"/>
    <xf numFmtId="0" fontId="64" fillId="21" borderId="49" applyNumberFormat="0" applyAlignment="0" applyProtection="0"/>
    <xf numFmtId="0" fontId="57" fillId="34" borderId="49" applyNumberFormat="0" applyAlignment="0" applyProtection="0"/>
    <xf numFmtId="0" fontId="57" fillId="34" borderId="49" applyNumberFormat="0" applyAlignment="0" applyProtection="0"/>
    <xf numFmtId="0" fontId="57" fillId="34" borderId="49" applyNumberFormat="0" applyAlignment="0" applyProtection="0"/>
    <xf numFmtId="0" fontId="57" fillId="34" borderId="49" applyNumberFormat="0" applyAlignment="0" applyProtection="0"/>
    <xf numFmtId="0" fontId="67" fillId="34" borderId="54" applyNumberFormat="0" applyAlignment="0" applyProtection="0"/>
    <xf numFmtId="0" fontId="57" fillId="34" borderId="62" applyNumberFormat="0" applyAlignment="0" applyProtection="0"/>
    <xf numFmtId="0" fontId="52" fillId="0" borderId="48" applyNumberFormat="0" applyFill="0" applyAlignment="0" applyProtection="0"/>
    <xf numFmtId="0" fontId="52" fillId="0" borderId="48" applyNumberFormat="0" applyFill="0" applyAlignment="0" applyProtection="0"/>
    <xf numFmtId="0" fontId="67" fillId="34" borderId="47" applyNumberFormat="0" applyAlignment="0" applyProtection="0"/>
    <xf numFmtId="0" fontId="67" fillId="34" borderId="47" applyNumberFormat="0" applyAlignment="0" applyProtection="0"/>
    <xf numFmtId="0" fontId="50" fillId="37" borderId="46" applyNumberFormat="0" applyFont="0" applyAlignment="0" applyProtection="0"/>
    <xf numFmtId="0" fontId="50" fillId="37" borderId="46" applyNumberFormat="0" applyFont="0" applyAlignment="0" applyProtection="0"/>
    <xf numFmtId="0" fontId="57" fillId="34" borderId="53" applyNumberFormat="0" applyAlignment="0" applyProtection="0"/>
    <xf numFmtId="0" fontId="52" fillId="0" borderId="55" applyNumberFormat="0" applyFill="0" applyAlignment="0" applyProtection="0"/>
    <xf numFmtId="0" fontId="50" fillId="37" borderId="52" applyNumberFormat="0" applyFont="0" applyAlignment="0" applyProtection="0"/>
    <xf numFmtId="0" fontId="50" fillId="37" borderId="52" applyNumberFormat="0" applyFont="0" applyAlignment="0" applyProtection="0"/>
    <xf numFmtId="0" fontId="67" fillId="34" borderId="54" applyNumberFormat="0" applyAlignment="0" applyProtection="0"/>
    <xf numFmtId="0" fontId="67" fillId="34" borderId="54" applyNumberFormat="0" applyAlignment="0" applyProtection="0"/>
    <xf numFmtId="0" fontId="52" fillId="0" borderId="61" applyNumberFormat="0" applyFill="0" applyAlignment="0" applyProtection="0"/>
    <xf numFmtId="0" fontId="52" fillId="0" borderId="61" applyNumberFormat="0" applyFill="0" applyAlignment="0" applyProtection="0"/>
    <xf numFmtId="0" fontId="52" fillId="0" borderId="61" applyNumberFormat="0" applyFill="0" applyAlignment="0" applyProtection="0"/>
    <xf numFmtId="0" fontId="52" fillId="0" borderId="61" applyNumberFormat="0" applyFill="0" applyAlignment="0" applyProtection="0"/>
    <xf numFmtId="0" fontId="67" fillId="34" borderId="60" applyNumberFormat="0" applyAlignment="0" applyProtection="0"/>
    <xf numFmtId="0" fontId="67" fillId="34" borderId="60" applyNumberFormat="0" applyAlignment="0" applyProtection="0"/>
    <xf numFmtId="0" fontId="67" fillId="34" borderId="60" applyNumberFormat="0" applyAlignment="0" applyProtection="0"/>
    <xf numFmtId="0" fontId="64" fillId="21" borderId="59" applyNumberFormat="0" applyAlignment="0" applyProtection="0"/>
    <xf numFmtId="0" fontId="64" fillId="21" borderId="59" applyNumberFormat="0" applyAlignment="0" applyProtection="0"/>
    <xf numFmtId="0" fontId="64" fillId="21" borderId="59" applyNumberFormat="0" applyAlignment="0" applyProtection="0"/>
    <xf numFmtId="0" fontId="57" fillId="34" borderId="59" applyNumberFormat="0" applyAlignment="0" applyProtection="0"/>
    <xf numFmtId="0" fontId="57" fillId="34" borderId="59" applyNumberFormat="0" applyAlignment="0" applyProtection="0"/>
    <xf numFmtId="0" fontId="57" fillId="34" borderId="59" applyNumberFormat="0" applyAlignment="0" applyProtection="0"/>
    <xf numFmtId="0" fontId="57" fillId="34" borderId="59" applyNumberFormat="0" applyAlignment="0" applyProtection="0"/>
    <xf numFmtId="0" fontId="52" fillId="0" borderId="61" applyNumberFormat="0" applyFill="0" applyAlignment="0" applyProtection="0"/>
    <xf numFmtId="0" fontId="52" fillId="0" borderId="61" applyNumberFormat="0" applyFill="0" applyAlignment="0" applyProtection="0"/>
    <xf numFmtId="0" fontId="67" fillId="34" borderId="60" applyNumberFormat="0" applyAlignment="0" applyProtection="0"/>
    <xf numFmtId="0" fontId="67" fillId="34" borderId="60" applyNumberFormat="0" applyAlignment="0" applyProtection="0"/>
    <xf numFmtId="0" fontId="50" fillId="37" borderId="57" applyNumberFormat="0" applyFont="0" applyAlignment="0" applyProtection="0"/>
    <xf numFmtId="0" fontId="57" fillId="34" borderId="62" applyNumberFormat="0" applyAlignment="0" applyProtection="0"/>
    <xf numFmtId="0" fontId="52" fillId="0" borderId="64" applyNumberFormat="0" applyFill="0" applyAlignment="0" applyProtection="0"/>
    <xf numFmtId="0" fontId="52" fillId="0" borderId="55" applyNumberFormat="0" applyFill="0" applyAlignment="0" applyProtection="0"/>
    <xf numFmtId="0" fontId="64" fillId="21" borderId="53" applyNumberFormat="0" applyAlignment="0" applyProtection="0"/>
    <xf numFmtId="0" fontId="64" fillId="21" borderId="53" applyNumberFormat="0" applyAlignment="0" applyProtection="0"/>
    <xf numFmtId="0" fontId="64" fillId="21" borderId="59" applyNumberFormat="0" applyAlignment="0" applyProtection="0"/>
    <xf numFmtId="0" fontId="57" fillId="34" borderId="59" applyNumberFormat="0" applyAlignment="0" applyProtection="0"/>
    <xf numFmtId="0" fontId="52" fillId="0" borderId="64" applyNumberFormat="0" applyFill="0" applyAlignment="0" applyProtection="0"/>
    <xf numFmtId="0" fontId="57" fillId="34" borderId="62" applyNumberFormat="0" applyAlignment="0" applyProtection="0"/>
    <xf numFmtId="0" fontId="57" fillId="34"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52" fillId="0" borderId="61" applyNumberFormat="0" applyFill="0" applyAlignment="0" applyProtection="0"/>
    <xf numFmtId="0" fontId="52" fillId="0" borderId="61" applyNumberFormat="0" applyFill="0" applyAlignment="0" applyProtection="0"/>
    <xf numFmtId="0" fontId="67" fillId="34" borderId="60" applyNumberFormat="0" applyAlignment="0" applyProtection="0"/>
    <xf numFmtId="0" fontId="67" fillId="34" borderId="60" applyNumberFormat="0" applyAlignment="0" applyProtection="0"/>
    <xf numFmtId="0" fontId="14" fillId="37" borderId="50" applyNumberFormat="0" applyFont="0" applyAlignment="0" applyProtection="0"/>
    <xf numFmtId="0" fontId="50" fillId="37" borderId="50" applyNumberFormat="0" applyFont="0" applyAlignment="0" applyProtection="0"/>
    <xf numFmtId="0" fontId="50" fillId="37" borderId="50" applyNumberFormat="0" applyFont="0" applyAlignment="0" applyProtection="0"/>
    <xf numFmtId="0" fontId="14" fillId="37" borderId="50" applyNumberFormat="0" applyFont="0" applyAlignment="0" applyProtection="0"/>
    <xf numFmtId="0" fontId="57" fillId="34" borderId="53" applyNumberFormat="0" applyAlignment="0" applyProtection="0"/>
    <xf numFmtId="0" fontId="64" fillId="21" borderId="53" applyNumberFormat="0" applyAlignment="0" applyProtection="0"/>
    <xf numFmtId="0" fontId="64" fillId="21" borderId="53" applyNumberFormat="0" applyAlignment="0" applyProtection="0"/>
    <xf numFmtId="0" fontId="50" fillId="37" borderId="56" applyNumberFormat="0" applyFont="0" applyAlignment="0" applyProtection="0"/>
    <xf numFmtId="0" fontId="50" fillId="37" borderId="56" applyNumberFormat="0" applyFont="0" applyAlignment="0" applyProtection="0"/>
    <xf numFmtId="0" fontId="67" fillId="34" borderId="54" applyNumberFormat="0" applyAlignment="0" applyProtection="0"/>
    <xf numFmtId="0" fontId="52" fillId="0" borderId="55" applyNumberFormat="0" applyFill="0" applyAlignment="0" applyProtection="0"/>
    <xf numFmtId="0" fontId="52" fillId="0" borderId="45" applyNumberFormat="0" applyFill="0" applyAlignment="0" applyProtection="0"/>
    <xf numFmtId="0" fontId="52" fillId="0" borderId="45" applyNumberFormat="0" applyFill="0" applyAlignment="0" applyProtection="0"/>
    <xf numFmtId="0" fontId="64" fillId="21" borderId="59" applyNumberFormat="0" applyAlignment="0" applyProtection="0"/>
    <xf numFmtId="0" fontId="67" fillId="34" borderId="60" applyNumberFormat="0" applyAlignment="0" applyProtection="0"/>
    <xf numFmtId="0" fontId="67" fillId="34" borderId="44" applyNumberFormat="0" applyAlignment="0" applyProtection="0"/>
    <xf numFmtId="0" fontId="57" fillId="34" borderId="53" applyNumberFormat="0" applyAlignment="0" applyProtection="0"/>
    <xf numFmtId="0" fontId="14" fillId="37" borderId="56" applyNumberFormat="0" applyFont="0" applyAlignment="0" applyProtection="0"/>
    <xf numFmtId="0" fontId="64" fillId="21" borderId="59" applyNumberFormat="0" applyAlignment="0" applyProtection="0"/>
    <xf numFmtId="0" fontId="14" fillId="37" borderId="52" applyNumberFormat="0" applyFont="0" applyAlignment="0" applyProtection="0"/>
    <xf numFmtId="0" fontId="52" fillId="0" borderId="55" applyNumberFormat="0" applyFill="0" applyAlignment="0" applyProtection="0"/>
    <xf numFmtId="0" fontId="50" fillId="37" borderId="56" applyNumberFormat="0" applyFont="0" applyAlignment="0" applyProtection="0"/>
    <xf numFmtId="0" fontId="50" fillId="37" borderId="56" applyNumberFormat="0" applyFont="0" applyAlignment="0" applyProtection="0"/>
    <xf numFmtId="0" fontId="14" fillId="37" borderId="56" applyNumberFormat="0" applyFont="0" applyAlignment="0" applyProtection="0"/>
    <xf numFmtId="0" fontId="67" fillId="34" borderId="54" applyNumberFormat="0" applyAlignment="0" applyProtection="0"/>
    <xf numFmtId="0" fontId="67" fillId="34" borderId="54" applyNumberFormat="0" applyAlignment="0" applyProtection="0"/>
    <xf numFmtId="0" fontId="67" fillId="34" borderId="54" applyNumberFormat="0" applyAlignment="0" applyProtection="0"/>
    <xf numFmtId="0" fontId="67" fillId="34" borderId="54" applyNumberFormat="0" applyAlignment="0" applyProtection="0"/>
    <xf numFmtId="0" fontId="52" fillId="0" borderId="55" applyNumberFormat="0" applyFill="0" applyAlignment="0" applyProtection="0"/>
    <xf numFmtId="0" fontId="57" fillId="34" borderId="62" applyNumberFormat="0" applyAlignment="0" applyProtection="0"/>
    <xf numFmtId="0" fontId="57" fillId="34" borderId="62" applyNumberFormat="0" applyAlignment="0" applyProtection="0"/>
    <xf numFmtId="0" fontId="50" fillId="37" borderId="52" applyNumberFormat="0" applyFont="0" applyAlignment="0" applyProtection="0"/>
    <xf numFmtId="0" fontId="57" fillId="34" borderId="40" applyNumberFormat="0" applyAlignment="0" applyProtection="0"/>
    <xf numFmtId="0" fontId="57" fillId="34" borderId="40" applyNumberFormat="0" applyAlignment="0" applyProtection="0"/>
    <xf numFmtId="0" fontId="64" fillId="21" borderId="40" applyNumberFormat="0" applyAlignment="0" applyProtection="0"/>
    <xf numFmtId="0" fontId="64" fillId="21" borderId="40" applyNumberFormat="0" applyAlignment="0" applyProtection="0"/>
    <xf numFmtId="0" fontId="50" fillId="37" borderId="43" applyNumberFormat="0" applyFont="0" applyAlignment="0" applyProtection="0"/>
    <xf numFmtId="0" fontId="50" fillId="37" borderId="43" applyNumberFormat="0" applyFont="0" applyAlignment="0" applyProtection="0"/>
    <xf numFmtId="0" fontId="67" fillId="34" borderId="41" applyNumberFormat="0" applyAlignment="0" applyProtection="0"/>
    <xf numFmtId="0" fontId="67" fillId="34" borderId="41" applyNumberFormat="0" applyAlignment="0" applyProtection="0"/>
    <xf numFmtId="0" fontId="52" fillId="0" borderId="42" applyNumberFormat="0" applyFill="0" applyAlignment="0" applyProtection="0"/>
    <xf numFmtId="0" fontId="52" fillId="0" borderId="42" applyNumberFormat="0" applyFill="0" applyAlignment="0" applyProtection="0"/>
    <xf numFmtId="0" fontId="67" fillId="34" borderId="63" applyNumberFormat="0" applyAlignment="0" applyProtection="0"/>
    <xf numFmtId="0" fontId="14" fillId="37" borderId="43" applyNumberFormat="0" applyFont="0" applyAlignment="0" applyProtection="0"/>
    <xf numFmtId="0" fontId="64" fillId="21" borderId="62" applyNumberFormat="0" applyAlignment="0" applyProtection="0"/>
    <xf numFmtId="0" fontId="57" fillId="34" borderId="40" applyNumberFormat="0" applyAlignment="0" applyProtection="0"/>
    <xf numFmtId="0" fontId="57" fillId="34" borderId="40" applyNumberFormat="0" applyAlignment="0" applyProtection="0"/>
    <xf numFmtId="0" fontId="57" fillId="34" borderId="40" applyNumberFormat="0" applyAlignment="0" applyProtection="0"/>
    <xf numFmtId="0" fontId="57" fillId="34" borderId="40" applyNumberFormat="0" applyAlignment="0" applyProtection="0"/>
    <xf numFmtId="0" fontId="64" fillId="21" borderId="40" applyNumberFormat="0" applyAlignment="0" applyProtection="0"/>
    <xf numFmtId="0" fontId="64" fillId="21" borderId="40" applyNumberFormat="0" applyAlignment="0" applyProtection="0"/>
    <xf numFmtId="0" fontId="64" fillId="21" borderId="40" applyNumberFormat="0" applyAlignment="0" applyProtection="0"/>
    <xf numFmtId="0" fontId="64" fillId="21" borderId="40" applyNumberFormat="0" applyAlignment="0" applyProtection="0"/>
    <xf numFmtId="0" fontId="57" fillId="34" borderId="62" applyNumberFormat="0" applyAlignment="0" applyProtection="0"/>
    <xf numFmtId="0" fontId="64" fillId="21" borderId="62" applyNumberFormat="0" applyAlignment="0" applyProtection="0"/>
    <xf numFmtId="0" fontId="50" fillId="37" borderId="43" applyNumberFormat="0" applyFont="0" applyAlignment="0" applyProtection="0"/>
    <xf numFmtId="0" fontId="50" fillId="37" borderId="43" applyNumberFormat="0" applyFont="0" applyAlignment="0" applyProtection="0"/>
    <xf numFmtId="0" fontId="14" fillId="37" borderId="43" applyNumberFormat="0" applyFont="0" applyAlignment="0" applyProtection="0"/>
    <xf numFmtId="0" fontId="67" fillId="34" borderId="41" applyNumberFormat="0" applyAlignment="0" applyProtection="0"/>
    <xf numFmtId="0" fontId="67" fillId="34" borderId="41" applyNumberFormat="0" applyAlignment="0" applyProtection="0"/>
    <xf numFmtId="0" fontId="67" fillId="34" borderId="41" applyNumberFormat="0" applyAlignment="0" applyProtection="0"/>
    <xf numFmtId="0" fontId="67" fillId="34" borderId="41" applyNumberFormat="0" applyAlignment="0" applyProtection="0"/>
    <xf numFmtId="0" fontId="52" fillId="0" borderId="42" applyNumberFormat="0" applyFill="0" applyAlignment="0" applyProtection="0"/>
    <xf numFmtId="0" fontId="52" fillId="0" borderId="42" applyNumberFormat="0" applyFill="0" applyAlignment="0" applyProtection="0"/>
    <xf numFmtId="0" fontId="52" fillId="0" borderId="42" applyNumberFormat="0" applyFill="0" applyAlignment="0" applyProtection="0"/>
    <xf numFmtId="0" fontId="52" fillId="0" borderId="42" applyNumberFormat="0" applyFill="0" applyAlignment="0" applyProtection="0"/>
    <xf numFmtId="0" fontId="67" fillId="34" borderId="63" applyNumberFormat="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0" fillId="37" borderId="58" applyNumberFormat="0" applyFont="0" applyAlignment="0" applyProtection="0"/>
    <xf numFmtId="0" fontId="64" fillId="21" borderId="59" applyNumberFormat="0" applyAlignment="0" applyProtection="0"/>
    <xf numFmtId="0" fontId="50" fillId="37" borderId="57" applyNumberFormat="0" applyFont="0" applyAlignment="0" applyProtection="0"/>
    <xf numFmtId="0" fontId="50" fillId="37" borderId="50" applyNumberFormat="0" applyFont="0" applyAlignment="0" applyProtection="0"/>
    <xf numFmtId="0" fontId="50" fillId="37" borderId="50" applyNumberFormat="0" applyFont="0" applyAlignment="0" applyProtection="0"/>
    <xf numFmtId="0" fontId="57" fillId="34" borderId="59" applyNumberFormat="0" applyAlignment="0" applyProtection="0"/>
    <xf numFmtId="0" fontId="57" fillId="34" borderId="59" applyNumberFormat="0" applyAlignment="0" applyProtection="0"/>
    <xf numFmtId="0" fontId="50" fillId="37" borderId="52" applyNumberFormat="0" applyFont="0" applyAlignment="0" applyProtection="0"/>
    <xf numFmtId="0" fontId="50" fillId="37" borderId="52" applyNumberFormat="0" applyFont="0" applyAlignment="0" applyProtection="0"/>
    <xf numFmtId="0" fontId="67" fillId="34" borderId="63" applyNumberFormat="0" applyAlignment="0" applyProtection="0"/>
    <xf numFmtId="0" fontId="67" fillId="34" borderId="63" applyNumberFormat="0" applyAlignment="0" applyProtection="0"/>
    <xf numFmtId="0" fontId="52" fillId="0" borderId="55" applyNumberFormat="0" applyFill="0" applyAlignment="0" applyProtection="0"/>
    <xf numFmtId="0" fontId="52" fillId="0" borderId="55" applyNumberFormat="0" applyFill="0" applyAlignment="0" applyProtection="0"/>
    <xf numFmtId="0" fontId="52" fillId="0" borderId="64" applyNumberFormat="0" applyFill="0" applyAlignment="0" applyProtection="0"/>
    <xf numFmtId="0" fontId="67" fillId="34" borderId="63" applyNumberFormat="0" applyAlignment="0" applyProtection="0"/>
    <xf numFmtId="0" fontId="64" fillId="21" borderId="59" applyNumberFormat="0" applyAlignment="0" applyProtection="0"/>
    <xf numFmtId="0" fontId="14" fillId="37" borderId="57" applyNumberFormat="0" applyFont="0" applyAlignment="0" applyProtection="0"/>
    <xf numFmtId="0" fontId="57" fillId="34" borderId="53" applyNumberFormat="0" applyAlignment="0" applyProtection="0"/>
    <xf numFmtId="0" fontId="57" fillId="34" borderId="53" applyNumberFormat="0" applyAlignment="0" applyProtection="0"/>
    <xf numFmtId="0" fontId="57" fillId="34" borderId="53" applyNumberFormat="0" applyAlignment="0" applyProtection="0"/>
    <xf numFmtId="0" fontId="57" fillId="34" borderId="53" applyNumberFormat="0" applyAlignment="0" applyProtection="0"/>
    <xf numFmtId="0" fontId="64" fillId="21" borderId="53" applyNumberFormat="0" applyAlignment="0" applyProtection="0"/>
    <xf numFmtId="0" fontId="64" fillId="21" borderId="53" applyNumberFormat="0" applyAlignment="0" applyProtection="0"/>
    <xf numFmtId="0" fontId="64" fillId="21" borderId="53" applyNumberFormat="0" applyAlignment="0" applyProtection="0"/>
    <xf numFmtId="0" fontId="64" fillId="21" borderId="53" applyNumberFormat="0" applyAlignment="0" applyProtection="0"/>
    <xf numFmtId="0" fontId="50" fillId="37" borderId="57" applyNumberFormat="0" applyFont="0" applyAlignment="0" applyProtection="0"/>
    <xf numFmtId="0" fontId="50" fillId="37" borderId="57" applyNumberFormat="0" applyFont="0" applyAlignment="0" applyProtection="0"/>
    <xf numFmtId="0" fontId="14" fillId="37" borderId="57" applyNumberFormat="0" applyFon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57" fillId="34"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64" fillId="21" borderId="62" applyNumberFormat="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50"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14" fillId="37" borderId="58" applyNumberFormat="0" applyFon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67" fillId="34" borderId="63" applyNumberFormat="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52" fillId="0" borderId="64" applyNumberFormat="0" applyFill="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14" fillId="0" borderId="0"/>
    <xf numFmtId="0" fontId="14" fillId="0" borderId="0"/>
    <xf numFmtId="0" fontId="14" fillId="0" borderId="0"/>
    <xf numFmtId="0" fontId="1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16" fillId="0" borderId="0" applyNumberFormat="0" applyFill="0" applyBorder="0" applyAlignment="0" applyProtection="0">
      <alignment vertical="top"/>
      <protection locked="0"/>
    </xf>
    <xf numFmtId="0" fontId="6" fillId="0" borderId="0"/>
    <xf numFmtId="0" fontId="5" fillId="0" borderId="0"/>
    <xf numFmtId="0" fontId="4" fillId="0" borderId="0"/>
    <xf numFmtId="0" fontId="3" fillId="0" borderId="0"/>
  </cellStyleXfs>
  <cellXfs count="529">
    <xf numFmtId="0" fontId="0" fillId="0" borderId="0" xfId="0"/>
    <xf numFmtId="0" fontId="15" fillId="0" borderId="0" xfId="0" applyFont="1" applyAlignment="1">
      <alignment vertical="top"/>
    </xf>
    <xf numFmtId="0" fontId="33" fillId="0" borderId="0" xfId="0" applyFont="1" applyAlignment="1">
      <alignment vertical="top"/>
    </xf>
    <xf numFmtId="0" fontId="15" fillId="0" borderId="0" xfId="0" applyFont="1" applyAlignment="1">
      <alignment vertical="top" wrapText="1"/>
    </xf>
    <xf numFmtId="0" fontId="15" fillId="0" borderId="0" xfId="0" applyFont="1" applyAlignment="1">
      <alignment horizontal="center" vertical="top"/>
    </xf>
    <xf numFmtId="0" fontId="15" fillId="0" borderId="0" xfId="0" applyFont="1" applyAlignment="1">
      <alignment horizontal="left" vertical="center"/>
    </xf>
    <xf numFmtId="0" fontId="33" fillId="0" borderId="0" xfId="0" applyFont="1" applyAlignment="1">
      <alignment horizontal="left" vertical="top"/>
    </xf>
    <xf numFmtId="0" fontId="32" fillId="8" borderId="1" xfId="0" applyFont="1" applyFill="1" applyBorder="1" applyAlignment="1">
      <alignment horizontal="center" vertical="center"/>
    </xf>
    <xf numFmtId="0" fontId="32" fillId="8" borderId="1" xfId="0" applyFont="1" applyFill="1" applyBorder="1" applyAlignment="1">
      <alignment horizontal="center" vertical="center" wrapText="1"/>
    </xf>
    <xf numFmtId="0" fontId="33" fillId="0" borderId="0" xfId="0" applyFont="1" applyAlignment="1">
      <alignment horizontal="center" vertical="center"/>
    </xf>
    <xf numFmtId="0" fontId="0" fillId="6" borderId="0" xfId="0" applyFill="1"/>
    <xf numFmtId="0" fontId="0" fillId="9" borderId="0" xfId="0" applyFill="1"/>
    <xf numFmtId="0" fontId="0" fillId="4" borderId="0" xfId="0" applyFill="1"/>
    <xf numFmtId="0" fontId="0" fillId="11" borderId="0" xfId="0" applyFill="1"/>
    <xf numFmtId="0" fontId="14" fillId="12" borderId="9" xfId="0" applyFont="1" applyFill="1" applyBorder="1"/>
    <xf numFmtId="0" fontId="19" fillId="12" borderId="12" xfId="0" applyFont="1" applyFill="1" applyBorder="1"/>
    <xf numFmtId="0" fontId="14" fillId="12" borderId="12" xfId="0" applyFont="1" applyFill="1" applyBorder="1"/>
    <xf numFmtId="0" fontId="14" fillId="12" borderId="10" xfId="0" applyFont="1" applyFill="1" applyBorder="1"/>
    <xf numFmtId="0" fontId="14" fillId="10" borderId="0" xfId="0" applyFont="1" applyFill="1"/>
    <xf numFmtId="0" fontId="14" fillId="12" borderId="5" xfId="0" applyFont="1" applyFill="1" applyBorder="1"/>
    <xf numFmtId="0" fontId="14" fillId="12" borderId="0" xfId="0" applyFont="1" applyFill="1" applyBorder="1"/>
    <xf numFmtId="0" fontId="14" fillId="12" borderId="6" xfId="0" applyFont="1" applyFill="1" applyBorder="1"/>
    <xf numFmtId="0" fontId="14" fillId="12" borderId="0" xfId="0" applyFont="1" applyFill="1"/>
    <xf numFmtId="0" fontId="14" fillId="12" borderId="7" xfId="0" applyFont="1" applyFill="1" applyBorder="1"/>
    <xf numFmtId="0" fontId="14" fillId="12" borderId="3" xfId="0" applyFont="1" applyFill="1" applyBorder="1"/>
    <xf numFmtId="0" fontId="14" fillId="12" borderId="8" xfId="0" applyFont="1" applyFill="1" applyBorder="1"/>
    <xf numFmtId="0" fontId="19" fillId="12" borderId="0" xfId="0" applyFont="1" applyFill="1" applyBorder="1"/>
    <xf numFmtId="0" fontId="25" fillId="0" borderId="13" xfId="4" applyFont="1" applyBorder="1" applyAlignment="1">
      <alignment horizontal="left" vertical="center"/>
    </xf>
    <xf numFmtId="0" fontId="26" fillId="0" borderId="13" xfId="4" applyFont="1" applyFill="1" applyBorder="1" applyAlignment="1">
      <alignment horizontal="left" vertical="center"/>
    </xf>
    <xf numFmtId="0" fontId="27" fillId="0" borderId="16" xfId="5" applyFont="1" applyFill="1" applyBorder="1" applyAlignment="1">
      <alignment horizontal="left" vertical="top"/>
    </xf>
    <xf numFmtId="0" fontId="27" fillId="0" borderId="13" xfId="5" applyFont="1" applyFill="1" applyBorder="1" applyAlignment="1">
      <alignment horizontal="left" vertical="top"/>
    </xf>
    <xf numFmtId="0" fontId="25" fillId="0" borderId="13" xfId="4" applyFont="1" applyFill="1" applyBorder="1" applyAlignment="1">
      <alignment horizontal="left" vertical="top"/>
    </xf>
    <xf numFmtId="0" fontId="24" fillId="0" borderId="13" xfId="4" applyFont="1" applyFill="1" applyBorder="1" applyAlignment="1">
      <alignment horizontal="left" vertical="top"/>
    </xf>
    <xf numFmtId="0" fontId="25" fillId="0" borderId="13" xfId="4" applyFont="1" applyBorder="1" applyAlignment="1">
      <alignment horizontal="left" vertical="top"/>
    </xf>
    <xf numFmtId="0" fontId="26" fillId="0" borderId="14" xfId="4" applyFont="1" applyFill="1" applyBorder="1" applyAlignment="1">
      <alignment horizontal="left" vertical="center"/>
    </xf>
    <xf numFmtId="0" fontId="27" fillId="0" borderId="0" xfId="5" applyFont="1" applyFill="1" applyBorder="1" applyAlignment="1">
      <alignment horizontal="left" vertical="top"/>
    </xf>
    <xf numFmtId="0" fontId="33" fillId="2" borderId="1" xfId="0" applyFont="1" applyFill="1" applyBorder="1" applyAlignment="1">
      <alignment horizontal="center" vertical="center"/>
    </xf>
    <xf numFmtId="0" fontId="0" fillId="0" borderId="0" xfId="0" applyFill="1"/>
    <xf numFmtId="0" fontId="39" fillId="0" borderId="0" xfId="0" applyFont="1"/>
    <xf numFmtId="0" fontId="38" fillId="0" borderId="0" xfId="0" applyFont="1"/>
    <xf numFmtId="0" fontId="14" fillId="6" borderId="0" xfId="0" applyFont="1" applyFill="1"/>
    <xf numFmtId="0" fontId="42" fillId="6" borderId="0" xfId="0" applyFont="1" applyFill="1"/>
    <xf numFmtId="0" fontId="23" fillId="13" borderId="13" xfId="4" applyFont="1" applyFill="1" applyBorder="1" applyAlignment="1">
      <alignment horizontal="center" vertical="center"/>
    </xf>
    <xf numFmtId="0" fontId="23" fillId="13" borderId="14" xfId="4" applyFont="1" applyFill="1" applyBorder="1" applyAlignment="1">
      <alignment horizontal="center" vertical="center"/>
    </xf>
    <xf numFmtId="0" fontId="0" fillId="0" borderId="20" xfId="0" applyBorder="1"/>
    <xf numFmtId="0" fontId="0" fillId="0" borderId="0" xfId="0"/>
    <xf numFmtId="0" fontId="15" fillId="0" borderId="0" xfId="0" applyFont="1" applyAlignment="1">
      <alignment vertical="top"/>
    </xf>
    <xf numFmtId="0" fontId="33" fillId="2" borderId="1" xfId="0" applyFont="1" applyFill="1" applyBorder="1" applyAlignment="1">
      <alignment horizontal="left" vertical="top" wrapText="1" indent="1"/>
    </xf>
    <xf numFmtId="0" fontId="72" fillId="6" borderId="0" xfId="0" applyFont="1" applyFill="1"/>
    <xf numFmtId="0" fontId="14" fillId="4" borderId="0" xfId="0" applyFont="1" applyFill="1"/>
    <xf numFmtId="0" fontId="43" fillId="5" borderId="1" xfId="7" applyFont="1" applyFill="1" applyBorder="1" applyAlignment="1" applyProtection="1">
      <alignment horizontal="center" vertical="center" wrapText="1"/>
    </xf>
    <xf numFmtId="0" fontId="29" fillId="0" borderId="0" xfId="3" applyFont="1" applyBorder="1" applyAlignment="1" applyProtection="1">
      <alignment horizontal="right" vertical="center"/>
      <protection locked="0"/>
    </xf>
    <xf numFmtId="0" fontId="45" fillId="0" borderId="0" xfId="3" applyFont="1" applyAlignment="1" applyProtection="1">
      <alignment horizontal="center" vertical="center"/>
      <protection locked="0"/>
    </xf>
    <xf numFmtId="0" fontId="46" fillId="0" borderId="0" xfId="3" applyFont="1" applyFill="1" applyBorder="1" applyAlignment="1" applyProtection="1">
      <alignment horizontal="center" vertical="center" wrapText="1"/>
      <protection locked="0"/>
    </xf>
    <xf numFmtId="0" fontId="47" fillId="0" borderId="0" xfId="3" applyFont="1" applyBorder="1" applyAlignment="1" applyProtection="1">
      <alignment horizontal="right" vertical="center" wrapText="1"/>
      <protection locked="0"/>
    </xf>
    <xf numFmtId="0" fontId="40" fillId="0" borderId="0" xfId="8" applyFont="1" applyAlignment="1">
      <alignment wrapText="1"/>
    </xf>
    <xf numFmtId="0" fontId="14" fillId="0" borderId="0" xfId="8" applyAlignment="1">
      <alignment horizontal="center" vertical="center"/>
    </xf>
    <xf numFmtId="0" fontId="14" fillId="0" borderId="0" xfId="8" applyFont="1"/>
    <xf numFmtId="0" fontId="28" fillId="0" borderId="0" xfId="3" applyFont="1" applyFill="1" applyAlignment="1" applyProtection="1">
      <alignment horizontal="center" vertical="center"/>
      <protection locked="0"/>
    </xf>
    <xf numFmtId="0" fontId="28" fillId="0" borderId="0" xfId="3" applyFont="1" applyProtection="1">
      <protection locked="0"/>
    </xf>
    <xf numFmtId="0" fontId="28" fillId="0" borderId="0" xfId="5" applyFont="1" applyFill="1" applyBorder="1"/>
    <xf numFmtId="0" fontId="28" fillId="0" borderId="0" xfId="3" applyFont="1"/>
    <xf numFmtId="0" fontId="41" fillId="0" borderId="0" xfId="3" applyFont="1" applyProtection="1">
      <protection locked="0"/>
    </xf>
    <xf numFmtId="0" fontId="41" fillId="0" borderId="0" xfId="5" applyFont="1" applyFill="1" applyBorder="1"/>
    <xf numFmtId="0" fontId="41" fillId="0" borderId="0" xfId="3" applyFont="1" applyFill="1" applyAlignment="1" applyProtection="1">
      <alignment horizontal="center" vertical="center"/>
      <protection locked="0"/>
    </xf>
    <xf numFmtId="0" fontId="30" fillId="7" borderId="1" xfId="3" applyFont="1" applyFill="1" applyBorder="1" applyAlignment="1">
      <alignment horizontal="center" vertical="center" wrapText="1"/>
    </xf>
    <xf numFmtId="0" fontId="28" fillId="0" borderId="0" xfId="3" applyFont="1" applyAlignment="1" applyProtection="1">
      <alignment horizontal="center" vertical="center"/>
      <protection locked="0"/>
    </xf>
    <xf numFmtId="0" fontId="14" fillId="0" borderId="0" xfId="8"/>
    <xf numFmtId="0" fontId="44" fillId="6" borderId="1" xfId="7" applyFont="1" applyFill="1" applyBorder="1" applyAlignment="1" applyProtection="1">
      <alignment horizontal="center" vertical="center" wrapText="1"/>
    </xf>
    <xf numFmtId="0" fontId="48" fillId="7" borderId="26" xfId="3" applyFont="1" applyFill="1" applyBorder="1" applyAlignment="1" applyProtection="1">
      <alignment horizontal="center" vertical="center" wrapText="1"/>
      <protection locked="0"/>
    </xf>
    <xf numFmtId="0" fontId="21" fillId="3" borderId="13" xfId="4" applyFont="1" applyFill="1" applyBorder="1"/>
    <xf numFmtId="0" fontId="21" fillId="15" borderId="13" xfId="4" applyFont="1" applyFill="1" applyBorder="1"/>
    <xf numFmtId="0" fontId="14" fillId="0" borderId="0" xfId="8" applyFont="1" applyFill="1"/>
    <xf numFmtId="0" fontId="49" fillId="0" borderId="27" xfId="3" applyFont="1" applyFill="1" applyBorder="1" applyAlignment="1" applyProtection="1">
      <alignment horizontal="center" vertical="center"/>
      <protection locked="0"/>
    </xf>
    <xf numFmtId="0" fontId="41" fillId="0" borderId="0" xfId="3" applyFont="1" applyAlignment="1" applyProtection="1">
      <alignment horizontal="center" vertical="center"/>
      <protection locked="0"/>
    </xf>
    <xf numFmtId="0" fontId="15" fillId="2" borderId="1" xfId="0" applyFont="1" applyFill="1" applyBorder="1" applyAlignment="1">
      <alignment horizontal="left" vertical="center" wrapText="1" indent="1"/>
    </xf>
    <xf numFmtId="0" fontId="7" fillId="0" borderId="0" xfId="1136"/>
    <xf numFmtId="0" fontId="25" fillId="0" borderId="0" xfId="15" applyFont="1"/>
    <xf numFmtId="0" fontId="25" fillId="0" borderId="25" xfId="4" applyFont="1" applyFill="1" applyBorder="1" applyAlignment="1" applyProtection="1">
      <alignment horizontal="left" vertical="top" wrapText="1"/>
      <protection locked="0"/>
    </xf>
    <xf numFmtId="0" fontId="75" fillId="2" borderId="27" xfId="4" applyFont="1" applyFill="1" applyBorder="1" applyAlignment="1" applyProtection="1">
      <alignment horizontal="left" vertical="center" wrapText="1"/>
      <protection locked="0"/>
    </xf>
    <xf numFmtId="0" fontId="75" fillId="38" borderId="27" xfId="7" applyFont="1" applyFill="1" applyBorder="1" applyAlignment="1" applyProtection="1">
      <alignment horizontal="center" vertical="center" wrapText="1"/>
    </xf>
    <xf numFmtId="0" fontId="75" fillId="38" borderId="27" xfId="7" applyFont="1" applyFill="1" applyBorder="1" applyAlignment="1" applyProtection="1">
      <alignment horizontal="left" vertical="center" wrapText="1"/>
    </xf>
    <xf numFmtId="0" fontId="76" fillId="38" borderId="27" xfId="7" applyFont="1" applyFill="1" applyBorder="1" applyAlignment="1" applyProtection="1">
      <alignment horizontal="center" vertical="center" wrapText="1"/>
    </xf>
    <xf numFmtId="0" fontId="75" fillId="2" borderId="27" xfId="7" applyFont="1" applyFill="1" applyBorder="1" applyAlignment="1" applyProtection="1">
      <alignment horizontal="left" vertical="center" wrapText="1"/>
      <protection locked="0"/>
    </xf>
    <xf numFmtId="0" fontId="25" fillId="0" borderId="25" xfId="23" applyFont="1" applyFill="1" applyBorder="1" applyAlignment="1" applyProtection="1">
      <alignment horizontal="left" vertical="top" wrapText="1"/>
      <protection locked="0"/>
    </xf>
    <xf numFmtId="0" fontId="25" fillId="0" borderId="69" xfId="7" applyFont="1" applyFill="1" applyBorder="1" applyAlignment="1" applyProtection="1">
      <alignment horizontal="left" vertical="top" wrapText="1"/>
      <protection locked="0"/>
    </xf>
    <xf numFmtId="0" fontId="25" fillId="0" borderId="0" xfId="15" applyFont="1" applyAlignment="1">
      <alignment horizontal="left" vertical="top"/>
    </xf>
    <xf numFmtId="0" fontId="75" fillId="2" borderId="25" xfId="4" applyFont="1" applyFill="1" applyBorder="1" applyAlignment="1" applyProtection="1">
      <alignment horizontal="left" vertical="center" wrapText="1"/>
      <protection locked="0"/>
    </xf>
    <xf numFmtId="0" fontId="75" fillId="2" borderId="25" xfId="7" applyFont="1" applyFill="1" applyBorder="1" applyAlignment="1" applyProtection="1">
      <alignment horizontal="left" vertical="center" wrapText="1"/>
      <protection locked="0"/>
    </xf>
    <xf numFmtId="0" fontId="76" fillId="2" borderId="25" xfId="7" applyFont="1" applyFill="1" applyBorder="1" applyAlignment="1" applyProtection="1">
      <alignment horizontal="left" vertical="center" wrapText="1"/>
      <protection locked="0"/>
    </xf>
    <xf numFmtId="0" fontId="25" fillId="0" borderId="25" xfId="16" applyFont="1" applyFill="1" applyBorder="1" applyAlignment="1" applyProtection="1">
      <alignment horizontal="left" vertical="top" wrapText="1"/>
      <protection locked="0"/>
    </xf>
    <xf numFmtId="0" fontId="25" fillId="0" borderId="25" xfId="7" applyFont="1" applyFill="1" applyBorder="1" applyAlignment="1" applyProtection="1">
      <alignment horizontal="left" vertical="top" wrapText="1"/>
      <protection locked="0"/>
    </xf>
    <xf numFmtId="0" fontId="25" fillId="0" borderId="25" xfId="7" applyFont="1" applyFill="1" applyBorder="1" applyAlignment="1" applyProtection="1">
      <alignment horizontal="left" vertical="top"/>
      <protection locked="0"/>
    </xf>
    <xf numFmtId="0" fontId="75" fillId="0" borderId="0" xfId="15" applyFont="1" applyAlignment="1">
      <alignment horizontal="center"/>
    </xf>
    <xf numFmtId="0" fontId="75" fillId="0" borderId="0" xfId="15" applyFont="1" applyAlignment="1"/>
    <xf numFmtId="0" fontId="75" fillId="0" borderId="0" xfId="15" applyFont="1"/>
    <xf numFmtId="0" fontId="75" fillId="0" borderId="0" xfId="15" applyFont="1" applyAlignment="1">
      <alignment horizontal="center" wrapText="1"/>
    </xf>
    <xf numFmtId="0" fontId="25" fillId="0" borderId="0" xfId="15" applyFont="1" applyAlignment="1">
      <alignment wrapText="1"/>
    </xf>
    <xf numFmtId="0" fontId="44" fillId="6" borderId="26" xfId="7" applyFont="1" applyFill="1" applyBorder="1" applyAlignment="1" applyProtection="1">
      <alignment horizontal="center" vertical="center" wrapText="1"/>
    </xf>
    <xf numFmtId="0" fontId="23" fillId="13" borderId="70" xfId="4" applyFont="1" applyFill="1" applyBorder="1" applyAlignment="1">
      <alignment horizontal="center" vertical="center" wrapText="1"/>
    </xf>
    <xf numFmtId="0" fontId="46" fillId="47" borderId="71" xfId="4" applyFont="1" applyFill="1" applyBorder="1" applyAlignment="1">
      <alignment horizontal="center" vertical="center" wrapText="1"/>
    </xf>
    <xf numFmtId="0" fontId="25" fillId="0" borderId="72" xfId="16" applyFont="1" applyFill="1" applyBorder="1" applyAlignment="1" applyProtection="1">
      <alignment horizontal="left" vertical="top" wrapText="1"/>
      <protection locked="0"/>
    </xf>
    <xf numFmtId="0" fontId="75" fillId="2" borderId="72" xfId="4" applyFont="1" applyFill="1" applyBorder="1" applyAlignment="1" applyProtection="1">
      <alignment horizontal="left" vertical="center" wrapText="1"/>
      <protection locked="0"/>
    </xf>
    <xf numFmtId="0" fontId="75" fillId="38" borderId="73" xfId="7" applyFont="1" applyFill="1" applyBorder="1" applyAlignment="1" applyProtection="1">
      <alignment horizontal="center" vertical="center" wrapText="1"/>
    </xf>
    <xf numFmtId="0" fontId="75" fillId="38" borderId="73" xfId="7" applyFont="1" applyFill="1" applyBorder="1" applyAlignment="1" applyProtection="1">
      <alignment horizontal="left" vertical="center" wrapText="1"/>
    </xf>
    <xf numFmtId="0" fontId="76" fillId="38" borderId="73" xfId="7" applyFont="1" applyFill="1" applyBorder="1" applyAlignment="1" applyProtection="1">
      <alignment horizontal="center" vertical="center" wrapText="1"/>
    </xf>
    <xf numFmtId="0" fontId="75" fillId="2" borderId="72" xfId="7" applyFont="1" applyFill="1" applyBorder="1" applyAlignment="1" applyProtection="1">
      <alignment horizontal="left" vertical="center" wrapText="1"/>
      <protection locked="0"/>
    </xf>
    <xf numFmtId="0" fontId="25" fillId="0" borderId="72" xfId="23" applyFont="1" applyFill="1" applyBorder="1" applyAlignment="1" applyProtection="1">
      <alignment horizontal="left" vertical="top" wrapText="1"/>
      <protection locked="0"/>
    </xf>
    <xf numFmtId="0" fontId="25" fillId="0" borderId="72" xfId="7" applyFont="1" applyFill="1" applyBorder="1" applyAlignment="1" applyProtection="1">
      <alignment horizontal="left" vertical="top" wrapText="1"/>
      <protection locked="0"/>
    </xf>
    <xf numFmtId="0" fontId="25" fillId="0" borderId="72" xfId="7" applyFont="1" applyFill="1" applyBorder="1" applyAlignment="1" applyProtection="1">
      <alignment horizontal="left" vertical="top"/>
      <protection locked="0"/>
    </xf>
    <xf numFmtId="0" fontId="25" fillId="0" borderId="74" xfId="7" applyFont="1" applyFill="1" applyBorder="1" applyAlignment="1" applyProtection="1">
      <alignment horizontal="left" vertical="top" wrapText="1"/>
      <protection locked="0"/>
    </xf>
    <xf numFmtId="0" fontId="14" fillId="0" borderId="0" xfId="8" applyAlignment="1">
      <alignment horizontal="center"/>
    </xf>
    <xf numFmtId="0" fontId="0" fillId="0" borderId="0" xfId="0" applyBorder="1"/>
    <xf numFmtId="15" fontId="15" fillId="2" borderId="1" xfId="0" applyNumberFormat="1" applyFont="1" applyFill="1" applyBorder="1" applyAlignment="1">
      <alignment horizontal="center" vertical="center" wrapText="1"/>
    </xf>
    <xf numFmtId="0" fontId="28" fillId="0" borderId="0" xfId="5" applyFont="1" applyFill="1" applyBorder="1" applyAlignment="1">
      <alignment horizontal="left" wrapText="1"/>
    </xf>
    <xf numFmtId="0" fontId="41" fillId="0" borderId="0" xfId="5" applyFont="1" applyFill="1" applyBorder="1" applyAlignment="1">
      <alignment horizontal="left" wrapText="1"/>
    </xf>
    <xf numFmtId="0" fontId="14" fillId="0" borderId="0" xfId="8" applyAlignment="1">
      <alignment horizontal="left" wrapText="1"/>
    </xf>
    <xf numFmtId="0" fontId="78" fillId="0" borderId="27" xfId="3" applyFont="1" applyFill="1" applyBorder="1" applyAlignment="1" applyProtection="1">
      <alignment horizontal="center" vertical="center"/>
      <protection locked="0"/>
    </xf>
    <xf numFmtId="0" fontId="77" fillId="0" borderId="0" xfId="8" applyFont="1"/>
    <xf numFmtId="0" fontId="0" fillId="12" borderId="0" xfId="0" applyFill="1"/>
    <xf numFmtId="0" fontId="31" fillId="0" borderId="0" xfId="3" applyFont="1" applyFill="1" applyAlignment="1" applyProtection="1">
      <alignment horizontal="center" vertical="center" wrapText="1"/>
      <protection locked="0"/>
    </xf>
    <xf numFmtId="0" fontId="28" fillId="3" borderId="13" xfId="28" applyFont="1" applyFill="1" applyBorder="1" applyAlignment="1">
      <alignment horizontal="left" vertical="top"/>
    </xf>
    <xf numFmtId="0" fontId="28" fillId="15" borderId="13" xfId="28" applyFont="1" applyFill="1" applyBorder="1"/>
    <xf numFmtId="0" fontId="29" fillId="12" borderId="0" xfId="3" applyFont="1" applyFill="1" applyAlignment="1" applyProtection="1">
      <alignment vertical="top" wrapText="1"/>
      <protection locked="0"/>
    </xf>
    <xf numFmtId="0" fontId="0" fillId="0" borderId="0" xfId="0" applyAlignment="1">
      <alignment wrapText="1"/>
    </xf>
    <xf numFmtId="0" fontId="0" fillId="0" borderId="0" xfId="0" applyFill="1" applyBorder="1" applyProtection="1">
      <protection locked="0"/>
    </xf>
    <xf numFmtId="0" fontId="25" fillId="0" borderId="0" xfId="0" applyFont="1" applyFill="1" applyBorder="1" applyAlignment="1" applyProtection="1">
      <alignment vertical="top"/>
      <protection locked="0"/>
    </xf>
    <xf numFmtId="0" fontId="80" fillId="0" borderId="25" xfId="16" applyFont="1" applyFill="1" applyBorder="1" applyAlignment="1" applyProtection="1">
      <alignment horizontal="left" vertical="top" wrapText="1"/>
      <protection locked="0"/>
    </xf>
    <xf numFmtId="0" fontId="81" fillId="2" borderId="25" xfId="4" applyFont="1" applyFill="1" applyBorder="1" applyAlignment="1" applyProtection="1">
      <alignment horizontal="left" vertical="center" wrapText="1"/>
      <protection locked="0"/>
    </xf>
    <xf numFmtId="0" fontId="81" fillId="2" borderId="25" xfId="7" applyFont="1" applyFill="1" applyBorder="1" applyAlignment="1" applyProtection="1">
      <alignment horizontal="left" vertical="center" wrapText="1"/>
      <protection locked="0"/>
    </xf>
    <xf numFmtId="0" fontId="84" fillId="0" borderId="27" xfId="3" applyFont="1" applyFill="1" applyBorder="1" applyAlignment="1" applyProtection="1">
      <alignment horizontal="center" vertical="center"/>
      <protection locked="0"/>
    </xf>
    <xf numFmtId="0" fontId="85" fillId="15" borderId="13" xfId="28" applyFont="1" applyFill="1" applyBorder="1"/>
    <xf numFmtId="0" fontId="31" fillId="0" borderId="0" xfId="3" applyFont="1" applyFill="1" applyAlignment="1" applyProtection="1">
      <alignment horizontal="center" vertical="center" wrapText="1"/>
      <protection locked="0"/>
    </xf>
    <xf numFmtId="0" fontId="25" fillId="49" borderId="15" xfId="3" applyFont="1" applyFill="1" applyBorder="1" applyAlignment="1">
      <alignment vertical="top" wrapText="1"/>
    </xf>
    <xf numFmtId="0" fontId="25" fillId="49" borderId="15" xfId="23" applyFont="1" applyFill="1" applyBorder="1" applyAlignment="1">
      <alignment vertical="top"/>
    </xf>
    <xf numFmtId="0" fontId="25" fillId="49" borderId="15" xfId="4" applyFont="1" applyFill="1" applyBorder="1" applyAlignment="1">
      <alignment horizontal="left" vertical="top"/>
    </xf>
    <xf numFmtId="0" fontId="26" fillId="49" borderId="15" xfId="5" applyFont="1" applyFill="1" applyBorder="1" applyAlignment="1">
      <alignment horizontal="center" vertical="top"/>
    </xf>
    <xf numFmtId="0" fontId="87" fillId="4" borderId="0" xfId="0" applyFont="1" applyFill="1"/>
    <xf numFmtId="0" fontId="0" fillId="0" borderId="22" xfId="0" applyBorder="1"/>
    <xf numFmtId="0" fontId="0" fillId="0" borderId="17" xfId="0" applyBorder="1"/>
    <xf numFmtId="0" fontId="79" fillId="0" borderId="0" xfId="5" applyFont="1" applyFill="1" applyBorder="1" applyAlignment="1">
      <alignment horizontal="left" vertical="top"/>
    </xf>
    <xf numFmtId="0" fontId="79" fillId="0" borderId="16" xfId="5" applyFont="1" applyFill="1" applyBorder="1" applyAlignment="1">
      <alignment horizontal="left" vertical="top"/>
    </xf>
    <xf numFmtId="0" fontId="79" fillId="0" borderId="13" xfId="5" applyFont="1" applyFill="1" applyBorder="1" applyAlignment="1">
      <alignment horizontal="left" vertical="top"/>
    </xf>
    <xf numFmtId="0" fontId="0" fillId="0" borderId="18" xfId="0" applyBorder="1"/>
    <xf numFmtId="0" fontId="75" fillId="38" borderId="27" xfId="7" applyNumberFormat="1" applyFont="1" applyFill="1" applyBorder="1" applyAlignment="1" applyProtection="1">
      <alignment horizontal="center" vertical="center" wrapText="1"/>
    </xf>
    <xf numFmtId="0" fontId="75" fillId="38" borderId="27" xfId="7" applyNumberFormat="1" applyFont="1" applyFill="1" applyBorder="1" applyAlignment="1" applyProtection="1">
      <alignment horizontal="left" vertical="center" wrapText="1"/>
    </xf>
    <xf numFmtId="0" fontId="76" fillId="38" borderId="27" xfId="7" applyNumberFormat="1" applyFont="1" applyFill="1" applyBorder="1" applyAlignment="1" applyProtection="1">
      <alignment horizontal="center" vertical="center" wrapText="1"/>
    </xf>
    <xf numFmtId="0" fontId="0" fillId="0" borderId="75" xfId="0" applyBorder="1"/>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xf numFmtId="0" fontId="0" fillId="0" borderId="18" xfId="0" applyBorder="1" applyAlignment="1"/>
    <xf numFmtId="0" fontId="0" fillId="0" borderId="17" xfId="0" applyBorder="1" applyAlignment="1">
      <alignment horizontal="center" vertical="center"/>
    </xf>
    <xf numFmtId="0" fontId="0" fillId="0" borderId="20" xfId="0" applyBorder="1" applyAlignment="1">
      <alignment horizontal="center" vertical="center"/>
    </xf>
    <xf numFmtId="0" fontId="31" fillId="0" borderId="0" xfId="3" applyFont="1" applyFill="1" applyAlignment="1" applyProtection="1">
      <alignment horizontal="center" vertical="center" wrapText="1"/>
    </xf>
    <xf numFmtId="0" fontId="29" fillId="12" borderId="0" xfId="3" applyFont="1" applyFill="1" applyAlignment="1" applyProtection="1">
      <alignment vertical="top" wrapText="1"/>
    </xf>
    <xf numFmtId="0" fontId="28" fillId="0" borderId="0" xfId="3" applyFont="1" applyAlignment="1" applyProtection="1">
      <alignment horizontal="center" vertical="center"/>
    </xf>
    <xf numFmtId="0" fontId="14" fillId="0" borderId="0" xfId="8" applyFont="1" applyAlignment="1" applyProtection="1"/>
    <xf numFmtId="0" fontId="29" fillId="0" borderId="0" xfId="3" applyFont="1" applyBorder="1" applyAlignment="1" applyProtection="1">
      <alignment horizontal="right" vertical="center"/>
    </xf>
    <xf numFmtId="0" fontId="14" fillId="0" borderId="0" xfId="8" applyAlignment="1" applyProtection="1">
      <alignment horizontal="center"/>
    </xf>
    <xf numFmtId="0" fontId="14" fillId="0" borderId="0" xfId="8" applyAlignment="1" applyProtection="1"/>
    <xf numFmtId="0" fontId="45" fillId="0" borderId="0" xfId="3" applyFont="1" applyAlignment="1" applyProtection="1">
      <alignment horizontal="center" vertical="center"/>
    </xf>
    <xf numFmtId="0" fontId="46" fillId="0" borderId="0" xfId="3" applyFont="1" applyFill="1" applyBorder="1" applyAlignment="1" applyProtection="1">
      <alignment horizontal="center" vertical="center" wrapText="1"/>
    </xf>
    <xf numFmtId="0" fontId="47" fillId="0" borderId="0" xfId="3" applyFont="1" applyBorder="1" applyAlignment="1" applyProtection="1">
      <alignment horizontal="right" vertical="center" wrapText="1"/>
    </xf>
    <xf numFmtId="0" fontId="48" fillId="7" borderId="26" xfId="3" applyFont="1" applyFill="1" applyBorder="1" applyAlignment="1" applyProtection="1">
      <alignment horizontal="center" vertical="center" wrapText="1"/>
    </xf>
    <xf numFmtId="0" fontId="40" fillId="0" borderId="0" xfId="8" applyFont="1" applyAlignment="1" applyProtection="1">
      <alignment wrapText="1"/>
    </xf>
    <xf numFmtId="0" fontId="30" fillId="7" borderId="1" xfId="3" applyFont="1" applyFill="1" applyBorder="1" applyAlignment="1" applyProtection="1">
      <alignment horizontal="center" vertical="center" wrapText="1"/>
    </xf>
    <xf numFmtId="0" fontId="14" fillId="0" borderId="0" xfId="8" applyAlignment="1" applyProtection="1">
      <alignment horizontal="center" vertical="center"/>
    </xf>
    <xf numFmtId="0" fontId="21" fillId="3" borderId="13" xfId="4" applyFont="1" applyFill="1" applyBorder="1" applyAlignment="1" applyProtection="1"/>
    <xf numFmtId="0" fontId="21" fillId="15" borderId="13" xfId="4" applyFont="1" applyFill="1" applyBorder="1" applyAlignment="1" applyProtection="1"/>
    <xf numFmtId="0" fontId="49" fillId="0" borderId="27" xfId="3" applyFont="1" applyFill="1" applyBorder="1" applyAlignment="1" applyProtection="1">
      <alignment horizontal="center" vertical="center"/>
    </xf>
    <xf numFmtId="0" fontId="14" fillId="0" borderId="0" xfId="8" applyFont="1" applyFill="1" applyAlignment="1" applyProtection="1"/>
    <xf numFmtId="0" fontId="28" fillId="15" borderId="13" xfId="28" applyFont="1" applyFill="1" applyBorder="1" applyAlignment="1" applyProtection="1"/>
    <xf numFmtId="0" fontId="28" fillId="53" borderId="13" xfId="28" applyFont="1" applyFill="1" applyBorder="1" applyAlignment="1" applyProtection="1"/>
    <xf numFmtId="0" fontId="85" fillId="15" borderId="13" xfId="28" applyFont="1" applyFill="1" applyBorder="1" applyAlignment="1" applyProtection="1"/>
    <xf numFmtId="0" fontId="28" fillId="3" borderId="13" xfId="28" applyFont="1" applyFill="1" applyBorder="1" applyAlignment="1" applyProtection="1">
      <alignment horizontal="left" vertical="top"/>
    </xf>
    <xf numFmtId="0" fontId="28" fillId="0" borderId="0" xfId="3" applyFont="1" applyAlignment="1" applyProtection="1"/>
    <xf numFmtId="0" fontId="28" fillId="0" borderId="0" xfId="5" applyFont="1" applyFill="1" applyBorder="1" applyAlignment="1" applyProtection="1"/>
    <xf numFmtId="0" fontId="41" fillId="0" borderId="0" xfId="5" applyFont="1" applyFill="1" applyBorder="1" applyAlignment="1" applyProtection="1"/>
    <xf numFmtId="0" fontId="28" fillId="0" borderId="0" xfId="5" applyFont="1" applyFill="1" applyBorder="1" applyAlignment="1" applyProtection="1">
      <alignment horizontal="left" wrapText="1"/>
    </xf>
    <xf numFmtId="0" fontId="28" fillId="0" borderId="0" xfId="3" applyFont="1" applyFill="1" applyAlignment="1" applyProtection="1">
      <alignment horizontal="center" vertical="center"/>
    </xf>
    <xf numFmtId="0" fontId="41" fillId="0" borderId="0" xfId="5" applyFont="1" applyFill="1" applyBorder="1" applyAlignment="1" applyProtection="1">
      <alignment horizontal="left" wrapText="1"/>
    </xf>
    <xf numFmtId="0" fontId="41" fillId="0" borderId="0" xfId="3" applyFont="1" applyAlignment="1" applyProtection="1"/>
    <xf numFmtId="0" fontId="14" fillId="0" borderId="0" xfId="8" applyAlignment="1" applyProtection="1">
      <alignment horizontal="left" wrapText="1"/>
    </xf>
    <xf numFmtId="0" fontId="41" fillId="0" borderId="0" xfId="3" applyFont="1" applyFill="1" applyAlignment="1" applyProtection="1">
      <alignment horizontal="center" vertical="center"/>
    </xf>
    <xf numFmtId="0" fontId="0" fillId="0" borderId="0" xfId="0" applyFont="1" applyAlignment="1" applyProtection="1">
      <alignment vertical="top" wrapText="1"/>
    </xf>
    <xf numFmtId="0" fontId="89" fillId="0" borderId="0" xfId="0" applyFont="1" applyAlignment="1" applyProtection="1">
      <alignment wrapText="1"/>
    </xf>
    <xf numFmtId="0" fontId="0" fillId="0" borderId="0" xfId="0" applyAlignment="1" applyProtection="1">
      <alignment vertical="top" wrapText="1"/>
    </xf>
    <xf numFmtId="0" fontId="28" fillId="11" borderId="13" xfId="28" applyFont="1" applyFill="1" applyBorder="1" applyAlignment="1">
      <alignment horizontal="left" vertical="top"/>
    </xf>
    <xf numFmtId="0" fontId="28" fillId="11" borderId="13" xfId="28" applyFont="1" applyFill="1" applyBorder="1"/>
    <xf numFmtId="0" fontId="21" fillId="11" borderId="13" xfId="4" applyFont="1" applyFill="1" applyBorder="1"/>
    <xf numFmtId="0" fontId="85" fillId="11" borderId="13" xfId="28" applyFont="1" applyFill="1" applyBorder="1"/>
    <xf numFmtId="0" fontId="14" fillId="0" borderId="0" xfId="8" applyFont="1" applyAlignment="1" applyProtection="1">
      <alignment horizontal="left" wrapText="1"/>
    </xf>
    <xf numFmtId="0" fontId="28" fillId="48" borderId="13" xfId="28" applyFont="1" applyFill="1" applyBorder="1" applyAlignment="1" applyProtection="1">
      <alignment horizontal="left" vertical="top"/>
    </xf>
    <xf numFmtId="0" fontId="28" fillId="48" borderId="13" xfId="28" applyFont="1" applyFill="1" applyBorder="1" applyAlignment="1" applyProtection="1"/>
    <xf numFmtId="0" fontId="28" fillId="47" borderId="13" xfId="28" applyFont="1" applyFill="1" applyBorder="1" applyAlignment="1" applyProtection="1">
      <alignment horizontal="left" vertical="top"/>
    </xf>
    <xf numFmtId="0" fontId="28" fillId="47" borderId="13" xfId="28" applyFont="1" applyFill="1" applyBorder="1" applyAlignment="1" applyProtection="1"/>
    <xf numFmtId="0" fontId="28" fillId="49" borderId="13" xfId="28" applyFont="1" applyFill="1" applyBorder="1" applyAlignment="1">
      <alignment horizontal="left" vertical="top"/>
    </xf>
    <xf numFmtId="0" fontId="85" fillId="49" borderId="13" xfId="28" applyFont="1" applyFill="1" applyBorder="1"/>
    <xf numFmtId="0" fontId="28" fillId="49" borderId="13" xfId="28" applyFont="1" applyFill="1" applyBorder="1"/>
    <xf numFmtId="0" fontId="31" fillId="0" borderId="0" xfId="3" applyFont="1" applyFill="1" applyAlignment="1" applyProtection="1">
      <alignment horizontal="center" vertical="center" wrapText="1"/>
    </xf>
    <xf numFmtId="0" fontId="25" fillId="0" borderId="0" xfId="4" applyFont="1" applyFill="1" applyBorder="1" applyAlignment="1">
      <alignment horizontal="left" vertical="top"/>
    </xf>
    <xf numFmtId="0" fontId="25" fillId="0" borderId="16" xfId="4" applyFont="1" applyFill="1" applyBorder="1" applyAlignment="1">
      <alignment horizontal="left" vertical="top"/>
    </xf>
    <xf numFmtId="0" fontId="25" fillId="54" borderId="15" xfId="3" applyFont="1" applyFill="1" applyBorder="1" applyAlignment="1">
      <alignment vertical="top" wrapText="1"/>
    </xf>
    <xf numFmtId="0" fontId="25" fillId="5" borderId="15" xfId="15" applyFont="1" applyFill="1" applyBorder="1" applyAlignment="1">
      <alignment horizontal="left" vertical="top" wrapText="1"/>
    </xf>
    <xf numFmtId="0" fontId="25" fillId="5" borderId="15" xfId="3" applyFont="1" applyFill="1" applyBorder="1" applyAlignment="1">
      <alignment vertical="top" wrapText="1"/>
    </xf>
    <xf numFmtId="0" fontId="25" fillId="5" borderId="15" xfId="23" applyFont="1" applyFill="1" applyBorder="1" applyAlignment="1">
      <alignment vertical="top"/>
    </xf>
    <xf numFmtId="0" fontId="25" fillId="5" borderId="15" xfId="4" applyFont="1" applyFill="1" applyBorder="1" applyAlignment="1">
      <alignment horizontal="left" vertical="top"/>
    </xf>
    <xf numFmtId="0" fontId="26" fillId="5" borderId="15" xfId="5" applyFont="1" applyFill="1" applyBorder="1" applyAlignment="1">
      <alignment horizontal="center" vertical="top"/>
    </xf>
    <xf numFmtId="0" fontId="21" fillId="55" borderId="13" xfId="4" applyFont="1" applyFill="1" applyBorder="1" applyAlignment="1" applyProtection="1"/>
    <xf numFmtId="0" fontId="85" fillId="55" borderId="13" xfId="28" applyFont="1" applyFill="1" applyBorder="1" applyAlignment="1" applyProtection="1"/>
    <xf numFmtId="0" fontId="86" fillId="55" borderId="13" xfId="4" applyFont="1" applyFill="1" applyBorder="1" applyAlignment="1" applyProtection="1"/>
    <xf numFmtId="0" fontId="31" fillId="0" borderId="0" xfId="3" applyFont="1" applyFill="1" applyAlignment="1" applyProtection="1">
      <alignment horizontal="center" vertical="center" wrapText="1"/>
      <protection locked="0"/>
    </xf>
    <xf numFmtId="0" fontId="14" fillId="4" borderId="0" xfId="0" applyFont="1" applyFill="1" applyAlignment="1">
      <alignment wrapText="1"/>
    </xf>
    <xf numFmtId="0" fontId="25" fillId="54" borderId="15" xfId="15" applyFont="1" applyFill="1" applyBorder="1" applyAlignment="1">
      <alignment horizontal="left" vertical="top" wrapText="1"/>
    </xf>
    <xf numFmtId="0" fontId="25" fillId="49" borderId="15" xfId="15" applyFont="1" applyFill="1" applyBorder="1" applyAlignment="1">
      <alignment horizontal="left" vertical="top" wrapText="1"/>
    </xf>
    <xf numFmtId="0" fontId="49" fillId="52" borderId="27" xfId="3" applyFont="1" applyFill="1" applyBorder="1" applyAlignment="1" applyProtection="1">
      <alignment horizontal="center" vertical="center"/>
      <protection locked="0"/>
    </xf>
    <xf numFmtId="0" fontId="84" fillId="52" borderId="27" xfId="3" applyFont="1" applyFill="1" applyBorder="1" applyAlignment="1" applyProtection="1">
      <alignment horizontal="center" vertical="center"/>
    </xf>
    <xf numFmtId="0" fontId="42" fillId="4" borderId="0" xfId="0" applyFont="1" applyFill="1"/>
    <xf numFmtId="0" fontId="49" fillId="52" borderId="27" xfId="3" applyFont="1" applyFill="1" applyBorder="1" applyAlignment="1" applyProtection="1">
      <alignment horizontal="center" vertical="center"/>
    </xf>
    <xf numFmtId="0" fontId="31" fillId="0" borderId="0" xfId="3" applyFont="1" applyFill="1" applyAlignment="1" applyProtection="1">
      <alignment horizontal="center" vertical="center" wrapText="1"/>
    </xf>
    <xf numFmtId="0" fontId="41" fillId="56" borderId="0" xfId="3" applyFont="1" applyFill="1" applyAlignment="1" applyProtection="1">
      <alignment horizontal="center" vertical="center"/>
      <protection locked="0"/>
    </xf>
    <xf numFmtId="0" fontId="90" fillId="2" borderId="25" xfId="4" applyNumberFormat="1" applyFont="1" applyFill="1" applyBorder="1" applyAlignment="1">
      <alignment horizontal="left" vertical="center" wrapText="1"/>
    </xf>
    <xf numFmtId="0" fontId="46" fillId="8" borderId="76" xfId="1139" applyFont="1" applyFill="1" applyBorder="1" applyAlignment="1">
      <alignment horizontal="center" wrapText="1"/>
    </xf>
    <xf numFmtId="0" fontId="23" fillId="41" borderId="13" xfId="1139" applyFont="1" applyFill="1" applyBorder="1" applyAlignment="1">
      <alignment horizontal="center" vertical="center"/>
    </xf>
    <xf numFmtId="0" fontId="5" fillId="0" borderId="0" xfId="1139" applyAlignment="1">
      <alignment horizontal="center"/>
    </xf>
    <xf numFmtId="0" fontId="5" fillId="0" borderId="0" xfId="1139"/>
    <xf numFmtId="0" fontId="23" fillId="0" borderId="0" xfId="1139" applyFont="1" applyFill="1" applyBorder="1" applyAlignment="1">
      <alignment horizontal="center" vertical="center"/>
    </xf>
    <xf numFmtId="0" fontId="23" fillId="0" borderId="29" xfId="1139" applyFont="1" applyFill="1" applyBorder="1" applyAlignment="1">
      <alignment horizontal="center" vertical="center"/>
    </xf>
    <xf numFmtId="0" fontId="91" fillId="8" borderId="77" xfId="1139" applyFont="1" applyFill="1" applyBorder="1" applyAlignment="1">
      <alignment horizontal="center" wrapText="1"/>
    </xf>
    <xf numFmtId="0" fontId="73" fillId="43" borderId="16" xfId="1139" applyFont="1" applyFill="1" applyBorder="1" applyAlignment="1">
      <alignment horizontal="center" vertical="top" wrapText="1"/>
    </xf>
    <xf numFmtId="0" fontId="73" fillId="43" borderId="13" xfId="1139" applyFont="1" applyFill="1" applyBorder="1" applyAlignment="1">
      <alignment horizontal="center" vertical="top" wrapText="1"/>
    </xf>
    <xf numFmtId="0" fontId="73" fillId="44" borderId="13" xfId="1139" applyFont="1" applyFill="1" applyBorder="1" applyAlignment="1">
      <alignment horizontal="center" vertical="top" wrapText="1"/>
    </xf>
    <xf numFmtId="0" fontId="73" fillId="45" borderId="13" xfId="1139" applyFont="1" applyFill="1" applyBorder="1" applyAlignment="1">
      <alignment horizontal="center" vertical="top" wrapText="1"/>
    </xf>
    <xf numFmtId="0" fontId="73" fillId="9" borderId="13" xfId="1139" applyFont="1" applyFill="1" applyBorder="1" applyAlignment="1">
      <alignment horizontal="center" vertical="top" wrapText="1"/>
    </xf>
    <xf numFmtId="0" fontId="73" fillId="58" borderId="13" xfId="1139" applyFont="1" applyFill="1" applyBorder="1" applyAlignment="1">
      <alignment horizontal="center" vertical="top" wrapText="1"/>
    </xf>
    <xf numFmtId="0" fontId="73" fillId="11" borderId="13" xfId="1139" applyFont="1" applyFill="1" applyBorder="1" applyAlignment="1">
      <alignment horizontal="center" vertical="top" wrapText="1"/>
    </xf>
    <xf numFmtId="0" fontId="73" fillId="46" borderId="13" xfId="1139" applyFont="1" applyFill="1" applyBorder="1" applyAlignment="1">
      <alignment horizontal="center" vertical="top" wrapText="1"/>
    </xf>
    <xf numFmtId="0" fontId="74" fillId="0" borderId="0" xfId="1139" applyFont="1" applyAlignment="1">
      <alignment horizontal="center" vertical="center" wrapText="1"/>
    </xf>
    <xf numFmtId="0" fontId="74" fillId="0" borderId="0" xfId="1139" applyFont="1" applyAlignment="1">
      <alignment wrapText="1"/>
    </xf>
    <xf numFmtId="0" fontId="5" fillId="0" borderId="0" xfId="1139" applyNumberFormat="1"/>
    <xf numFmtId="0" fontId="5" fillId="0" borderId="0" xfId="1139" applyNumberFormat="1" applyAlignment="1">
      <alignment horizontal="center"/>
    </xf>
    <xf numFmtId="49" fontId="5" fillId="0" borderId="0" xfId="1139" applyNumberFormat="1" applyAlignment="1">
      <alignment horizontal="left" vertical="top" wrapText="1" readingOrder="1"/>
    </xf>
    <xf numFmtId="49" fontId="5" fillId="0" borderId="0" xfId="1139" applyNumberFormat="1" applyAlignment="1">
      <alignment horizontal="center"/>
    </xf>
    <xf numFmtId="0" fontId="16" fillId="0" borderId="0" xfId="7" applyNumberFormat="1" applyAlignment="1" applyProtection="1"/>
    <xf numFmtId="49" fontId="5" fillId="0" borderId="0" xfId="1139" applyNumberFormat="1" applyAlignment="1"/>
    <xf numFmtId="0" fontId="16" fillId="0" borderId="0" xfId="7" applyAlignment="1" applyProtection="1"/>
    <xf numFmtId="0" fontId="5" fillId="0" borderId="0" xfId="1139" applyNumberFormat="1" applyAlignment="1"/>
    <xf numFmtId="0" fontId="5" fillId="0" borderId="0" xfId="1139" applyAlignment="1">
      <alignment horizontal="left" vertical="top" wrapText="1"/>
    </xf>
    <xf numFmtId="0" fontId="5" fillId="0" borderId="0" xfId="1139" applyNumberFormat="1" applyFill="1"/>
    <xf numFmtId="0" fontId="5" fillId="0" borderId="0" xfId="1139" applyNumberFormat="1" applyFill="1" applyAlignment="1">
      <alignment horizontal="center"/>
    </xf>
    <xf numFmtId="49" fontId="5" fillId="0" borderId="0" xfId="1139" applyNumberFormat="1" applyFill="1" applyAlignment="1">
      <alignment horizontal="left" vertical="top" wrapText="1" readingOrder="1"/>
    </xf>
    <xf numFmtId="49" fontId="5" fillId="0" borderId="0" xfId="1139" applyNumberFormat="1" applyFill="1" applyAlignment="1">
      <alignment horizontal="center"/>
    </xf>
    <xf numFmtId="0" fontId="5" fillId="0" borderId="0" xfId="1139" applyNumberFormat="1" applyFill="1" applyAlignment="1"/>
    <xf numFmtId="49" fontId="5" fillId="0" borderId="0" xfId="1139" applyNumberFormat="1" applyFill="1" applyAlignment="1"/>
    <xf numFmtId="0" fontId="31" fillId="0" borderId="0" xfId="3" applyFont="1" applyFill="1" applyAlignment="1" applyProtection="1">
      <alignment horizontal="center" vertical="center" wrapText="1"/>
    </xf>
    <xf numFmtId="0" fontId="75" fillId="2" borderId="25" xfId="7" applyNumberFormat="1" applyFont="1" applyFill="1" applyBorder="1" applyAlignment="1" applyProtection="1">
      <alignment horizontal="left" vertical="center" wrapText="1"/>
      <protection locked="0"/>
    </xf>
    <xf numFmtId="0" fontId="31" fillId="0" borderId="0" xfId="3" applyFont="1" applyFill="1" applyAlignment="1" applyProtection="1">
      <alignment horizontal="center" vertical="center" wrapText="1"/>
      <protection locked="0"/>
    </xf>
    <xf numFmtId="0" fontId="28" fillId="54" borderId="13" xfId="28" applyFont="1" applyFill="1" applyBorder="1" applyAlignment="1" applyProtection="1">
      <alignment horizontal="left" vertical="top"/>
    </xf>
    <xf numFmtId="0" fontId="28" fillId="54" borderId="13" xfId="28" applyFont="1" applyFill="1" applyBorder="1" applyAlignment="1" applyProtection="1"/>
    <xf numFmtId="0" fontId="14" fillId="10" borderId="0" xfId="8" applyFont="1" applyFill="1" applyAlignment="1" applyProtection="1"/>
    <xf numFmtId="0" fontId="28" fillId="10" borderId="13" xfId="28" applyFont="1" applyFill="1" applyBorder="1" applyAlignment="1" applyProtection="1"/>
    <xf numFmtId="0" fontId="21" fillId="10" borderId="13" xfId="4" applyFont="1" applyFill="1" applyBorder="1" applyAlignment="1" applyProtection="1"/>
    <xf numFmtId="0" fontId="21" fillId="49" borderId="13" xfId="4" applyFont="1" applyFill="1" applyBorder="1" applyAlignment="1" applyProtection="1"/>
    <xf numFmtId="0" fontId="28" fillId="49" borderId="13" xfId="28" applyFont="1" applyFill="1" applyBorder="1" applyAlignment="1" applyProtection="1"/>
    <xf numFmtId="0" fontId="21" fillId="44" borderId="13" xfId="4" applyFont="1" applyFill="1" applyBorder="1" applyAlignment="1" applyProtection="1"/>
    <xf numFmtId="0" fontId="95" fillId="0" borderId="25" xfId="16" applyFont="1" applyFill="1" applyBorder="1" applyAlignment="1" applyProtection="1">
      <alignment horizontal="left" vertical="top" wrapText="1"/>
      <protection locked="0"/>
    </xf>
    <xf numFmtId="0" fontId="96" fillId="2" borderId="25" xfId="4" applyFont="1" applyFill="1" applyBorder="1" applyAlignment="1" applyProtection="1">
      <alignment horizontal="left" vertical="center" wrapText="1"/>
      <protection locked="0"/>
    </xf>
    <xf numFmtId="0" fontId="96" fillId="38" borderId="27" xfId="7" applyFont="1" applyFill="1" applyBorder="1" applyAlignment="1" applyProtection="1">
      <alignment horizontal="center" vertical="center" wrapText="1"/>
    </xf>
    <xf numFmtId="0" fontId="96" fillId="38" borderId="27" xfId="7" applyFont="1" applyFill="1" applyBorder="1" applyAlignment="1" applyProtection="1">
      <alignment horizontal="left" vertical="center" wrapText="1"/>
    </xf>
    <xf numFmtId="0" fontId="97" fillId="38" borderId="27" xfId="7" applyFont="1" applyFill="1" applyBorder="1" applyAlignment="1" applyProtection="1">
      <alignment horizontal="center" vertical="center" wrapText="1"/>
    </xf>
    <xf numFmtId="0" fontId="96" fillId="2" borderId="25" xfId="7" applyFont="1" applyFill="1" applyBorder="1" applyAlignment="1" applyProtection="1">
      <alignment horizontal="left" vertical="center" wrapText="1"/>
      <protection locked="0"/>
    </xf>
    <xf numFmtId="0" fontId="95" fillId="0" borderId="25" xfId="23" applyFont="1" applyFill="1" applyBorder="1" applyAlignment="1" applyProtection="1">
      <alignment horizontal="left" vertical="top" wrapText="1"/>
      <protection locked="0"/>
    </xf>
    <xf numFmtId="0" fontId="95" fillId="0" borderId="0" xfId="15" applyFont="1"/>
    <xf numFmtId="0" fontId="95" fillId="0" borderId="25" xfId="7" applyFont="1" applyFill="1" applyBorder="1" applyAlignment="1" applyProtection="1">
      <alignment horizontal="left" vertical="top" wrapText="1"/>
      <protection locked="0"/>
    </xf>
    <xf numFmtId="0" fontId="95" fillId="0" borderId="25" xfId="7" applyFont="1" applyFill="1" applyBorder="1" applyAlignment="1" applyProtection="1">
      <alignment horizontal="left" vertical="top"/>
      <protection locked="0"/>
    </xf>
    <xf numFmtId="0" fontId="95" fillId="0" borderId="69" xfId="7" applyFont="1" applyFill="1" applyBorder="1" applyAlignment="1" applyProtection="1">
      <alignment horizontal="left" vertical="top" wrapText="1"/>
      <protection locked="0"/>
    </xf>
    <xf numFmtId="0" fontId="77" fillId="0" borderId="0" xfId="8" applyFont="1" applyAlignment="1" applyProtection="1"/>
    <xf numFmtId="0" fontId="78" fillId="0" borderId="27" xfId="3" applyFont="1" applyFill="1" applyBorder="1" applyAlignment="1" applyProtection="1">
      <alignment horizontal="center" vertical="center"/>
    </xf>
    <xf numFmtId="0" fontId="98" fillId="0" borderId="0" xfId="3" applyFont="1" applyAlignment="1" applyProtection="1">
      <alignment horizontal="center" vertical="center"/>
      <protection locked="0"/>
    </xf>
    <xf numFmtId="0" fontId="14" fillId="44" borderId="0" xfId="8" applyFont="1" applyFill="1"/>
    <xf numFmtId="0" fontId="28" fillId="44" borderId="13" xfId="28" applyFont="1" applyFill="1" applyBorder="1"/>
    <xf numFmtId="0" fontId="14" fillId="50" borderId="0" xfId="8" applyFont="1" applyFill="1"/>
    <xf numFmtId="0" fontId="28" fillId="50" borderId="13" xfId="28" applyFont="1" applyFill="1" applyBorder="1"/>
    <xf numFmtId="0" fontId="14" fillId="54" borderId="0" xfId="8" applyFont="1" applyFill="1"/>
    <xf numFmtId="0" fontId="28" fillId="54" borderId="13" xfId="28" applyFont="1" applyFill="1" applyBorder="1"/>
    <xf numFmtId="0" fontId="28" fillId="4" borderId="13" xfId="28" applyFont="1" applyFill="1" applyBorder="1"/>
    <xf numFmtId="0" fontId="42" fillId="0" borderId="0" xfId="8" applyFont="1"/>
    <xf numFmtId="0" fontId="31" fillId="0" borderId="0" xfId="3" applyFont="1" applyFill="1" applyAlignment="1" applyProtection="1">
      <alignment horizontal="center" vertical="center" wrapText="1"/>
      <protection locked="0"/>
    </xf>
    <xf numFmtId="0" fontId="28" fillId="9" borderId="13" xfId="28" applyFont="1" applyFill="1" applyBorder="1"/>
    <xf numFmtId="0" fontId="25" fillId="59" borderId="15" xfId="15" applyFont="1" applyFill="1" applyBorder="1" applyAlignment="1">
      <alignment horizontal="left" vertical="top" wrapText="1"/>
    </xf>
    <xf numFmtId="0" fontId="25" fillId="59" borderId="15" xfId="3" applyFont="1" applyFill="1" applyBorder="1" applyAlignment="1">
      <alignment vertical="top" wrapText="1"/>
    </xf>
    <xf numFmtId="0" fontId="25" fillId="59" borderId="15" xfId="23" applyFont="1" applyFill="1" applyBorder="1" applyAlignment="1">
      <alignment vertical="top"/>
    </xf>
    <xf numFmtId="0" fontId="25" fillId="59" borderId="15" xfId="4" applyFont="1" applyFill="1" applyBorder="1" applyAlignment="1">
      <alignment horizontal="left" vertical="top"/>
    </xf>
    <xf numFmtId="0" fontId="26" fillId="59" borderId="15" xfId="5" applyFont="1" applyFill="1" applyBorder="1" applyAlignment="1">
      <alignment horizontal="center" vertical="top"/>
    </xf>
    <xf numFmtId="0" fontId="25" fillId="54" borderId="15" xfId="3" applyFont="1" applyFill="1" applyBorder="1" applyAlignment="1">
      <alignment horizontal="center" vertical="center" wrapText="1"/>
    </xf>
    <xf numFmtId="0" fontId="92" fillId="9" borderId="13" xfId="28" applyFont="1" applyFill="1" applyBorder="1"/>
    <xf numFmtId="0" fontId="49" fillId="0" borderId="79" xfId="3" applyFont="1" applyFill="1" applyBorder="1" applyAlignment="1" applyProtection="1">
      <alignment horizontal="center" vertical="center"/>
      <protection locked="0"/>
    </xf>
    <xf numFmtId="0" fontId="31" fillId="0" borderId="0" xfId="3" applyFont="1" applyFill="1" applyAlignment="1" applyProtection="1">
      <alignment horizontal="center" vertical="center" wrapText="1"/>
      <protection locked="0"/>
    </xf>
    <xf numFmtId="0" fontId="93" fillId="0" borderId="0" xfId="8" applyFont="1"/>
    <xf numFmtId="0" fontId="31" fillId="0" borderId="0" xfId="3" applyFont="1" applyFill="1" applyAlignment="1" applyProtection="1">
      <alignment horizontal="center" vertical="center" wrapText="1"/>
      <protection locked="0"/>
    </xf>
    <xf numFmtId="0" fontId="92" fillId="54" borderId="13" xfId="28" applyFont="1" applyFill="1" applyBorder="1" applyAlignment="1" applyProtection="1">
      <alignment horizontal="left" vertical="top"/>
    </xf>
    <xf numFmtId="0" fontId="101" fillId="0" borderId="0" xfId="8" applyFont="1" applyFill="1"/>
    <xf numFmtId="0" fontId="78" fillId="0" borderId="0" xfId="3" applyFont="1" applyFill="1" applyBorder="1" applyAlignment="1" applyProtection="1">
      <alignment horizontal="center" vertical="center"/>
      <protection locked="0"/>
    </xf>
    <xf numFmtId="0" fontId="49" fillId="0" borderId="0" xfId="3" applyFont="1" applyFill="1" applyBorder="1" applyAlignment="1" applyProtection="1">
      <alignment horizontal="center" vertical="center"/>
      <protection locked="0"/>
    </xf>
    <xf numFmtId="0" fontId="77" fillId="0" borderId="0" xfId="8" applyFont="1" applyBorder="1"/>
    <xf numFmtId="0" fontId="14" fillId="0" borderId="0" xfId="8" applyBorder="1"/>
    <xf numFmtId="0" fontId="31" fillId="0" borderId="0" xfId="3" applyFont="1" applyFill="1" applyAlignment="1" applyProtection="1">
      <alignment horizontal="center" vertical="center" wrapText="1"/>
      <protection locked="0"/>
    </xf>
    <xf numFmtId="0" fontId="33" fillId="2" borderId="0" xfId="0" applyFont="1" applyFill="1" applyBorder="1" applyAlignment="1">
      <alignment horizontal="center" vertical="center"/>
    </xf>
    <xf numFmtId="0" fontId="15" fillId="2" borderId="0" xfId="0" applyFont="1" applyFill="1" applyBorder="1" applyAlignment="1">
      <alignment horizontal="left" vertical="top" wrapText="1" indent="1"/>
    </xf>
    <xf numFmtId="0" fontId="15" fillId="2" borderId="0" xfId="0" applyFont="1" applyFill="1" applyBorder="1" applyAlignment="1">
      <alignment horizontal="left" vertical="top" indent="1"/>
    </xf>
    <xf numFmtId="0" fontId="14" fillId="0" borderId="0" xfId="28" applyFill="1"/>
    <xf numFmtId="0" fontId="14" fillId="12" borderId="0" xfId="28" applyFill="1"/>
    <xf numFmtId="0" fontId="14" fillId="6" borderId="0" xfId="28" applyFill="1"/>
    <xf numFmtId="0" fontId="14" fillId="9" borderId="0" xfId="28" applyFill="1"/>
    <xf numFmtId="0" fontId="42" fillId="6" borderId="0" xfId="28" applyFont="1" applyFill="1"/>
    <xf numFmtId="0" fontId="14" fillId="6" borderId="0" xfId="28" applyFont="1" applyFill="1"/>
    <xf numFmtId="0" fontId="72" fillId="6" borderId="0" xfId="28" applyFont="1" applyFill="1"/>
    <xf numFmtId="0" fontId="14" fillId="4" borderId="0" xfId="28" applyFill="1"/>
    <xf numFmtId="0" fontId="14" fillId="4" borderId="0" xfId="28" applyFont="1" applyFill="1"/>
    <xf numFmtId="0" fontId="14" fillId="11" borderId="0" xfId="28" applyFill="1"/>
    <xf numFmtId="0" fontId="3" fillId="0" borderId="0" xfId="1141"/>
    <xf numFmtId="0" fontId="14" fillId="0" borderId="0" xfId="28" applyFill="1" applyBorder="1" applyProtection="1">
      <protection locked="0"/>
    </xf>
    <xf numFmtId="0" fontId="25" fillId="0" borderId="0" xfId="28" applyFont="1" applyFill="1" applyBorder="1" applyAlignment="1" applyProtection="1">
      <alignment vertical="top"/>
      <protection locked="0"/>
    </xf>
    <xf numFmtId="0" fontId="92" fillId="54" borderId="13" xfId="28" applyFont="1" applyFill="1" applyBorder="1" applyAlignment="1" applyProtection="1"/>
    <xf numFmtId="0" fontId="92" fillId="0" borderId="0" xfId="3" applyFont="1" applyAlignment="1" applyProtection="1">
      <alignment horizontal="center" vertical="center"/>
      <protection locked="0"/>
    </xf>
    <xf numFmtId="0" fontId="41" fillId="9" borderId="13" xfId="28" applyFont="1" applyFill="1" applyBorder="1"/>
    <xf numFmtId="0" fontId="28" fillId="54" borderId="13" xfId="28" applyFont="1" applyFill="1" applyBorder="1" applyAlignment="1">
      <alignment horizontal="left" vertical="top"/>
    </xf>
    <xf numFmtId="0" fontId="28" fillId="49" borderId="13" xfId="28" applyFont="1" applyFill="1" applyBorder="1" applyAlignment="1">
      <alignment wrapText="1"/>
    </xf>
    <xf numFmtId="0" fontId="42" fillId="0" borderId="0" xfId="8" applyFont="1" applyAlignment="1" applyProtection="1"/>
    <xf numFmtId="0" fontId="100" fillId="3" borderId="13" xfId="4" applyFont="1" applyFill="1" applyBorder="1" applyAlignment="1" applyProtection="1"/>
    <xf numFmtId="0" fontId="84" fillId="0" borderId="27" xfId="3" applyFont="1" applyFill="1" applyBorder="1" applyAlignment="1" applyProtection="1">
      <alignment horizontal="center" vertical="center"/>
    </xf>
    <xf numFmtId="0" fontId="93" fillId="0" borderId="0" xfId="8" applyFont="1" applyFill="1"/>
    <xf numFmtId="0" fontId="28" fillId="50" borderId="13" xfId="28" applyFont="1" applyFill="1" applyBorder="1" applyAlignment="1">
      <alignment horizontal="left" vertical="top"/>
    </xf>
    <xf numFmtId="0" fontId="94" fillId="3" borderId="13" xfId="28" applyFont="1" applyFill="1" applyBorder="1" applyAlignment="1">
      <alignment horizontal="left" vertical="top"/>
    </xf>
    <xf numFmtId="0" fontId="94" fillId="15" borderId="13" xfId="28" applyFont="1" applyFill="1" applyBorder="1"/>
    <xf numFmtId="0" fontId="14" fillId="9" borderId="0" xfId="0" applyFont="1" applyFill="1" applyProtection="1">
      <protection locked="0"/>
    </xf>
    <xf numFmtId="0" fontId="102" fillId="0" borderId="27" xfId="3" applyFont="1" applyFill="1" applyBorder="1" applyAlignment="1" applyProtection="1">
      <alignment horizontal="center" vertical="center"/>
      <protection locked="0"/>
    </xf>
    <xf numFmtId="0" fontId="41" fillId="49" borderId="13" xfId="28" applyFont="1" applyFill="1" applyBorder="1" applyAlignment="1">
      <alignment horizontal="left" vertical="top"/>
    </xf>
    <xf numFmtId="0" fontId="41" fillId="49" borderId="13" xfId="28" applyFont="1" applyFill="1" applyBorder="1"/>
    <xf numFmtId="0" fontId="77" fillId="0" borderId="0" xfId="8" applyFont="1" applyFill="1"/>
    <xf numFmtId="0" fontId="41" fillId="3" borderId="13" xfId="28" applyFont="1" applyFill="1" applyBorder="1" applyAlignment="1">
      <alignment horizontal="left" vertical="top"/>
    </xf>
    <xf numFmtId="0" fontId="41" fillId="15" borderId="13" xfId="28" applyFont="1" applyFill="1" applyBorder="1"/>
    <xf numFmtId="0" fontId="93" fillId="0" borderId="0" xfId="8" applyFont="1" applyFill="1" applyAlignment="1" applyProtection="1"/>
    <xf numFmtId="0" fontId="41" fillId="54" borderId="13" xfId="28" applyFont="1" applyFill="1" applyBorder="1" applyAlignment="1" applyProtection="1">
      <alignment horizontal="left" vertical="top"/>
    </xf>
    <xf numFmtId="0" fontId="41" fillId="54" borderId="13" xfId="28" applyFont="1" applyFill="1" applyBorder="1" applyAlignment="1" applyProtection="1"/>
    <xf numFmtId="0" fontId="92" fillId="15" borderId="13" xfId="28" applyFont="1" applyFill="1" applyBorder="1"/>
    <xf numFmtId="0" fontId="42" fillId="0" borderId="0" xfId="8" applyFont="1" applyFill="1"/>
    <xf numFmtId="0" fontId="92" fillId="3" borderId="13" xfId="28" applyFont="1" applyFill="1" applyBorder="1" applyAlignment="1">
      <alignment horizontal="left" vertical="top"/>
    </xf>
    <xf numFmtId="0" fontId="77" fillId="0" borderId="0" xfId="8" applyFont="1" applyFill="1" applyAlignment="1" applyProtection="1"/>
    <xf numFmtId="0" fontId="92" fillId="50" borderId="13" xfId="28" applyFont="1" applyFill="1" applyBorder="1"/>
    <xf numFmtId="0" fontId="104" fillId="5" borderId="1" xfId="7" applyFont="1" applyFill="1" applyBorder="1" applyAlignment="1" applyProtection="1">
      <alignment horizontal="center" vertical="center" wrapText="1"/>
    </xf>
    <xf numFmtId="0" fontId="105" fillId="6" borderId="1" xfId="7" applyFont="1" applyFill="1" applyBorder="1" applyAlignment="1" applyProtection="1">
      <alignment horizontal="center" vertical="center" wrapText="1"/>
    </xf>
    <xf numFmtId="0" fontId="105" fillId="6" borderId="26" xfId="7" applyFont="1" applyFill="1" applyBorder="1" applyAlignment="1" applyProtection="1">
      <alignment horizontal="center" vertical="center" wrapText="1"/>
    </xf>
    <xf numFmtId="0" fontId="106" fillId="7" borderId="26" xfId="3" applyFont="1" applyFill="1" applyBorder="1" applyAlignment="1" applyProtection="1">
      <alignment horizontal="center" vertical="center" wrapText="1"/>
      <protection locked="0"/>
    </xf>
    <xf numFmtId="0" fontId="103" fillId="49" borderId="13" xfId="4" applyFont="1" applyFill="1" applyBorder="1" applyAlignment="1" applyProtection="1"/>
    <xf numFmtId="0" fontId="41" fillId="49" borderId="13" xfId="28" applyFont="1" applyFill="1" applyBorder="1" applyAlignment="1" applyProtection="1"/>
    <xf numFmtId="0" fontId="108" fillId="0" borderId="0" xfId="8" applyFont="1" applyAlignment="1" applyProtection="1"/>
    <xf numFmtId="0" fontId="109" fillId="44" borderId="13" xfId="4" applyFont="1" applyFill="1" applyBorder="1" applyAlignment="1" applyProtection="1"/>
    <xf numFmtId="0" fontId="110" fillId="0" borderId="27" xfId="3" applyFont="1" applyFill="1" applyBorder="1" applyAlignment="1" applyProtection="1">
      <alignment horizontal="center" vertical="center"/>
    </xf>
    <xf numFmtId="0" fontId="103" fillId="44" borderId="13" xfId="4" applyFont="1" applyFill="1" applyBorder="1" applyAlignment="1" applyProtection="1"/>
    <xf numFmtId="0" fontId="41" fillId="56" borderId="0" xfId="3" applyFont="1" applyFill="1" applyAlignment="1" applyProtection="1">
      <alignment horizontal="center" vertical="center"/>
    </xf>
    <xf numFmtId="0" fontId="106" fillId="7" borderId="26" xfId="3" applyFont="1" applyFill="1" applyBorder="1" applyAlignment="1" applyProtection="1">
      <alignment horizontal="center" vertical="center" wrapText="1"/>
    </xf>
    <xf numFmtId="0" fontId="77" fillId="0" borderId="0" xfId="8" applyFont="1" applyAlignment="1" applyProtection="1">
      <alignment horizontal="left" wrapText="1"/>
    </xf>
    <xf numFmtId="0" fontId="107" fillId="0" borderId="27" xfId="3" applyFont="1" applyFill="1" applyBorder="1" applyAlignment="1" applyProtection="1">
      <alignment horizontal="center" vertical="center"/>
    </xf>
    <xf numFmtId="0" fontId="78" fillId="56" borderId="27" xfId="3" applyFont="1" applyFill="1" applyBorder="1" applyAlignment="1" applyProtection="1">
      <alignment horizontal="center" vertical="center"/>
    </xf>
    <xf numFmtId="0" fontId="41" fillId="12" borderId="0" xfId="3" applyFont="1" applyFill="1" applyAlignment="1" applyProtection="1">
      <alignment horizontal="center" vertical="center"/>
      <protection locked="0"/>
    </xf>
    <xf numFmtId="0" fontId="41" fillId="47" borderId="0" xfId="3" applyFont="1" applyFill="1" applyAlignment="1" applyProtection="1">
      <alignment horizontal="center" vertical="center"/>
      <protection locked="0"/>
    </xf>
    <xf numFmtId="0" fontId="28" fillId="55" borderId="13" xfId="28" applyFont="1" applyFill="1" applyBorder="1" applyAlignment="1" applyProtection="1"/>
    <xf numFmtId="0" fontId="111" fillId="12" borderId="1" xfId="7" applyFont="1" applyFill="1" applyBorder="1" applyAlignment="1" applyProtection="1">
      <alignment horizontal="center" vertical="center" wrapText="1"/>
    </xf>
    <xf numFmtId="0" fontId="112" fillId="12" borderId="0" xfId="3" applyFont="1" applyFill="1" applyAlignment="1" applyProtection="1">
      <alignment vertical="top" wrapText="1"/>
      <protection locked="0"/>
    </xf>
    <xf numFmtId="0" fontId="111" fillId="61" borderId="1" xfId="7" applyFont="1" applyFill="1" applyBorder="1" applyAlignment="1" applyProtection="1">
      <alignment horizontal="center" vertical="center" wrapText="1"/>
    </xf>
    <xf numFmtId="0" fontId="41" fillId="61" borderId="0" xfId="3" applyFont="1" applyFill="1" applyAlignment="1" applyProtection="1">
      <alignment horizontal="center" vertical="center"/>
    </xf>
    <xf numFmtId="0" fontId="113" fillId="2" borderId="25" xfId="7" applyFont="1" applyFill="1" applyBorder="1" applyAlignment="1" applyProtection="1">
      <alignment horizontal="left" vertical="center" wrapText="1"/>
      <protection locked="0"/>
    </xf>
    <xf numFmtId="0" fontId="2" fillId="0" borderId="0" xfId="1139" applyNumberFormat="1" applyFont="1"/>
    <xf numFmtId="0" fontId="114" fillId="0" borderId="25" xfId="16" applyFont="1" applyFill="1" applyBorder="1" applyAlignment="1" applyProtection="1">
      <alignment horizontal="left" vertical="top" wrapText="1"/>
      <protection locked="0"/>
    </xf>
    <xf numFmtId="0" fontId="115" fillId="38" borderId="27" xfId="7" applyNumberFormat="1" applyFont="1" applyFill="1" applyBorder="1" applyAlignment="1" applyProtection="1">
      <alignment horizontal="center" vertical="center" wrapText="1"/>
    </xf>
    <xf numFmtId="0" fontId="115" fillId="38" borderId="27" xfId="7" applyNumberFormat="1" applyFont="1" applyFill="1" applyBorder="1" applyAlignment="1" applyProtection="1">
      <alignment horizontal="left" vertical="center" wrapText="1"/>
    </xf>
    <xf numFmtId="0" fontId="116" fillId="38" borderId="27" xfId="7" applyNumberFormat="1" applyFont="1" applyFill="1" applyBorder="1" applyAlignment="1" applyProtection="1">
      <alignment horizontal="center" vertical="center" wrapText="1"/>
    </xf>
    <xf numFmtId="0" fontId="115" fillId="2" borderId="25" xfId="7" applyFont="1" applyFill="1" applyBorder="1" applyAlignment="1" applyProtection="1">
      <alignment horizontal="left" vertical="center" wrapText="1"/>
      <protection locked="0"/>
    </xf>
    <xf numFmtId="0" fontId="114" fillId="0" borderId="25" xfId="23" applyFont="1" applyFill="1" applyBorder="1" applyAlignment="1" applyProtection="1">
      <alignment horizontal="left" vertical="top" wrapText="1"/>
      <protection locked="0"/>
    </xf>
    <xf numFmtId="0" fontId="114" fillId="0" borderId="25" xfId="7" applyFont="1" applyFill="1" applyBorder="1" applyAlignment="1" applyProtection="1">
      <alignment horizontal="left" vertical="top" wrapText="1"/>
      <protection locked="0"/>
    </xf>
    <xf numFmtId="0" fontId="114" fillId="0" borderId="25" xfId="7" applyFont="1" applyFill="1" applyBorder="1" applyAlignment="1" applyProtection="1">
      <alignment horizontal="left" vertical="top"/>
      <protection locked="0"/>
    </xf>
    <xf numFmtId="0" fontId="114" fillId="0" borderId="69" xfId="7" applyFont="1" applyFill="1" applyBorder="1" applyAlignment="1" applyProtection="1">
      <alignment horizontal="left" vertical="top" wrapText="1"/>
      <protection locked="0"/>
    </xf>
    <xf numFmtId="0" fontId="1" fillId="0" borderId="0" xfId="1139" applyNumberFormat="1" applyFont="1"/>
    <xf numFmtId="0" fontId="92" fillId="6" borderId="13" xfId="28" applyFont="1" applyFill="1" applyBorder="1"/>
    <xf numFmtId="0" fontId="28" fillId="6" borderId="13" xfId="28" applyFont="1" applyFill="1" applyBorder="1"/>
    <xf numFmtId="0" fontId="0" fillId="0" borderId="19" xfId="0" applyBorder="1"/>
    <xf numFmtId="0" fontId="25" fillId="0" borderId="0" xfId="5" applyFont="1" applyFill="1" applyBorder="1" applyAlignment="1">
      <alignment horizontal="left" vertical="top"/>
    </xf>
    <xf numFmtId="0" fontId="25" fillId="0" borderId="16" xfId="5" applyFont="1" applyFill="1" applyBorder="1" applyAlignment="1">
      <alignment horizontal="left" vertical="top"/>
    </xf>
    <xf numFmtId="0" fontId="25" fillId="0" borderId="13" xfId="5" applyFont="1" applyFill="1" applyBorder="1" applyAlignment="1">
      <alignment horizontal="left" vertical="top"/>
    </xf>
    <xf numFmtId="0" fontId="25" fillId="55" borderId="15" xfId="15" applyFont="1" applyFill="1" applyBorder="1" applyAlignment="1">
      <alignment horizontal="left" vertical="top" wrapText="1"/>
    </xf>
    <xf numFmtId="0" fontId="25" fillId="55" borderId="15" xfId="15" applyFont="1" applyFill="1" applyBorder="1" applyAlignment="1">
      <alignment horizontal="center" vertical="top" wrapText="1"/>
    </xf>
    <xf numFmtId="0" fontId="99" fillId="5" borderId="15" xfId="5" applyFont="1" applyFill="1" applyBorder="1" applyAlignment="1">
      <alignment horizontal="center" vertical="top"/>
    </xf>
    <xf numFmtId="0" fontId="14" fillId="55" borderId="0" xfId="8" applyFont="1" applyFill="1"/>
    <xf numFmtId="0" fontId="41" fillId="55" borderId="0" xfId="3" applyFont="1" applyFill="1" applyAlignment="1" applyProtection="1">
      <alignment horizontal="center" vertical="center"/>
      <protection locked="0"/>
    </xf>
    <xf numFmtId="0" fontId="111" fillId="55" borderId="1" xfId="7" applyFont="1" applyFill="1" applyBorder="1" applyAlignment="1" applyProtection="1">
      <alignment horizontal="center" vertical="center" wrapText="1"/>
    </xf>
    <xf numFmtId="0" fontId="14" fillId="55" borderId="0" xfId="8" applyFill="1"/>
    <xf numFmtId="0" fontId="42" fillId="55" borderId="0" xfId="8" applyFont="1" applyFill="1"/>
    <xf numFmtId="0" fontId="28" fillId="55" borderId="0" xfId="3" applyFont="1" applyFill="1" applyAlignment="1" applyProtection="1">
      <alignment horizontal="center" vertical="center"/>
    </xf>
    <xf numFmtId="0" fontId="14" fillId="55" borderId="0" xfId="8" applyFont="1" applyFill="1" applyAlignment="1" applyProtection="1"/>
    <xf numFmtId="0" fontId="14" fillId="53" borderId="0" xfId="8" applyFont="1" applyFill="1"/>
    <xf numFmtId="0" fontId="77" fillId="53" borderId="0" xfId="8" applyFont="1" applyFill="1"/>
    <xf numFmtId="0" fontId="77" fillId="44" borderId="0" xfId="8" applyFont="1" applyFill="1"/>
    <xf numFmtId="0" fontId="41" fillId="44" borderId="13" xfId="28" applyFont="1" applyFill="1" applyBorder="1"/>
    <xf numFmtId="0" fontId="103" fillId="3" borderId="13" xfId="4" applyFont="1" applyFill="1" applyBorder="1" applyAlignment="1" applyProtection="1"/>
    <xf numFmtId="0" fontId="103" fillId="15" borderId="13" xfId="4" applyFont="1" applyFill="1" applyBorder="1" applyAlignment="1" applyProtection="1"/>
    <xf numFmtId="0" fontId="98" fillId="0" borderId="0" xfId="3" applyFont="1" applyAlignment="1" applyProtection="1">
      <alignment horizontal="center" vertical="center"/>
    </xf>
    <xf numFmtId="0" fontId="77" fillId="10" borderId="0" xfId="8" applyFont="1" applyFill="1" applyAlignment="1" applyProtection="1"/>
    <xf numFmtId="0" fontId="103" fillId="10" borderId="13" xfId="4" applyFont="1" applyFill="1" applyBorder="1" applyAlignment="1" applyProtection="1"/>
    <xf numFmtId="0" fontId="28" fillId="55" borderId="0" xfId="3" applyFont="1" applyFill="1" applyAlignment="1" applyProtection="1">
      <alignment horizontal="center" vertical="center"/>
      <protection locked="0"/>
    </xf>
    <xf numFmtId="0" fontId="85" fillId="3" borderId="13" xfId="28" applyFont="1" applyFill="1" applyBorder="1" applyAlignment="1">
      <alignment horizontal="left" vertical="top"/>
    </xf>
    <xf numFmtId="0" fontId="41" fillId="4" borderId="13" xfId="28" applyFont="1" applyFill="1" applyBorder="1"/>
    <xf numFmtId="0" fontId="111" fillId="5" borderId="1" xfId="7" applyFont="1" applyFill="1" applyBorder="1" applyAlignment="1" applyProtection="1">
      <alignment horizontal="center" vertical="center" wrapText="1"/>
    </xf>
    <xf numFmtId="0" fontId="28" fillId="50" borderId="0" xfId="8" applyFont="1" applyFill="1"/>
    <xf numFmtId="0" fontId="100" fillId="3" borderId="13" xfId="4" applyFont="1" applyFill="1" applyBorder="1"/>
    <xf numFmtId="0" fontId="118" fillId="0" borderId="27" xfId="3" applyFont="1" applyFill="1" applyBorder="1" applyAlignment="1" applyProtection="1">
      <alignment horizontal="center" vertical="center"/>
      <protection locked="0"/>
    </xf>
    <xf numFmtId="0" fontId="15" fillId="2" borderId="4" xfId="0" applyFont="1" applyFill="1" applyBorder="1" applyAlignment="1">
      <alignment horizontal="left" vertical="center" wrapText="1" indent="1"/>
    </xf>
    <xf numFmtId="0" fontId="119" fillId="0" borderId="25" xfId="16" applyFont="1" applyFill="1" applyBorder="1" applyAlignment="1" applyProtection="1">
      <alignment horizontal="left" vertical="top" wrapText="1"/>
      <protection locked="0"/>
    </xf>
    <xf numFmtId="0" fontId="120" fillId="2" borderId="25" xfId="4" applyFont="1" applyFill="1" applyBorder="1" applyAlignment="1" applyProtection="1">
      <alignment horizontal="left" vertical="center" wrapText="1"/>
      <protection locked="0"/>
    </xf>
    <xf numFmtId="0" fontId="120" fillId="38" borderId="27" xfId="7" applyFont="1" applyFill="1" applyBorder="1" applyAlignment="1" applyProtection="1">
      <alignment horizontal="center" vertical="center" wrapText="1"/>
    </xf>
    <xf numFmtId="0" fontId="120" fillId="38" borderId="27" xfId="7" applyFont="1" applyFill="1" applyBorder="1" applyAlignment="1" applyProtection="1">
      <alignment horizontal="left" vertical="center" wrapText="1"/>
    </xf>
    <xf numFmtId="0" fontId="121" fillId="38" borderId="27" xfId="7" applyFont="1" applyFill="1" applyBorder="1" applyAlignment="1" applyProtection="1">
      <alignment horizontal="center" vertical="center" wrapText="1"/>
    </xf>
    <xf numFmtId="0" fontId="120" fillId="2" borderId="25" xfId="7" applyFont="1" applyFill="1" applyBorder="1" applyAlignment="1" applyProtection="1">
      <alignment horizontal="left" vertical="center" wrapText="1"/>
      <protection locked="0"/>
    </xf>
    <xf numFmtId="0" fontId="119" fillId="0" borderId="25" xfId="23" applyFont="1" applyFill="1" applyBorder="1" applyAlignment="1" applyProtection="1">
      <alignment horizontal="left" vertical="top" wrapText="1"/>
      <protection locked="0"/>
    </xf>
    <xf numFmtId="0" fontId="119" fillId="0" borderId="25" xfId="7" applyFont="1" applyFill="1" applyBorder="1" applyAlignment="1" applyProtection="1">
      <alignment horizontal="left" vertical="top" wrapText="1"/>
      <protection locked="0"/>
    </xf>
    <xf numFmtId="0" fontId="119" fillId="0" borderId="25" xfId="7" applyFont="1" applyFill="1" applyBorder="1" applyAlignment="1" applyProtection="1">
      <alignment horizontal="left" vertical="top"/>
      <protection locked="0"/>
    </xf>
    <xf numFmtId="0" fontId="119" fillId="0" borderId="69" xfId="7" applyFont="1" applyFill="1" applyBorder="1" applyAlignment="1" applyProtection="1">
      <alignment horizontal="left" vertical="top" wrapText="1"/>
      <protection locked="0"/>
    </xf>
    <xf numFmtId="0" fontId="119" fillId="0" borderId="0" xfId="15" applyFont="1"/>
    <xf numFmtId="0" fontId="120" fillId="38" borderId="27" xfId="7" applyNumberFormat="1" applyFont="1" applyFill="1" applyBorder="1" applyAlignment="1" applyProtection="1">
      <alignment horizontal="center" vertical="center" wrapText="1"/>
    </xf>
    <xf numFmtId="0" fontId="120" fillId="38" borderId="27" xfId="7" applyNumberFormat="1" applyFont="1" applyFill="1" applyBorder="1" applyAlignment="1" applyProtection="1">
      <alignment horizontal="left" vertical="center" wrapText="1"/>
    </xf>
    <xf numFmtId="0" fontId="121" fillId="38" borderId="27" xfId="7" applyNumberFormat="1" applyFont="1" applyFill="1" applyBorder="1" applyAlignment="1" applyProtection="1">
      <alignment horizontal="center" vertical="center" wrapText="1"/>
    </xf>
    <xf numFmtId="0" fontId="31" fillId="0" borderId="0" xfId="3" applyFont="1" applyFill="1" applyAlignment="1" applyProtection="1">
      <alignment horizontal="center" vertical="center" wrapText="1"/>
    </xf>
    <xf numFmtId="0" fontId="41" fillId="11" borderId="13" xfId="28" applyFont="1" applyFill="1" applyBorder="1" applyAlignment="1">
      <alignment horizontal="left" vertical="top"/>
    </xf>
    <xf numFmtId="0" fontId="41" fillId="11" borderId="13" xfId="28" applyFont="1" applyFill="1" applyBorder="1"/>
    <xf numFmtId="0" fontId="41" fillId="15" borderId="13" xfId="28" applyFont="1" applyFill="1" applyBorder="1" applyAlignment="1" applyProtection="1"/>
    <xf numFmtId="0" fontId="122" fillId="15" borderId="13" xfId="28" applyFont="1" applyFill="1" applyBorder="1" applyAlignment="1" applyProtection="1"/>
    <xf numFmtId="0" fontId="25" fillId="62" borderId="13" xfId="4" applyFont="1" applyFill="1" applyBorder="1" applyAlignment="1">
      <alignment horizontal="left" vertical="top"/>
    </xf>
    <xf numFmtId="0" fontId="25" fillId="62" borderId="15" xfId="15" applyFont="1" applyFill="1" applyBorder="1" applyAlignment="1">
      <alignment horizontal="left" vertical="top" wrapText="1"/>
    </xf>
    <xf numFmtId="0" fontId="25" fillId="62" borderId="15" xfId="15" applyFont="1" applyFill="1" applyBorder="1" applyAlignment="1">
      <alignment horizontal="center" vertical="top" wrapText="1"/>
    </xf>
    <xf numFmtId="0" fontId="92" fillId="44" borderId="13" xfId="28" applyFont="1" applyFill="1" applyBorder="1"/>
    <xf numFmtId="0" fontId="14" fillId="11" borderId="0" xfId="8" applyFill="1"/>
    <xf numFmtId="0" fontId="123" fillId="7" borderId="26" xfId="3" applyFont="1" applyFill="1" applyBorder="1" applyAlignment="1" applyProtection="1">
      <alignment horizontal="center" vertical="center" wrapText="1"/>
      <protection locked="0"/>
    </xf>
    <xf numFmtId="0" fontId="42" fillId="15" borderId="0" xfId="0" applyFont="1" applyFill="1" applyProtection="1">
      <protection locked="0"/>
    </xf>
    <xf numFmtId="0" fontId="100" fillId="3" borderId="13" xfId="4" applyFont="1" applyFill="1" applyBorder="1" applyAlignment="1">
      <alignment wrapText="1"/>
    </xf>
    <xf numFmtId="0" fontId="103" fillId="3" borderId="13" xfId="4" applyFont="1" applyFill="1" applyBorder="1"/>
    <xf numFmtId="0" fontId="124" fillId="3" borderId="13" xfId="4" applyFont="1" applyFill="1" applyBorder="1"/>
    <xf numFmtId="0" fontId="100" fillId="50" borderId="13" xfId="4" applyFont="1" applyFill="1" applyBorder="1"/>
    <xf numFmtId="0" fontId="100" fillId="54" borderId="13" xfId="4" applyFont="1" applyFill="1" applyBorder="1"/>
    <xf numFmtId="0" fontId="100" fillId="11" borderId="13" xfId="4" applyFont="1" applyFill="1" applyBorder="1"/>
    <xf numFmtId="0" fontId="28" fillId="3" borderId="13" xfId="28" applyFont="1" applyFill="1" applyBorder="1"/>
    <xf numFmtId="0" fontId="77" fillId="11" borderId="0" xfId="8" applyFont="1" applyFill="1"/>
    <xf numFmtId="0" fontId="107" fillId="0" borderId="27" xfId="3" applyFont="1" applyFill="1" applyBorder="1" applyAlignment="1" applyProtection="1">
      <alignment horizontal="center" vertical="center"/>
      <protection locked="0"/>
    </xf>
    <xf numFmtId="0" fontId="100" fillId="3" borderId="13" xfId="4" applyFont="1" applyFill="1" applyBorder="1" applyAlignment="1">
      <alignment vertical="top"/>
    </xf>
    <xf numFmtId="0" fontId="42" fillId="3" borderId="13" xfId="4" applyFont="1" applyFill="1" applyBorder="1" applyAlignment="1">
      <alignment vertical="top"/>
    </xf>
    <xf numFmtId="0" fontId="21" fillId="3" borderId="13" xfId="4" applyFont="1" applyFill="1" applyBorder="1" applyAlignment="1">
      <alignment vertical="top"/>
    </xf>
    <xf numFmtId="0" fontId="84" fillId="0" borderId="27" xfId="3" applyFont="1" applyFill="1" applyBorder="1" applyAlignment="1" applyProtection="1">
      <alignment horizontal="center" vertical="top"/>
      <protection locked="0"/>
    </xf>
    <xf numFmtId="0" fontId="14" fillId="0" borderId="0" xfId="8" applyAlignment="1">
      <alignment vertical="top"/>
    </xf>
    <xf numFmtId="0" fontId="42" fillId="54" borderId="0" xfId="8" applyFont="1" applyFill="1"/>
    <xf numFmtId="0" fontId="42" fillId="11" borderId="0" xfId="8" applyFont="1" applyFill="1"/>
    <xf numFmtId="0" fontId="28" fillId="15" borderId="13" xfId="28" applyFont="1" applyFill="1" applyBorder="1" applyAlignment="1">
      <alignment vertical="top"/>
    </xf>
    <xf numFmtId="0" fontId="84" fillId="0" borderId="0" xfId="3" applyFont="1" applyFill="1" applyBorder="1" applyAlignment="1" applyProtection="1">
      <alignment horizontal="center" vertical="center"/>
      <protection locked="0"/>
    </xf>
    <xf numFmtId="0" fontId="41" fillId="3" borderId="13" xfId="28" applyFont="1" applyFill="1" applyBorder="1" applyAlignment="1" applyProtection="1">
      <alignment horizontal="left" vertical="top"/>
    </xf>
    <xf numFmtId="0" fontId="41" fillId="0" borderId="0" xfId="3" applyFont="1" applyAlignment="1" applyProtection="1">
      <alignment horizontal="center" vertical="center"/>
    </xf>
    <xf numFmtId="0" fontId="125" fillId="0" borderId="0" xfId="1136" applyFont="1"/>
    <xf numFmtId="0" fontId="119" fillId="0" borderId="0" xfId="15" applyFont="1" applyAlignment="1">
      <alignment horizontal="left" vertical="top"/>
    </xf>
    <xf numFmtId="0" fontId="77" fillId="55" borderId="0" xfId="8" applyFont="1" applyFill="1"/>
    <xf numFmtId="0" fontId="40" fillId="0" borderId="0" xfId="0" applyFont="1" applyAlignment="1">
      <alignment horizontal="left" vertical="top"/>
    </xf>
    <xf numFmtId="0" fontId="32" fillId="8" borderId="1" xfId="0" applyFont="1" applyFill="1" applyBorder="1" applyAlignment="1">
      <alignment horizontal="center" vertical="top"/>
    </xf>
    <xf numFmtId="0" fontId="15" fillId="2" borderId="1" xfId="0" applyFont="1" applyFill="1" applyBorder="1" applyAlignment="1">
      <alignment horizontal="left" vertical="top" wrapText="1" indent="1"/>
    </xf>
    <xf numFmtId="0" fontId="15" fillId="2" borderId="1" xfId="0" applyFont="1" applyFill="1" applyBorder="1" applyAlignment="1">
      <alignment horizontal="left" vertical="top" indent="1"/>
    </xf>
    <xf numFmtId="15" fontId="33" fillId="7" borderId="2" xfId="0" applyNumberFormat="1" applyFont="1" applyFill="1" applyBorder="1" applyAlignment="1">
      <alignment horizontal="center" vertical="center"/>
    </xf>
    <xf numFmtId="15" fontId="33" fillId="7" borderId="4" xfId="0" applyNumberFormat="1" applyFont="1" applyFill="1" applyBorder="1" applyAlignment="1">
      <alignment horizontal="center" vertical="center"/>
    </xf>
    <xf numFmtId="15" fontId="33" fillId="7" borderId="11" xfId="0" applyNumberFormat="1" applyFont="1" applyFill="1" applyBorder="1" applyAlignment="1">
      <alignment horizontal="center" vertical="center"/>
    </xf>
    <xf numFmtId="0" fontId="117" fillId="5" borderId="0" xfId="0" applyFont="1" applyFill="1" applyBorder="1" applyAlignment="1">
      <alignment horizontal="center" vertical="center" wrapText="1"/>
    </xf>
    <xf numFmtId="0" fontId="71" fillId="5" borderId="0" xfId="0" applyFont="1" applyFill="1" applyBorder="1" applyAlignment="1">
      <alignment horizontal="center" vertical="center" wrapText="1"/>
    </xf>
    <xf numFmtId="0" fontId="71" fillId="62" borderId="0" xfId="0" applyFont="1" applyFill="1" applyBorder="1" applyAlignment="1">
      <alignment horizontal="center" vertical="center" wrapText="1"/>
    </xf>
    <xf numFmtId="0" fontId="88" fillId="51" borderId="0" xfId="0" applyFont="1" applyFill="1" applyBorder="1" applyAlignment="1">
      <alignment horizontal="center" vertical="center" wrapText="1"/>
    </xf>
    <xf numFmtId="0" fontId="88" fillId="50" borderId="0" xfId="0" applyFont="1" applyFill="1" applyBorder="1" applyAlignment="1">
      <alignment horizontal="center" vertical="center" wrapText="1"/>
    </xf>
    <xf numFmtId="0" fontId="0" fillId="0" borderId="0" xfId="0" applyAlignment="1">
      <alignment wrapText="1"/>
    </xf>
    <xf numFmtId="0" fontId="88" fillId="60" borderId="0" xfId="0" applyFont="1" applyFill="1" applyBorder="1" applyAlignment="1">
      <alignment horizontal="center" vertical="center" wrapText="1"/>
    </xf>
    <xf numFmtId="0" fontId="0" fillId="0" borderId="0" xfId="0" applyAlignment="1">
      <alignment horizontal="center" vertical="center" wrapText="1"/>
    </xf>
    <xf numFmtId="0" fontId="14" fillId="0" borderId="0" xfId="0" applyFont="1" applyAlignment="1">
      <alignment horizontal="center" vertical="center" wrapText="1"/>
    </xf>
    <xf numFmtId="0" fontId="88" fillId="54" borderId="0" xfId="0" applyFont="1" applyFill="1" applyBorder="1" applyAlignment="1">
      <alignment horizontal="center" vertical="center" wrapText="1"/>
    </xf>
    <xf numFmtId="0" fontId="117" fillId="50" borderId="0" xfId="0" applyFont="1" applyFill="1" applyBorder="1" applyAlignment="1">
      <alignment horizontal="center" vertical="center" wrapText="1"/>
    </xf>
    <xf numFmtId="0" fontId="42" fillId="0" borderId="0" xfId="0" applyFont="1" applyAlignment="1">
      <alignment horizontal="center" vertical="center" wrapText="1"/>
    </xf>
    <xf numFmtId="0" fontId="42" fillId="0" borderId="0" xfId="0" applyFont="1" applyAlignment="1">
      <alignment wrapText="1"/>
    </xf>
    <xf numFmtId="0" fontId="23" fillId="13" borderId="13" xfId="4" applyFont="1" applyFill="1" applyBorder="1" applyAlignment="1">
      <alignment horizontal="center" vertical="center"/>
    </xf>
    <xf numFmtId="0" fontId="23" fillId="13" borderId="14" xfId="4" applyFont="1" applyFill="1" applyBorder="1" applyAlignment="1">
      <alignment horizontal="center" vertical="center"/>
    </xf>
    <xf numFmtId="0" fontId="23" fillId="13" borderId="13" xfId="4" applyFont="1" applyFill="1" applyBorder="1" applyAlignment="1">
      <alignment horizontal="left" vertical="center"/>
    </xf>
    <xf numFmtId="0" fontId="35" fillId="14" borderId="17" xfId="0" applyFont="1" applyFill="1" applyBorder="1" applyAlignment="1">
      <alignment horizontal="center" vertical="center" wrapText="1"/>
    </xf>
    <xf numFmtId="0" fontId="35" fillId="14" borderId="18" xfId="0" applyFont="1" applyFill="1" applyBorder="1" applyAlignment="1">
      <alignment horizontal="center" vertical="center" wrapText="1"/>
    </xf>
    <xf numFmtId="0" fontId="35" fillId="14" borderId="19" xfId="0" applyFont="1" applyFill="1" applyBorder="1" applyAlignment="1">
      <alignment horizontal="center" vertical="center" wrapText="1"/>
    </xf>
    <xf numFmtId="0" fontId="35" fillId="14" borderId="20" xfId="0" applyFont="1" applyFill="1" applyBorder="1" applyAlignment="1">
      <alignment horizontal="center" vertical="center" wrapText="1"/>
    </xf>
    <xf numFmtId="0" fontId="35" fillId="14" borderId="0" xfId="0" applyFont="1" applyFill="1" applyBorder="1" applyAlignment="1">
      <alignment horizontal="center" vertical="center" wrapText="1"/>
    </xf>
    <xf numFmtId="0" fontId="35" fillId="14" borderId="21" xfId="0" applyFont="1" applyFill="1" applyBorder="1" applyAlignment="1">
      <alignment horizontal="center" vertical="center" wrapText="1"/>
    </xf>
    <xf numFmtId="0" fontId="35" fillId="14" borderId="22" xfId="0" applyFont="1" applyFill="1" applyBorder="1" applyAlignment="1">
      <alignment horizontal="center" vertical="center" wrapText="1"/>
    </xf>
    <xf numFmtId="0" fontId="35" fillId="14" borderId="23" xfId="0" applyFont="1" applyFill="1" applyBorder="1" applyAlignment="1">
      <alignment horizontal="center" vertical="center" wrapText="1"/>
    </xf>
    <xf numFmtId="0" fontId="35" fillId="14" borderId="24" xfId="0" applyFont="1" applyFill="1" applyBorder="1" applyAlignment="1">
      <alignment horizontal="center" vertical="center" wrapText="1"/>
    </xf>
    <xf numFmtId="0" fontId="23" fillId="13" borderId="65" xfId="4" applyFont="1" applyFill="1" applyBorder="1" applyAlignment="1">
      <alignment horizontal="center" vertical="center" wrapText="1"/>
    </xf>
    <xf numFmtId="0" fontId="23" fillId="13" borderId="66" xfId="4" applyFont="1" applyFill="1" applyBorder="1" applyAlignment="1">
      <alignment horizontal="center" vertical="center" wrapText="1"/>
    </xf>
    <xf numFmtId="0" fontId="23" fillId="13" borderId="67" xfId="4" applyFont="1" applyFill="1" applyBorder="1" applyAlignment="1">
      <alignment horizontal="center" vertical="center" wrapText="1"/>
    </xf>
    <xf numFmtId="0" fontId="23" fillId="13" borderId="68" xfId="4" applyFont="1" applyFill="1" applyBorder="1" applyAlignment="1">
      <alignment horizontal="center" vertical="center" wrapText="1"/>
    </xf>
    <xf numFmtId="0" fontId="23" fillId="13" borderId="28" xfId="4" applyFont="1" applyFill="1" applyBorder="1" applyAlignment="1">
      <alignment horizontal="center" vertical="center" wrapText="1"/>
    </xf>
    <xf numFmtId="0" fontId="23" fillId="13" borderId="29" xfId="4" applyFont="1" applyFill="1" applyBorder="1" applyAlignment="1">
      <alignment horizontal="center" vertical="center" wrapText="1"/>
    </xf>
    <xf numFmtId="0" fontId="23" fillId="13" borderId="16" xfId="4" applyFont="1" applyFill="1" applyBorder="1" applyAlignment="1">
      <alignment horizontal="center" vertical="center" wrapText="1"/>
    </xf>
    <xf numFmtId="0" fontId="31" fillId="0" borderId="0" xfId="3" applyFont="1" applyFill="1" applyAlignment="1" applyProtection="1">
      <alignment horizontal="center" vertical="center" wrapText="1"/>
      <protection locked="0"/>
    </xf>
    <xf numFmtId="0" fontId="35" fillId="14" borderId="17" xfId="28" applyFont="1" applyFill="1" applyBorder="1" applyAlignment="1">
      <alignment horizontal="center" vertical="center" wrapText="1"/>
    </xf>
    <xf numFmtId="0" fontId="35" fillId="14" borderId="18" xfId="28" applyFont="1" applyFill="1" applyBorder="1" applyAlignment="1">
      <alignment horizontal="center" vertical="center" wrapText="1"/>
    </xf>
    <xf numFmtId="0" fontId="35" fillId="14" borderId="19" xfId="28" applyFont="1" applyFill="1" applyBorder="1" applyAlignment="1">
      <alignment horizontal="center" vertical="center" wrapText="1"/>
    </xf>
    <xf numFmtId="0" fontId="35" fillId="14" borderId="20" xfId="28" applyFont="1" applyFill="1" applyBorder="1" applyAlignment="1">
      <alignment horizontal="center" vertical="center" wrapText="1"/>
    </xf>
    <xf numFmtId="0" fontId="35" fillId="14" borderId="0" xfId="28" applyFont="1" applyFill="1" applyBorder="1" applyAlignment="1">
      <alignment horizontal="center" vertical="center" wrapText="1"/>
    </xf>
    <xf numFmtId="0" fontId="35" fillId="14" borderId="21" xfId="28" applyFont="1" applyFill="1" applyBorder="1" applyAlignment="1">
      <alignment horizontal="center" vertical="center" wrapText="1"/>
    </xf>
    <xf numFmtId="0" fontId="35" fillId="14" borderId="22" xfId="28" applyFont="1" applyFill="1" applyBorder="1" applyAlignment="1">
      <alignment horizontal="center" vertical="center" wrapText="1"/>
    </xf>
    <xf numFmtId="0" fontId="35" fillId="14" borderId="80" xfId="28" applyFont="1" applyFill="1" applyBorder="1" applyAlignment="1">
      <alignment horizontal="center" vertical="center" wrapText="1"/>
    </xf>
    <xf numFmtId="0" fontId="35" fillId="14" borderId="81" xfId="28" applyFont="1" applyFill="1" applyBorder="1" applyAlignment="1">
      <alignment horizontal="center" vertical="center" wrapText="1"/>
    </xf>
    <xf numFmtId="0" fontId="31" fillId="0" borderId="0" xfId="3" applyFont="1" applyFill="1" applyAlignment="1" applyProtection="1">
      <alignment horizontal="center" vertical="center" wrapText="1"/>
    </xf>
    <xf numFmtId="0" fontId="23" fillId="13" borderId="29" xfId="1139" applyFont="1" applyFill="1" applyBorder="1" applyAlignment="1">
      <alignment horizontal="center" vertical="center"/>
    </xf>
    <xf numFmtId="0" fontId="23" fillId="13" borderId="16" xfId="1139" applyFont="1" applyFill="1" applyBorder="1" applyAlignment="1">
      <alignment horizontal="center" vertical="center"/>
    </xf>
    <xf numFmtId="0" fontId="23" fillId="39" borderId="28" xfId="1139" applyFont="1" applyFill="1" applyBorder="1" applyAlignment="1">
      <alignment horizontal="center" vertical="center"/>
    </xf>
    <xf numFmtId="0" fontId="23" fillId="39" borderId="29" xfId="1139" applyFont="1" applyFill="1" applyBorder="1" applyAlignment="1">
      <alignment horizontal="center" vertical="center"/>
    </xf>
    <xf numFmtId="0" fontId="23" fillId="39" borderId="16" xfId="1139" applyFont="1" applyFill="1" applyBorder="1" applyAlignment="1">
      <alignment horizontal="center" vertical="center"/>
    </xf>
    <xf numFmtId="0" fontId="23" fillId="40" borderId="65" xfId="1139" applyFont="1" applyFill="1" applyBorder="1" applyAlignment="1">
      <alignment horizontal="center" vertical="center"/>
    </xf>
    <xf numFmtId="0" fontId="23" fillId="40" borderId="0" xfId="1139" applyFont="1" applyFill="1" applyBorder="1" applyAlignment="1">
      <alignment horizontal="center" vertical="center"/>
    </xf>
    <xf numFmtId="0" fontId="23" fillId="40" borderId="66" xfId="1139" applyFont="1" applyFill="1" applyBorder="1" applyAlignment="1">
      <alignment horizontal="center" vertical="center"/>
    </xf>
    <xf numFmtId="0" fontId="23" fillId="42" borderId="67" xfId="1139" applyFont="1" applyFill="1" applyBorder="1" applyAlignment="1">
      <alignment horizontal="center" vertical="center"/>
    </xf>
    <xf numFmtId="0" fontId="23" fillId="42" borderId="68" xfId="1139" applyFont="1" applyFill="1" applyBorder="1" applyAlignment="1">
      <alignment horizontal="center" vertical="center"/>
    </xf>
    <xf numFmtId="0" fontId="46" fillId="57" borderId="0" xfId="1139" applyFont="1" applyFill="1" applyBorder="1" applyAlignment="1">
      <alignment horizontal="center" vertical="center" wrapText="1"/>
    </xf>
    <xf numFmtId="0" fontId="46" fillId="57" borderId="78" xfId="1139" applyFont="1" applyFill="1" applyBorder="1" applyAlignment="1">
      <alignment horizontal="center" vertical="center" wrapText="1"/>
    </xf>
  </cellXfs>
  <cellStyles count="1142">
    <cellStyle name=" _x0007_LÓ_x0018_ÄþÍN^NuNVþˆHÁ_x0001__x0018_(n" xfId="1"/>
    <cellStyle name="%" xfId="2"/>
    <cellStyle name="% 10" xfId="35"/>
    <cellStyle name="% 10 10" xfId="134"/>
    <cellStyle name="% 10 11" xfId="135"/>
    <cellStyle name="% 10 12" xfId="136"/>
    <cellStyle name="% 10 13" xfId="137"/>
    <cellStyle name="% 10 14" xfId="138"/>
    <cellStyle name="% 10 15" xfId="523"/>
    <cellStyle name="% 10 2" xfId="139"/>
    <cellStyle name="% 10 3" xfId="140"/>
    <cellStyle name="% 10 4" xfId="141"/>
    <cellStyle name="% 10 5" xfId="142"/>
    <cellStyle name="% 10 6" xfId="143"/>
    <cellStyle name="% 10 7" xfId="144"/>
    <cellStyle name="% 10 8" xfId="145"/>
    <cellStyle name="% 10 9" xfId="146"/>
    <cellStyle name="% 11" xfId="147"/>
    <cellStyle name="% 11 10" xfId="148"/>
    <cellStyle name="% 11 11" xfId="149"/>
    <cellStyle name="% 11 12" xfId="150"/>
    <cellStyle name="% 11 13" xfId="151"/>
    <cellStyle name="% 11 14" xfId="152"/>
    <cellStyle name="% 11 2" xfId="153"/>
    <cellStyle name="% 11 3" xfId="154"/>
    <cellStyle name="% 11 4" xfId="155"/>
    <cellStyle name="% 11 5" xfId="156"/>
    <cellStyle name="% 11 6" xfId="157"/>
    <cellStyle name="% 11 7" xfId="158"/>
    <cellStyle name="% 11 8" xfId="159"/>
    <cellStyle name="% 11 9" xfId="160"/>
    <cellStyle name="% 12" xfId="161"/>
    <cellStyle name="% 12 10" xfId="162"/>
    <cellStyle name="% 12 11" xfId="163"/>
    <cellStyle name="% 12 12" xfId="164"/>
    <cellStyle name="% 12 13" xfId="165"/>
    <cellStyle name="% 12 14" xfId="166"/>
    <cellStyle name="% 12 2" xfId="167"/>
    <cellStyle name="% 12 3" xfId="168"/>
    <cellStyle name="% 12 4" xfId="169"/>
    <cellStyle name="% 12 5" xfId="170"/>
    <cellStyle name="% 12 6" xfId="171"/>
    <cellStyle name="% 12 7" xfId="172"/>
    <cellStyle name="% 12 8" xfId="173"/>
    <cellStyle name="% 12 9" xfId="174"/>
    <cellStyle name="% 13" xfId="175"/>
    <cellStyle name="% 13 2" xfId="176"/>
    <cellStyle name="% 13 2 2" xfId="177"/>
    <cellStyle name="% 13 2 3" xfId="178"/>
    <cellStyle name="% 13 2 4" xfId="179"/>
    <cellStyle name="% 13 3" xfId="180"/>
    <cellStyle name="% 13 4" xfId="181"/>
    <cellStyle name="% 13 5" xfId="182"/>
    <cellStyle name="% 14" xfId="183"/>
    <cellStyle name="% 15" xfId="184"/>
    <cellStyle name="% 16" xfId="185"/>
    <cellStyle name="% 17" xfId="186"/>
    <cellStyle name="% 18" xfId="187"/>
    <cellStyle name="% 19" xfId="188"/>
    <cellStyle name="% 2" xfId="3"/>
    <cellStyle name="% 2 10" xfId="189"/>
    <cellStyle name="% 2 11" xfId="190"/>
    <cellStyle name="% 2 12" xfId="191"/>
    <cellStyle name="% 2 13" xfId="192"/>
    <cellStyle name="% 2 14" xfId="193"/>
    <cellStyle name="% 2 15" xfId="194"/>
    <cellStyle name="% 2 16" xfId="195"/>
    <cellStyle name="% 2 17" xfId="196"/>
    <cellStyle name="% 2 18" xfId="197"/>
    <cellStyle name="% 2 19" xfId="198"/>
    <cellStyle name="% 2 2" xfId="199"/>
    <cellStyle name="% 2 20" xfId="200"/>
    <cellStyle name="% 2 3" xfId="201"/>
    <cellStyle name="% 2 4" xfId="202"/>
    <cellStyle name="% 2 5" xfId="203"/>
    <cellStyle name="% 2 6" xfId="204"/>
    <cellStyle name="% 2 7" xfId="205"/>
    <cellStyle name="% 2 8" xfId="206"/>
    <cellStyle name="% 2 9" xfId="207"/>
    <cellStyle name="% 20" xfId="208"/>
    <cellStyle name="% 21" xfId="209"/>
    <cellStyle name="% 22" xfId="210"/>
    <cellStyle name="% 23" xfId="133"/>
    <cellStyle name="% 24" xfId="211"/>
    <cellStyle name="% 3" xfId="212"/>
    <cellStyle name="% 3 10" xfId="213"/>
    <cellStyle name="% 3 11" xfId="214"/>
    <cellStyle name="% 3 12" xfId="215"/>
    <cellStyle name="% 3 13" xfId="216"/>
    <cellStyle name="% 3 14" xfId="217"/>
    <cellStyle name="% 3 15" xfId="218"/>
    <cellStyle name="% 3 16" xfId="219"/>
    <cellStyle name="% 3 2" xfId="220"/>
    <cellStyle name="% 3 3" xfId="221"/>
    <cellStyle name="% 3 4" xfId="222"/>
    <cellStyle name="% 3 5" xfId="223"/>
    <cellStyle name="% 3 6" xfId="224"/>
    <cellStyle name="% 3 7" xfId="225"/>
    <cellStyle name="% 3 8" xfId="226"/>
    <cellStyle name="% 3 9" xfId="227"/>
    <cellStyle name="% 4" xfId="228"/>
    <cellStyle name="% 4 10" xfId="229"/>
    <cellStyle name="% 4 11" xfId="230"/>
    <cellStyle name="% 4 12" xfId="231"/>
    <cellStyle name="% 4 13" xfId="232"/>
    <cellStyle name="% 4 14" xfId="233"/>
    <cellStyle name="% 4 2" xfId="234"/>
    <cellStyle name="% 4 3" xfId="235"/>
    <cellStyle name="% 4 4" xfId="236"/>
    <cellStyle name="% 4 5" xfId="237"/>
    <cellStyle name="% 4 6" xfId="238"/>
    <cellStyle name="% 4 7" xfId="239"/>
    <cellStyle name="% 4 8" xfId="240"/>
    <cellStyle name="% 4 9" xfId="241"/>
    <cellStyle name="% 5" xfId="242"/>
    <cellStyle name="% 5 10" xfId="243"/>
    <cellStyle name="% 5 11" xfId="244"/>
    <cellStyle name="% 5 12" xfId="245"/>
    <cellStyle name="% 5 13" xfId="246"/>
    <cellStyle name="% 5 14" xfId="247"/>
    <cellStyle name="% 5 2" xfId="248"/>
    <cellStyle name="% 5 3" xfId="249"/>
    <cellStyle name="% 5 4" xfId="250"/>
    <cellStyle name="% 5 5" xfId="251"/>
    <cellStyle name="% 5 6" xfId="252"/>
    <cellStyle name="% 5 7" xfId="253"/>
    <cellStyle name="% 5 8" xfId="254"/>
    <cellStyle name="% 5 9" xfId="255"/>
    <cellStyle name="% 6" xfId="256"/>
    <cellStyle name="% 6 10" xfId="257"/>
    <cellStyle name="% 6 11" xfId="258"/>
    <cellStyle name="% 6 12" xfId="259"/>
    <cellStyle name="% 6 13" xfId="260"/>
    <cellStyle name="% 6 14" xfId="261"/>
    <cellStyle name="% 6 2" xfId="262"/>
    <cellStyle name="% 6 3" xfId="263"/>
    <cellStyle name="% 6 4" xfId="264"/>
    <cellStyle name="% 6 5" xfId="265"/>
    <cellStyle name="% 6 6" xfId="266"/>
    <cellStyle name="% 6 7" xfId="267"/>
    <cellStyle name="% 6 8" xfId="268"/>
    <cellStyle name="% 6 9" xfId="269"/>
    <cellStyle name="% 7" xfId="270"/>
    <cellStyle name="% 7 10" xfId="271"/>
    <cellStyle name="% 7 11" xfId="272"/>
    <cellStyle name="% 7 12" xfId="273"/>
    <cellStyle name="% 7 13" xfId="274"/>
    <cellStyle name="% 7 14" xfId="275"/>
    <cellStyle name="% 7 2" xfId="276"/>
    <cellStyle name="% 7 3" xfId="277"/>
    <cellStyle name="% 7 4" xfId="278"/>
    <cellStyle name="% 7 5" xfId="279"/>
    <cellStyle name="% 7 6" xfId="280"/>
    <cellStyle name="% 7 7" xfId="281"/>
    <cellStyle name="% 7 8" xfId="282"/>
    <cellStyle name="% 7 9" xfId="283"/>
    <cellStyle name="% 8" xfId="284"/>
    <cellStyle name="% 8 10" xfId="285"/>
    <cellStyle name="% 8 11" xfId="286"/>
    <cellStyle name="% 8 12" xfId="287"/>
    <cellStyle name="% 8 13" xfId="288"/>
    <cellStyle name="% 8 14" xfId="289"/>
    <cellStyle name="% 8 2" xfId="290"/>
    <cellStyle name="% 8 3" xfId="291"/>
    <cellStyle name="% 8 4" xfId="292"/>
    <cellStyle name="% 8 5" xfId="293"/>
    <cellStyle name="% 8 6" xfId="294"/>
    <cellStyle name="% 8 7" xfId="295"/>
    <cellStyle name="% 8 8" xfId="296"/>
    <cellStyle name="% 8 9" xfId="297"/>
    <cellStyle name="% 9" xfId="298"/>
    <cellStyle name="% 9 10" xfId="299"/>
    <cellStyle name="% 9 11" xfId="300"/>
    <cellStyle name="% 9 12" xfId="301"/>
    <cellStyle name="% 9 13" xfId="302"/>
    <cellStyle name="% 9 14" xfId="303"/>
    <cellStyle name="% 9 2" xfId="304"/>
    <cellStyle name="% 9 3" xfId="305"/>
    <cellStyle name="% 9 4" xfId="306"/>
    <cellStyle name="% 9 5" xfId="307"/>
    <cellStyle name="% 9 6" xfId="308"/>
    <cellStyle name="% 9 7" xfId="309"/>
    <cellStyle name="% 9 8" xfId="310"/>
    <cellStyle name="% 9 9" xfId="311"/>
    <cellStyle name="=C:\WINNT\SYSTEM32\COMMAND.COM" xfId="4"/>
    <cellStyle name="=C:\WINNT\SYSTEM32\COMMAND.COM 2" xfId="5"/>
    <cellStyle name="=C:\WINNT\SYSTEM32\COMMAND.COM_BTUKB_DP2_3_R7_Prod_Model_Template" xfId="6"/>
    <cellStyle name="0,0_x000d__x000a_NA_x000d__x000a_" xfId="34"/>
    <cellStyle name="0,0_x000d__x000a_NA_x000d__x000a_ 2" xfId="492"/>
    <cellStyle name="0,0_x000d__x000a_NA_x000d__x000a_ 3" xfId="491"/>
    <cellStyle name="0,0_x000d__x000a_NA_x000d__x000a_ 4" xfId="513"/>
    <cellStyle name="0,0_x000d__x000a_NA_x000d__x000a__Item Additions" xfId="493"/>
    <cellStyle name="20% - Accent1 2" xfId="38"/>
    <cellStyle name="20% - Accent1 3" xfId="39"/>
    <cellStyle name="20% - Accent2 2" xfId="40"/>
    <cellStyle name="20% - Accent2 3" xfId="41"/>
    <cellStyle name="20% - Accent3 2" xfId="42"/>
    <cellStyle name="20% - Accent3 3" xfId="43"/>
    <cellStyle name="20% - Accent4 2" xfId="44"/>
    <cellStyle name="20% - Accent4 3" xfId="45"/>
    <cellStyle name="20% - Accent5 2" xfId="46"/>
    <cellStyle name="20% - Accent5 3" xfId="47"/>
    <cellStyle name="20% - Accent6 2" xfId="48"/>
    <cellStyle name="20% - Accent6 3" xfId="49"/>
    <cellStyle name="40% - Accent1 2" xfId="50"/>
    <cellStyle name="40% - Accent1 3" xfId="51"/>
    <cellStyle name="40% - Accent2 2" xfId="52"/>
    <cellStyle name="40% - Accent2 3" xfId="53"/>
    <cellStyle name="40% - Accent3 2" xfId="54"/>
    <cellStyle name="40% - Accent3 3" xfId="55"/>
    <cellStyle name="40% - Accent4 2" xfId="56"/>
    <cellStyle name="40% - Accent4 3" xfId="57"/>
    <cellStyle name="40% - Accent5 2" xfId="58"/>
    <cellStyle name="40% - Accent5 3" xfId="59"/>
    <cellStyle name="40% - Accent6 2" xfId="60"/>
    <cellStyle name="40% - Accent6 3" xfId="61"/>
    <cellStyle name="60% - Accent1 2" xfId="62"/>
    <cellStyle name="60% - Accent1 3" xfId="63"/>
    <cellStyle name="60% - Accent2 2" xfId="64"/>
    <cellStyle name="60% - Accent2 3" xfId="65"/>
    <cellStyle name="60% - Accent3 2" xfId="66"/>
    <cellStyle name="60% - Accent3 3" xfId="67"/>
    <cellStyle name="60% - Accent4 2" xfId="68"/>
    <cellStyle name="60% - Accent4 3" xfId="69"/>
    <cellStyle name="60% - Accent5 2" xfId="70"/>
    <cellStyle name="60% - Accent5 3" xfId="71"/>
    <cellStyle name="60% - Accent6 2" xfId="72"/>
    <cellStyle name="60% - Accent6 3" xfId="73"/>
    <cellStyle name="A4 Small 210 x 297 mm" xfId="312"/>
    <cellStyle name="Accent1 2" xfId="74"/>
    <cellStyle name="Accent1 3" xfId="75"/>
    <cellStyle name="Accent2 2" xfId="76"/>
    <cellStyle name="Accent2 3" xfId="77"/>
    <cellStyle name="Accent3 2" xfId="78"/>
    <cellStyle name="Accent3 3" xfId="79"/>
    <cellStyle name="Accent4 2" xfId="80"/>
    <cellStyle name="Accent4 3" xfId="81"/>
    <cellStyle name="Accent5 2" xfId="82"/>
    <cellStyle name="Accent5 3" xfId="83"/>
    <cellStyle name="Accent6 2" xfId="84"/>
    <cellStyle name="Accent6 3" xfId="85"/>
    <cellStyle name="Bad 2" xfId="86"/>
    <cellStyle name="Bad 3" xfId="87"/>
    <cellStyle name="Calculation 2" xfId="88"/>
    <cellStyle name="Calculation 2 2" xfId="481"/>
    <cellStyle name="Calculation 2 2 2" xfId="524"/>
    <cellStyle name="Calculation 2 2 2 2" xfId="744"/>
    <cellStyle name="Calculation 2 2 2 2 2" xfId="798"/>
    <cellStyle name="Calculation 2 2 2 3" xfId="648"/>
    <cellStyle name="Calculation 2 2 2 3 2" xfId="799"/>
    <cellStyle name="Calculation 2 2 2 4" xfId="787"/>
    <cellStyle name="Calculation 2 2 2 4 2" xfId="800"/>
    <cellStyle name="Calculation 2 2 2 5" xfId="676"/>
    <cellStyle name="Calculation 2 2 2 5 2" xfId="801"/>
    <cellStyle name="Calculation 2 2 2 6" xfId="614"/>
    <cellStyle name="Calculation 2 2 3" xfId="731"/>
    <cellStyle name="Calculation 2 2 3 2" xfId="802"/>
    <cellStyle name="Calculation 2 2 4" xfId="628"/>
    <cellStyle name="Calculation 2 2 4 2" xfId="803"/>
    <cellStyle name="Calculation 2 2 5" xfId="775"/>
    <cellStyle name="Calculation 2 2 5 2" xfId="804"/>
    <cellStyle name="Calculation 2 2 6" xfId="728"/>
    <cellStyle name="Calculation 2 3" xfId="525"/>
    <cellStyle name="Calculation 2 3 2" xfId="745"/>
    <cellStyle name="Calculation 2 3 2 2" xfId="805"/>
    <cellStyle name="Calculation 2 3 3" xfId="647"/>
    <cellStyle name="Calculation 2 3 3 2" xfId="806"/>
    <cellStyle name="Calculation 2 3 4" xfId="788"/>
    <cellStyle name="Calculation 2 3 4 2" xfId="807"/>
    <cellStyle name="Calculation 2 3 5" xfId="675"/>
    <cellStyle name="Calculation 2 3 5 2" xfId="808"/>
    <cellStyle name="Calculation 2 3 6" xfId="690"/>
    <cellStyle name="Calculation 2 4" xfId="616"/>
    <cellStyle name="Calculation 2 4 2" xfId="809"/>
    <cellStyle name="Calculation 2 5" xfId="715"/>
    <cellStyle name="Calculation 2 5 2" xfId="810"/>
    <cellStyle name="Calculation 2 6" xfId="776"/>
    <cellStyle name="Calculation 2 6 2" xfId="811"/>
    <cellStyle name="Calculation 2 7" xfId="682"/>
    <cellStyle name="Calculation 3" xfId="89"/>
    <cellStyle name="Calculation 3 2" xfId="482"/>
    <cellStyle name="Calculation 3 2 2" xfId="526"/>
    <cellStyle name="Calculation 3 2 2 2" xfId="746"/>
    <cellStyle name="Calculation 3 2 2 2 2" xfId="812"/>
    <cellStyle name="Calculation 3 2 2 3" xfId="646"/>
    <cellStyle name="Calculation 3 2 2 3 2" xfId="813"/>
    <cellStyle name="Calculation 3 2 2 4" xfId="789"/>
    <cellStyle name="Calculation 3 2 2 4 2" xfId="814"/>
    <cellStyle name="Calculation 3 2 2 5" xfId="674"/>
    <cellStyle name="Calculation 3 2 2 5 2" xfId="815"/>
    <cellStyle name="Calculation 3 2 2 6" xfId="752"/>
    <cellStyle name="Calculation 3 2 3" xfId="732"/>
    <cellStyle name="Calculation 3 2 3 2" xfId="816"/>
    <cellStyle name="Calculation 3 2 4" xfId="703"/>
    <cellStyle name="Calculation 3 2 4 2" xfId="817"/>
    <cellStyle name="Calculation 3 2 5" xfId="688"/>
    <cellStyle name="Calculation 3 2 5 2" xfId="818"/>
    <cellStyle name="Calculation 3 2 6" xfId="729"/>
    <cellStyle name="Calculation 3 3" xfId="527"/>
    <cellStyle name="Calculation 3 3 2" xfId="747"/>
    <cellStyle name="Calculation 3 3 2 2" xfId="819"/>
    <cellStyle name="Calculation 3 3 3" xfId="645"/>
    <cellStyle name="Calculation 3 3 3 2" xfId="820"/>
    <cellStyle name="Calculation 3 3 4" xfId="790"/>
    <cellStyle name="Calculation 3 3 4 2" xfId="821"/>
    <cellStyle name="Calculation 3 3 5" xfId="673"/>
    <cellStyle name="Calculation 3 3 5 2" xfId="822"/>
    <cellStyle name="Calculation 3 3 6" xfId="691"/>
    <cellStyle name="Calculation 3 4" xfId="617"/>
    <cellStyle name="Calculation 3 4 2" xfId="823"/>
    <cellStyle name="Calculation 3 5" xfId="657"/>
    <cellStyle name="Calculation 3 5 2" xfId="824"/>
    <cellStyle name="Calculation 3 6" xfId="130"/>
    <cellStyle name="Calculation 3 6 2" xfId="825"/>
    <cellStyle name="Calculation 3 7" xfId="650"/>
    <cellStyle name="Check Cell 2" xfId="90"/>
    <cellStyle name="Check Cell 3" xfId="91"/>
    <cellStyle name="Comma 2" xfId="31"/>
    <cellStyle name="Comma 2 2" xfId="121"/>
    <cellStyle name="Currency 2" xfId="495"/>
    <cellStyle name="Currency 2 2" xfId="496"/>
    <cellStyle name="Currency 2 2 2" xfId="497"/>
    <cellStyle name="Currency 2 2 2 2" xfId="510"/>
    <cellStyle name="Currency 2 3" xfId="514"/>
    <cellStyle name="Currency 2 4" xfId="519"/>
    <cellStyle name="Currency 3" xfId="498"/>
    <cellStyle name="Currency 3 2" xfId="499"/>
    <cellStyle name="Currency 3 2 2" xfId="511"/>
    <cellStyle name="Currency 4" xfId="500"/>
    <cellStyle name="Currency 4 2" xfId="501"/>
    <cellStyle name="Currency 4 2 2" xfId="512"/>
    <cellStyle name="Currency 5" xfId="494"/>
    <cellStyle name="Explanatory Text 2" xfId="92"/>
    <cellStyle name="Explanatory Text 3" xfId="93"/>
    <cellStyle name="Good 2" xfId="94"/>
    <cellStyle name="Good 3" xfId="95"/>
    <cellStyle name="Heading 1 2" xfId="96"/>
    <cellStyle name="Heading 1 3" xfId="97"/>
    <cellStyle name="Heading 2 2" xfId="98"/>
    <cellStyle name="Heading 2 3" xfId="99"/>
    <cellStyle name="Heading 3 2" xfId="100"/>
    <cellStyle name="Heading 3 3" xfId="101"/>
    <cellStyle name="Heading 4 2" xfId="102"/>
    <cellStyle name="Heading 4 3" xfId="103"/>
    <cellStyle name="Hyperlink" xfId="7" builtinId="8"/>
    <cellStyle name="Hyperlink 2" xfId="502"/>
    <cellStyle name="Hyperlink 2 2" xfId="1137"/>
    <cellStyle name="Input 2" xfId="104"/>
    <cellStyle name="Input 2 2" xfId="483"/>
    <cellStyle name="Input 2 2 2" xfId="528"/>
    <cellStyle name="Input 2 2 2 2" xfId="748"/>
    <cellStyle name="Input 2 2 2 2 2" xfId="826"/>
    <cellStyle name="Input 2 2 2 3" xfId="644"/>
    <cellStyle name="Input 2 2 2 3 2" xfId="827"/>
    <cellStyle name="Input 2 2 2 4" xfId="791"/>
    <cellStyle name="Input 2 2 2 4 2" xfId="828"/>
    <cellStyle name="Input 2 2 2 5" xfId="672"/>
    <cellStyle name="Input 2 2 2 5 2" xfId="829"/>
    <cellStyle name="Input 2 2 2 6" xfId="692"/>
    <cellStyle name="Input 2 2 3" xfId="733"/>
    <cellStyle name="Input 2 2 3 2" xfId="830"/>
    <cellStyle name="Input 2 2 4" xfId="704"/>
    <cellStyle name="Input 2 2 4 2" xfId="831"/>
    <cellStyle name="Input 2 2 5" xfId="687"/>
    <cellStyle name="Input 2 2 5 2" xfId="832"/>
    <cellStyle name="Input 2 2 6" xfId="743"/>
    <cellStyle name="Input 2 3" xfId="529"/>
    <cellStyle name="Input 2 3 2" xfId="749"/>
    <cellStyle name="Input 2 3 2 2" xfId="833"/>
    <cellStyle name="Input 2 3 3" xfId="643"/>
    <cellStyle name="Input 2 3 3 2" xfId="834"/>
    <cellStyle name="Input 2 3 4" xfId="792"/>
    <cellStyle name="Input 2 3 4 2" xfId="835"/>
    <cellStyle name="Input 2 3 5" xfId="671"/>
    <cellStyle name="Input 2 3 5 2" xfId="836"/>
    <cellStyle name="Input 2 3 6" xfId="693"/>
    <cellStyle name="Input 2 4" xfId="619"/>
    <cellStyle name="Input 2 4 2" xfId="837"/>
    <cellStyle name="Input 2 5" xfId="685"/>
    <cellStyle name="Input 2 5 2" xfId="838"/>
    <cellStyle name="Input 2 6" xfId="771"/>
    <cellStyle name="Input 2 6 2" xfId="839"/>
    <cellStyle name="Input 2 7" xfId="607"/>
    <cellStyle name="Input 3" xfId="105"/>
    <cellStyle name="Input 3 2" xfId="484"/>
    <cellStyle name="Input 3 2 2" xfId="530"/>
    <cellStyle name="Input 3 2 2 2" xfId="750"/>
    <cellStyle name="Input 3 2 2 2 2" xfId="840"/>
    <cellStyle name="Input 3 2 2 3" xfId="642"/>
    <cellStyle name="Input 3 2 2 3 2" xfId="841"/>
    <cellStyle name="Input 3 2 2 4" xfId="793"/>
    <cellStyle name="Input 3 2 2 4 2" xfId="842"/>
    <cellStyle name="Input 3 2 2 5" xfId="670"/>
    <cellStyle name="Input 3 2 2 5 2" xfId="843"/>
    <cellStyle name="Input 3 2 2 6" xfId="694"/>
    <cellStyle name="Input 3 2 3" xfId="734"/>
    <cellStyle name="Input 3 2 3 2" xfId="844"/>
    <cellStyle name="Input 3 2 4" xfId="705"/>
    <cellStyle name="Input 3 2 4 2" xfId="845"/>
    <cellStyle name="Input 3 2 5" xfId="785"/>
    <cellStyle name="Input 3 2 5 2" xfId="846"/>
    <cellStyle name="Input 3 2 6" xfId="615"/>
    <cellStyle name="Input 3 3" xfId="531"/>
    <cellStyle name="Input 3 3 2" xfId="751"/>
    <cellStyle name="Input 3 3 2 2" xfId="847"/>
    <cellStyle name="Input 3 3 3" xfId="641"/>
    <cellStyle name="Input 3 3 3 2" xfId="848"/>
    <cellStyle name="Input 3 3 4" xfId="794"/>
    <cellStyle name="Input 3 3 4 2" xfId="849"/>
    <cellStyle name="Input 3 3 5" xfId="712"/>
    <cellStyle name="Input 3 3 5 2" xfId="850"/>
    <cellStyle name="Input 3 3 6" xfId="753"/>
    <cellStyle name="Input 3 4" xfId="620"/>
    <cellStyle name="Input 3 4 2" xfId="851"/>
    <cellStyle name="Input 3 5" xfId="686"/>
    <cellStyle name="Input 3 5 2" xfId="852"/>
    <cellStyle name="Input 3 6" xfId="717"/>
    <cellStyle name="Input 3 6 2" xfId="853"/>
    <cellStyle name="Input 3 7" xfId="608"/>
    <cellStyle name="Linked Cell 2" xfId="106"/>
    <cellStyle name="Linked Cell 3" xfId="107"/>
    <cellStyle name="Millares [0]_Geneva-CLASSIC Catalog- AH V1.14 (SIT)CUT carga" xfId="313"/>
    <cellStyle name="Millares_Geneva-CLASSIC Catalog- AH V1.14 (SIT)CUT carga" xfId="314"/>
    <cellStyle name="Moneda [0]_Geneva-CLASSIC Catalog- AH V1.14 (SIT)CUT carga" xfId="315"/>
    <cellStyle name="Moneda_Geneva-CLASSIC Catalog- AH V1.14 (SIT)CUT carga" xfId="316"/>
    <cellStyle name="Neutral 2" xfId="108"/>
    <cellStyle name="Neutral 3" xfId="109"/>
    <cellStyle name="Normal" xfId="0" builtinId="0"/>
    <cellStyle name="Normal 10" xfId="28"/>
    <cellStyle name="Normal 11" xfId="132"/>
    <cellStyle name="Normal 11 2" xfId="854"/>
    <cellStyle name="Normal 11 2 2" xfId="1034"/>
    <cellStyle name="Normal 11 2 2 2" xfId="1130"/>
    <cellStyle name="Normal 11 2 3" xfId="1063"/>
    <cellStyle name="Normal 11 3" xfId="996"/>
    <cellStyle name="Normal 11 3 2" xfId="1093"/>
    <cellStyle name="Normal 11 4" xfId="1014"/>
    <cellStyle name="Normal 11 4 2" xfId="1111"/>
    <cellStyle name="Normal 11 5" xfId="1057"/>
    <cellStyle name="Normal 12" xfId="521"/>
    <cellStyle name="Normal 13" xfId="8"/>
    <cellStyle name="Normal 13 2" xfId="522"/>
    <cellStyle name="Normal 13 2 2" xfId="855"/>
    <cellStyle name="Normal 13 2 2 2" xfId="1038"/>
    <cellStyle name="Normal 13 2 2 2 2" xfId="1134"/>
    <cellStyle name="Normal 13 2 2 3" xfId="1064"/>
    <cellStyle name="Normal 13 2 3" xfId="1000"/>
    <cellStyle name="Normal 13 2 3 2" xfId="1097"/>
    <cellStyle name="Normal 13 2 4" xfId="1018"/>
    <cellStyle name="Normal 13 2 4 2" xfId="1115"/>
    <cellStyle name="Normal 13 2 5" xfId="1061"/>
    <cellStyle name="Normal 14" xfId="9"/>
    <cellStyle name="Normal 14 2" xfId="605"/>
    <cellStyle name="Normal 14 2 2" xfId="856"/>
    <cellStyle name="Normal 14 2 2 2" xfId="1039"/>
    <cellStyle name="Normal 14 2 2 2 2" xfId="1135"/>
    <cellStyle name="Normal 14 2 2 3" xfId="1065"/>
    <cellStyle name="Normal 14 2 3" xfId="1001"/>
    <cellStyle name="Normal 14 2 3 2" xfId="1098"/>
    <cellStyle name="Normal 14 2 4" xfId="1019"/>
    <cellStyle name="Normal 14 2 4 2" xfId="1116"/>
    <cellStyle name="Normal 14 2 5" xfId="1062"/>
    <cellStyle name="Normal 15" xfId="10"/>
    <cellStyle name="Normal 16" xfId="11"/>
    <cellStyle name="Normal 17" xfId="12"/>
    <cellStyle name="Normal 18" xfId="13"/>
    <cellStyle name="Normal 19" xfId="14"/>
    <cellStyle name="Normal 2" xfId="15"/>
    <cellStyle name="Normal 2 2" xfId="110"/>
    <cellStyle name="Normal 2 2 2" xfId="518"/>
    <cellStyle name="Normal 2 2 2 2" xfId="532"/>
    <cellStyle name="Normal 2 2 2 3" xfId="533"/>
    <cellStyle name="Normal 2 2 3" xfId="317"/>
    <cellStyle name="Normal 2 2 4" xfId="534"/>
    <cellStyle name="Normal 2 2_Sheet1" xfId="16"/>
    <cellStyle name="Normal 2 3" xfId="318"/>
    <cellStyle name="Normal 2 4" xfId="319"/>
    <cellStyle name="Normal 2 5" xfId="320"/>
    <cellStyle name="Normal 2 6" xfId="321"/>
    <cellStyle name="Normal 2 7" xfId="535"/>
    <cellStyle name="Normal 20" xfId="549"/>
    <cellStyle name="Normal 21" xfId="547"/>
    <cellStyle name="Normal 22" xfId="550"/>
    <cellStyle name="Normal 23" xfId="551"/>
    <cellStyle name="Normal 24" xfId="552"/>
    <cellStyle name="Normal 25" xfId="553"/>
    <cellStyle name="Normal 26" xfId="554"/>
    <cellStyle name="Normal 27" xfId="555"/>
    <cellStyle name="Normal 28" xfId="556"/>
    <cellStyle name="Normal 29" xfId="557"/>
    <cellStyle name="Normal 3" xfId="17"/>
    <cellStyle name="Normal 3 10" xfId="323"/>
    <cellStyle name="Normal 3 11" xfId="324"/>
    <cellStyle name="Normal 3 12" xfId="325"/>
    <cellStyle name="Normal 3 13" xfId="326"/>
    <cellStyle name="Normal 3 14" xfId="327"/>
    <cellStyle name="Normal 3 15" xfId="328"/>
    <cellStyle name="Normal 3 16" xfId="322"/>
    <cellStyle name="Normal 3 17" xfId="33"/>
    <cellStyle name="Normal 3 17 2" xfId="857"/>
    <cellStyle name="Normal 3 17 2 2" xfId="1024"/>
    <cellStyle name="Normal 3 17 2 2 2" xfId="1120"/>
    <cellStyle name="Normal 3 17 2 3" xfId="1066"/>
    <cellStyle name="Normal 3 17 3" xfId="986"/>
    <cellStyle name="Normal 3 17 3 2" xfId="1083"/>
    <cellStyle name="Normal 3 17 4" xfId="1004"/>
    <cellStyle name="Normal 3 17 4 2" xfId="1101"/>
    <cellStyle name="Normal 3 17 5" xfId="1047"/>
    <cellStyle name="Normal 3 18" xfId="858"/>
    <cellStyle name="Normal 3 18 2" xfId="1022"/>
    <cellStyle name="Normal 3 18 2 2" xfId="1118"/>
    <cellStyle name="Normal 3 18 3" xfId="1067"/>
    <cellStyle name="Normal 3 19" xfId="984"/>
    <cellStyle name="Normal 3 19 2" xfId="1081"/>
    <cellStyle name="Normal 3 2" xfId="18"/>
    <cellStyle name="Normal 3 2 2" xfId="125"/>
    <cellStyle name="Normal 3 2 2 2" xfId="520"/>
    <cellStyle name="Normal 3 2 2 2 2" xfId="859"/>
    <cellStyle name="Normal 3 2 2 2 2 2" xfId="1037"/>
    <cellStyle name="Normal 3 2 2 2 2 2 2" xfId="1133"/>
    <cellStyle name="Normal 3 2 2 2 2 3" xfId="1068"/>
    <cellStyle name="Normal 3 2 2 2 3" xfId="999"/>
    <cellStyle name="Normal 3 2 2 2 3 2" xfId="1096"/>
    <cellStyle name="Normal 3 2 2 2 4" xfId="1017"/>
    <cellStyle name="Normal 3 2 2 2 4 2" xfId="1114"/>
    <cellStyle name="Normal 3 2 2 2 5" xfId="1060"/>
    <cellStyle name="Normal 3 2 2 3" xfId="860"/>
    <cellStyle name="Normal 3 2 2 3 2" xfId="1028"/>
    <cellStyle name="Normal 3 2 2 3 2 2" xfId="1124"/>
    <cellStyle name="Normal 3 2 2 3 3" xfId="1069"/>
    <cellStyle name="Normal 3 2 2 4" xfId="990"/>
    <cellStyle name="Normal 3 2 2 4 2" xfId="1087"/>
    <cellStyle name="Normal 3 2 2 5" xfId="1008"/>
    <cellStyle name="Normal 3 2 2 5 2" xfId="1105"/>
    <cellStyle name="Normal 3 2 2 6" xfId="1051"/>
    <cellStyle name="Normal 3 2 3" xfId="329"/>
    <cellStyle name="Normal 3 2 4" xfId="122"/>
    <cellStyle name="Normal 3 2 4 2" xfId="861"/>
    <cellStyle name="Normal 3 2 4 2 2" xfId="1025"/>
    <cellStyle name="Normal 3 2 4 2 2 2" xfId="1121"/>
    <cellStyle name="Normal 3 2 4 2 3" xfId="1070"/>
    <cellStyle name="Normal 3 2 4 3" xfId="987"/>
    <cellStyle name="Normal 3 2 4 3 2" xfId="1084"/>
    <cellStyle name="Normal 3 2 4 4" xfId="1005"/>
    <cellStyle name="Normal 3 2 4 4 2" xfId="1102"/>
    <cellStyle name="Normal 3 2 4 5" xfId="1048"/>
    <cellStyle name="Normal 3 20" xfId="1002"/>
    <cellStyle name="Normal 3 20 2" xfId="1099"/>
    <cellStyle name="Normal 3 21" xfId="1045"/>
    <cellStyle name="Normal 3 3" xfId="29"/>
    <cellStyle name="Normal 3 3 2" xfId="330"/>
    <cellStyle name="Normal 3 3 3" xfId="124"/>
    <cellStyle name="Normal 3 3 3 2" xfId="862"/>
    <cellStyle name="Normal 3 3 3 2 2" xfId="1027"/>
    <cellStyle name="Normal 3 3 3 2 2 2" xfId="1123"/>
    <cellStyle name="Normal 3 3 3 2 3" xfId="1071"/>
    <cellStyle name="Normal 3 3 3 3" xfId="989"/>
    <cellStyle name="Normal 3 3 3 3 2" xfId="1086"/>
    <cellStyle name="Normal 3 3 3 4" xfId="1007"/>
    <cellStyle name="Normal 3 3 3 4 2" xfId="1104"/>
    <cellStyle name="Normal 3 3 3 5" xfId="1050"/>
    <cellStyle name="Normal 3 3 4" xfId="863"/>
    <cellStyle name="Normal 3 3 4 2" xfId="1023"/>
    <cellStyle name="Normal 3 3 4 2 2" xfId="1119"/>
    <cellStyle name="Normal 3 3 4 3" xfId="1072"/>
    <cellStyle name="Normal 3 3 5" xfId="985"/>
    <cellStyle name="Normal 3 3 5 2" xfId="1082"/>
    <cellStyle name="Normal 3 3 6" xfId="1003"/>
    <cellStyle name="Normal 3 3 6 2" xfId="1100"/>
    <cellStyle name="Normal 3 3 7" xfId="1046"/>
    <cellStyle name="Normal 3 4" xfId="128"/>
    <cellStyle name="Normal 3 4 2" xfId="331"/>
    <cellStyle name="Normal 3 4 3" xfId="864"/>
    <cellStyle name="Normal 3 4 3 2" xfId="1031"/>
    <cellStyle name="Normal 3 4 3 2 2" xfId="1127"/>
    <cellStyle name="Normal 3 4 3 3" xfId="1073"/>
    <cellStyle name="Normal 3 4 4" xfId="993"/>
    <cellStyle name="Normal 3 4 4 2" xfId="1090"/>
    <cellStyle name="Normal 3 4 5" xfId="1011"/>
    <cellStyle name="Normal 3 4 5 2" xfId="1108"/>
    <cellStyle name="Normal 3 4 6" xfId="1054"/>
    <cellStyle name="Normal 3 5" xfId="332"/>
    <cellStyle name="Normal 3 6" xfId="333"/>
    <cellStyle name="Normal 3 7" xfId="334"/>
    <cellStyle name="Normal 3 8" xfId="335"/>
    <cellStyle name="Normal 3 9" xfId="336"/>
    <cellStyle name="Normal 30" xfId="558"/>
    <cellStyle name="Normal 31" xfId="559"/>
    <cellStyle name="Normal 32" xfId="560"/>
    <cellStyle name="Normal 33" xfId="561"/>
    <cellStyle name="Normal 34" xfId="562"/>
    <cellStyle name="Normal 35" xfId="563"/>
    <cellStyle name="Normal 36" xfId="564"/>
    <cellStyle name="Normal 37" xfId="565"/>
    <cellStyle name="Normal 38" xfId="566"/>
    <cellStyle name="Normal 39" xfId="567"/>
    <cellStyle name="Normal 4" xfId="36"/>
    <cellStyle name="Normal 4 2" xfId="19"/>
    <cellStyle name="Normal 4 2 2" xfId="503"/>
    <cellStyle name="Normal 4 2 2 2" xfId="865"/>
    <cellStyle name="Normal 4 2 2 2 2" xfId="1035"/>
    <cellStyle name="Normal 4 2 2 2 2 2" xfId="1131"/>
    <cellStyle name="Normal 4 2 2 2 3" xfId="1074"/>
    <cellStyle name="Normal 4 2 2 3" xfId="997"/>
    <cellStyle name="Normal 4 2 2 3 2" xfId="1094"/>
    <cellStyle name="Normal 4 2 2 4" xfId="1015"/>
    <cellStyle name="Normal 4 2 2 4 2" xfId="1112"/>
    <cellStyle name="Normal 4 2 2 5" xfId="1058"/>
    <cellStyle name="Normal 4 3" xfId="515"/>
    <cellStyle name="Normal 4 3 2" xfId="866"/>
    <cellStyle name="Normal 4 3 2 2" xfId="1036"/>
    <cellStyle name="Normal 4 3 2 2 2" xfId="1132"/>
    <cellStyle name="Normal 4 3 2 3" xfId="1075"/>
    <cellStyle name="Normal 4 3 3" xfId="998"/>
    <cellStyle name="Normal 4 3 3 2" xfId="1095"/>
    <cellStyle name="Normal 4 3 4" xfId="1016"/>
    <cellStyle name="Normal 4 3 4 2" xfId="1113"/>
    <cellStyle name="Normal 4 3 5" xfId="1059"/>
    <cellStyle name="Normal 4 4" xfId="337"/>
    <cellStyle name="Normal 40" xfId="568"/>
    <cellStyle name="Normal 41" xfId="569"/>
    <cellStyle name="Normal 42" xfId="570"/>
    <cellStyle name="Normal 43" xfId="571"/>
    <cellStyle name="Normal 44" xfId="572"/>
    <cellStyle name="Normal 45" xfId="573"/>
    <cellStyle name="Normal 46" xfId="574"/>
    <cellStyle name="Normal 47" xfId="575"/>
    <cellStyle name="Normal 48" xfId="576"/>
    <cellStyle name="Normal 49" xfId="577"/>
    <cellStyle name="Normal 5" xfId="37"/>
    <cellStyle name="Normal 5 10" xfId="339"/>
    <cellStyle name="Normal 5 11" xfId="340"/>
    <cellStyle name="Normal 5 12" xfId="341"/>
    <cellStyle name="Normal 5 13" xfId="342"/>
    <cellStyle name="Normal 5 14" xfId="343"/>
    <cellStyle name="Normal 5 15" xfId="344"/>
    <cellStyle name="Normal 5 16" xfId="345"/>
    <cellStyle name="Normal 5 17" xfId="504"/>
    <cellStyle name="Normal 5 18" xfId="516"/>
    <cellStyle name="Normal 5 19" xfId="338"/>
    <cellStyle name="Normal 5 2" xfId="20"/>
    <cellStyle name="Normal 5 3" xfId="346"/>
    <cellStyle name="Normal 5 4" xfId="347"/>
    <cellStyle name="Normal 5 5" xfId="348"/>
    <cellStyle name="Normal 5 6" xfId="349"/>
    <cellStyle name="Normal 5 7" xfId="350"/>
    <cellStyle name="Normal 5 8" xfId="351"/>
    <cellStyle name="Normal 5 9" xfId="352"/>
    <cellStyle name="Normal 50" xfId="578"/>
    <cellStyle name="Normal 51" xfId="579"/>
    <cellStyle name="Normal 52" xfId="580"/>
    <cellStyle name="Normal 53" xfId="581"/>
    <cellStyle name="Normal 54" xfId="582"/>
    <cellStyle name="Normal 55" xfId="583"/>
    <cellStyle name="Normal 56" xfId="584"/>
    <cellStyle name="Normal 57" xfId="585"/>
    <cellStyle name="Normal 58" xfId="586"/>
    <cellStyle name="Normal 59" xfId="587"/>
    <cellStyle name="Normal 6" xfId="123"/>
    <cellStyle name="Normal 6 10" xfId="354"/>
    <cellStyle name="Normal 6 11" xfId="355"/>
    <cellStyle name="Normal 6 12" xfId="356"/>
    <cellStyle name="Normal 6 13" xfId="357"/>
    <cellStyle name="Normal 6 14" xfId="358"/>
    <cellStyle name="Normal 6 15" xfId="359"/>
    <cellStyle name="Normal 6 16" xfId="360"/>
    <cellStyle name="Normal 6 17" xfId="361"/>
    <cellStyle name="Normal 6 18" xfId="353"/>
    <cellStyle name="Normal 6 19" xfId="867"/>
    <cellStyle name="Normal 6 19 2" xfId="1026"/>
    <cellStyle name="Normal 6 19 2 2" xfId="1122"/>
    <cellStyle name="Normal 6 19 3" xfId="1076"/>
    <cellStyle name="Normal 6 2" xfId="126"/>
    <cellStyle name="Normal 6 2 2" xfId="362"/>
    <cellStyle name="Normal 6 2 3" xfId="868"/>
    <cellStyle name="Normal 6 2 3 2" xfId="1029"/>
    <cellStyle name="Normal 6 2 3 2 2" xfId="1125"/>
    <cellStyle name="Normal 6 2 3 3" xfId="1077"/>
    <cellStyle name="Normal 6 2 4" xfId="991"/>
    <cellStyle name="Normal 6 2 4 2" xfId="1088"/>
    <cellStyle name="Normal 6 2 5" xfId="1009"/>
    <cellStyle name="Normal 6 2 5 2" xfId="1106"/>
    <cellStyle name="Normal 6 2 6" xfId="1052"/>
    <cellStyle name="Normal 6 20" xfId="988"/>
    <cellStyle name="Normal 6 20 2" xfId="1085"/>
    <cellStyle name="Normal 6 21" xfId="1006"/>
    <cellStyle name="Normal 6 21 2" xfId="1103"/>
    <cellStyle name="Normal 6 22" xfId="1049"/>
    <cellStyle name="Normal 6 3" xfId="363"/>
    <cellStyle name="Normal 6 4" xfId="364"/>
    <cellStyle name="Normal 6 5" xfId="365"/>
    <cellStyle name="Normal 6 6" xfId="366"/>
    <cellStyle name="Normal 6 7" xfId="367"/>
    <cellStyle name="Normal 6 8" xfId="368"/>
    <cellStyle name="Normal 6 9" xfId="369"/>
    <cellStyle name="Normal 60" xfId="588"/>
    <cellStyle name="Normal 61" xfId="589"/>
    <cellStyle name="Normal 62" xfId="590"/>
    <cellStyle name="Normal 63" xfId="591"/>
    <cellStyle name="Normal 64" xfId="592"/>
    <cellStyle name="Normal 65" xfId="593"/>
    <cellStyle name="Normal 66" xfId="594"/>
    <cellStyle name="Normal 67" xfId="1021"/>
    <cellStyle name="Normal 68" xfId="595"/>
    <cellStyle name="Normal 69" xfId="596"/>
    <cellStyle name="Normal 7" xfId="127"/>
    <cellStyle name="Normal 7 10" xfId="371"/>
    <cellStyle name="Normal 7 11" xfId="372"/>
    <cellStyle name="Normal 7 12" xfId="373"/>
    <cellStyle name="Normal 7 13" xfId="374"/>
    <cellStyle name="Normal 7 14" xfId="375"/>
    <cellStyle name="Normal 7 15" xfId="376"/>
    <cellStyle name="Normal 7 16" xfId="377"/>
    <cellStyle name="Normal 7 17" xfId="370"/>
    <cellStyle name="Normal 7 18" xfId="869"/>
    <cellStyle name="Normal 7 18 2" xfId="1030"/>
    <cellStyle name="Normal 7 18 2 2" xfId="1126"/>
    <cellStyle name="Normal 7 18 3" xfId="1078"/>
    <cellStyle name="Normal 7 19" xfId="992"/>
    <cellStyle name="Normal 7 19 2" xfId="1089"/>
    <cellStyle name="Normal 7 2" xfId="129"/>
    <cellStyle name="Normal 7 2 2" xfId="378"/>
    <cellStyle name="Normal 7 2 3" xfId="870"/>
    <cellStyle name="Normal 7 2 3 2" xfId="1032"/>
    <cellStyle name="Normal 7 2 3 2 2" xfId="1128"/>
    <cellStyle name="Normal 7 2 3 3" xfId="1079"/>
    <cellStyle name="Normal 7 2 4" xfId="994"/>
    <cellStyle name="Normal 7 2 4 2" xfId="1091"/>
    <cellStyle name="Normal 7 2 5" xfId="1012"/>
    <cellStyle name="Normal 7 2 5 2" xfId="1109"/>
    <cellStyle name="Normal 7 2 6" xfId="1055"/>
    <cellStyle name="Normal 7 20" xfId="1010"/>
    <cellStyle name="Normal 7 20 2" xfId="1107"/>
    <cellStyle name="Normal 7 21" xfId="1053"/>
    <cellStyle name="Normal 7 3" xfId="379"/>
    <cellStyle name="Normal 7 4" xfId="380"/>
    <cellStyle name="Normal 7 5" xfId="381"/>
    <cellStyle name="Normal 7 6" xfId="382"/>
    <cellStyle name="Normal 7 7" xfId="383"/>
    <cellStyle name="Normal 7 8" xfId="384"/>
    <cellStyle name="Normal 7 9" xfId="385"/>
    <cellStyle name="Normal 70" xfId="597"/>
    <cellStyle name="Normal 71" xfId="598"/>
    <cellStyle name="Normal 72" xfId="599"/>
    <cellStyle name="Normal 73" xfId="600"/>
    <cellStyle name="Normal 74" xfId="601"/>
    <cellStyle name="Normal 75" xfId="602"/>
    <cellStyle name="Normal 76" xfId="1040"/>
    <cellStyle name="Normal 77" xfId="603"/>
    <cellStyle name="Normal 78" xfId="1042"/>
    <cellStyle name="Normal 79" xfId="604"/>
    <cellStyle name="Normal 8" xfId="21"/>
    <cellStyle name="Normal 8 10" xfId="387"/>
    <cellStyle name="Normal 8 11" xfId="388"/>
    <cellStyle name="Normal 8 12" xfId="389"/>
    <cellStyle name="Normal 8 13" xfId="390"/>
    <cellStyle name="Normal 8 14" xfId="391"/>
    <cellStyle name="Normal 8 15" xfId="392"/>
    <cellStyle name="Normal 8 16" xfId="393"/>
    <cellStyle name="Normal 8 17" xfId="386"/>
    <cellStyle name="Normal 8 2" xfId="394"/>
    <cellStyle name="Normal 8 3" xfId="395"/>
    <cellStyle name="Normal 8 4" xfId="396"/>
    <cellStyle name="Normal 8 5" xfId="397"/>
    <cellStyle name="Normal 8 6" xfId="398"/>
    <cellStyle name="Normal 8 7" xfId="399"/>
    <cellStyle name="Normal 8 8" xfId="400"/>
    <cellStyle name="Normal 8 9" xfId="401"/>
    <cellStyle name="Normal 80" xfId="1043"/>
    <cellStyle name="Normal 81" xfId="1041"/>
    <cellStyle name="Normal 82" xfId="1044"/>
    <cellStyle name="Normal 83" xfId="1020"/>
    <cellStyle name="Normal 83 2" xfId="1117"/>
    <cellStyle name="Normal 84" xfId="1136"/>
    <cellStyle name="Normal 84 2" xfId="1141"/>
    <cellStyle name="Normal 85" xfId="1138"/>
    <cellStyle name="Normal 86" xfId="1139"/>
    <cellStyle name="Normal 9" xfId="22"/>
    <cellStyle name="Normal 9 2" xfId="402"/>
    <cellStyle name="Normal 9 3" xfId="131"/>
    <cellStyle name="Normal 9 3 2" xfId="871"/>
    <cellStyle name="Normal 9 3 2 2" xfId="1033"/>
    <cellStyle name="Normal 9 3 2 2 2" xfId="1129"/>
    <cellStyle name="Normal 9 3 2 3" xfId="1080"/>
    <cellStyle name="Normal 9 3 3" xfId="995"/>
    <cellStyle name="Normal 9 3 3 2" xfId="1092"/>
    <cellStyle name="Normal 9 3 4" xfId="1013"/>
    <cellStyle name="Normal 9 3 4 2" xfId="1110"/>
    <cellStyle name="Normal 9 3 5" xfId="1056"/>
    <cellStyle name="Normal 95" xfId="1140"/>
    <cellStyle name="Normal_Sheet1_product_sales_relationship" xfId="23"/>
    <cellStyle name="Note 2" xfId="111"/>
    <cellStyle name="Note 2 2" xfId="485"/>
    <cellStyle name="Note 2 2 2" xfId="536"/>
    <cellStyle name="Note 2 2 2 2" xfId="754"/>
    <cellStyle name="Note 2 2 2 2 2" xfId="872"/>
    <cellStyle name="Note 2 2 2 3" xfId="640"/>
    <cellStyle name="Note 2 2 2 3 2" xfId="873"/>
    <cellStyle name="Note 2 2 2 4" xfId="700"/>
    <cellStyle name="Note 2 2 2 4 2" xfId="874"/>
    <cellStyle name="Note 2 2 2 5" xfId="720"/>
    <cellStyle name="Note 2 2 2 5 2" xfId="875"/>
    <cellStyle name="Note 2 2 2 6" xfId="795"/>
    <cellStyle name="Note 2 2 2 6 2" xfId="876"/>
    <cellStyle name="Note 2 2 2 7" xfId="730"/>
    <cellStyle name="Note 2 2 2 7 2" xfId="877"/>
    <cellStyle name="Note 2 2 2 8" xfId="878"/>
    <cellStyle name="Note 2 2 3" xfId="735"/>
    <cellStyle name="Note 2 2 3 2" xfId="879"/>
    <cellStyle name="Note 2 2 4" xfId="656"/>
    <cellStyle name="Note 2 2 4 2" xfId="880"/>
    <cellStyle name="Note 2 2 5" xfId="773"/>
    <cellStyle name="Note 2 2 5 2" xfId="881"/>
    <cellStyle name="Note 2 2 6" xfId="706"/>
    <cellStyle name="Note 2 2 6 2" xfId="882"/>
    <cellStyle name="Note 2 2 7" xfId="772"/>
    <cellStyle name="Note 2 2 7 2" xfId="883"/>
    <cellStyle name="Note 2 2 8" xfId="778"/>
    <cellStyle name="Note 2 2 8 2" xfId="884"/>
    <cellStyle name="Note 2 2 9" xfId="885"/>
    <cellStyle name="Note 2 3" xfId="621"/>
    <cellStyle name="Note 2 3 2" xfId="886"/>
    <cellStyle name="Note 2 4" xfId="32"/>
    <cellStyle name="Note 2 4 2" xfId="887"/>
    <cellStyle name="Note 2 5" xfId="659"/>
    <cellStyle name="Note 2 5 2" xfId="888"/>
    <cellStyle name="Note 2 6" xfId="770"/>
    <cellStyle name="Note 3" xfId="112"/>
    <cellStyle name="Note 3 2" xfId="486"/>
    <cellStyle name="Note 3 2 2" xfId="537"/>
    <cellStyle name="Note 3 2 2 2" xfId="755"/>
    <cellStyle name="Note 3 2 2 2 2" xfId="889"/>
    <cellStyle name="Note 3 2 2 3" xfId="639"/>
    <cellStyle name="Note 3 2 2 3 2" xfId="890"/>
    <cellStyle name="Note 3 2 2 4" xfId="701"/>
    <cellStyle name="Note 3 2 2 4 2" xfId="891"/>
    <cellStyle name="Note 3 2 2 5" xfId="721"/>
    <cellStyle name="Note 3 2 2 5 2" xfId="892"/>
    <cellStyle name="Note 3 2 2 6" xfId="796"/>
    <cellStyle name="Note 3 2 2 6 2" xfId="893"/>
    <cellStyle name="Note 3 2 2 7" xfId="777"/>
    <cellStyle name="Note 3 2 2 7 2" xfId="894"/>
    <cellStyle name="Note 3 2 2 8" xfId="895"/>
    <cellStyle name="Note 3 2 3" xfId="736"/>
    <cellStyle name="Note 3 2 3 2" xfId="896"/>
    <cellStyle name="Note 3 2 4" xfId="655"/>
    <cellStyle name="Note 3 2 4 2" xfId="897"/>
    <cellStyle name="Note 3 2 5" xfId="774"/>
    <cellStyle name="Note 3 2 5 2" xfId="898"/>
    <cellStyle name="Note 3 2 6" xfId="707"/>
    <cellStyle name="Note 3 2 6 2" xfId="899"/>
    <cellStyle name="Note 3 2 7" xfId="681"/>
    <cellStyle name="Note 3 2 7 2" xfId="900"/>
    <cellStyle name="Note 3 2 8" xfId="611"/>
    <cellStyle name="Note 3 2 8 2" xfId="901"/>
    <cellStyle name="Note 3 2 9" xfId="902"/>
    <cellStyle name="Note 3 3" xfId="622"/>
    <cellStyle name="Note 3 3 2" xfId="903"/>
    <cellStyle name="Note 3 4" xfId="30"/>
    <cellStyle name="Note 3 4 2" xfId="904"/>
    <cellStyle name="Note 3 5" xfId="660"/>
    <cellStyle name="Note 3 5 2" xfId="905"/>
    <cellStyle name="Note 3 6" xfId="613"/>
    <cellStyle name="Note 4" xfId="505"/>
    <cellStyle name="Note 4 2" xfId="538"/>
    <cellStyle name="Note 4 2 2" xfId="756"/>
    <cellStyle name="Note 4 2 2 2" xfId="906"/>
    <cellStyle name="Note 4 2 3" xfId="638"/>
    <cellStyle name="Note 4 2 3 2" xfId="907"/>
    <cellStyle name="Note 4 2 4" xfId="702"/>
    <cellStyle name="Note 4 2 4 2" xfId="908"/>
    <cellStyle name="Note 4 2 5" xfId="722"/>
    <cellStyle name="Note 4 2 5 2" xfId="909"/>
    <cellStyle name="Note 4 2 6" xfId="797"/>
    <cellStyle name="Note 4 2 6 2" xfId="910"/>
    <cellStyle name="Note 4 2 7" xfId="627"/>
    <cellStyle name="Note 4 2 7 2" xfId="911"/>
    <cellStyle name="Note 4 2 8" xfId="912"/>
    <cellStyle name="Note 4 3" xfId="742"/>
    <cellStyle name="Note 4 3 2" xfId="913"/>
    <cellStyle name="Note 4 4" xfId="548"/>
    <cellStyle name="Note 4 4 2" xfId="914"/>
    <cellStyle name="Note 4 5" xfId="699"/>
    <cellStyle name="Note 4 5 2" xfId="915"/>
    <cellStyle name="Note 4 6" xfId="716"/>
    <cellStyle name="Note 4 6 2" xfId="916"/>
    <cellStyle name="Note 4 7" xfId="786"/>
    <cellStyle name="Note 4 7 2" xfId="917"/>
    <cellStyle name="Note 4 8" xfId="718"/>
    <cellStyle name="Note 4 8 2" xfId="918"/>
    <cellStyle name="Note 4 9" xfId="919"/>
    <cellStyle name="Output 2" xfId="113"/>
    <cellStyle name="Output 2 2" xfId="487"/>
    <cellStyle name="Output 2 2 2" xfId="539"/>
    <cellStyle name="Output 2 2 2 2" xfId="757"/>
    <cellStyle name="Output 2 2 2 2 2" xfId="920"/>
    <cellStyle name="Output 2 2 2 3" xfId="637"/>
    <cellStyle name="Output 2 2 2 3 2" xfId="921"/>
    <cellStyle name="Output 2 2 2 4" xfId="723"/>
    <cellStyle name="Output 2 2 2 4 2" xfId="922"/>
    <cellStyle name="Output 2 2 2 5" xfId="713"/>
    <cellStyle name="Output 2 2 2 5 2" xfId="923"/>
    <cellStyle name="Output 2 2 2 6" xfId="741"/>
    <cellStyle name="Output 2 2 3" xfId="737"/>
    <cellStyle name="Output 2 2 3 2" xfId="924"/>
    <cellStyle name="Output 2 2 4" xfId="654"/>
    <cellStyle name="Output 2 2 4 2" xfId="925"/>
    <cellStyle name="Output 2 2 5" xfId="708"/>
    <cellStyle name="Output 2 2 5 2" xfId="926"/>
    <cellStyle name="Output 2 2 6" xfId="680"/>
    <cellStyle name="Output 2 2 6 2" xfId="927"/>
    <cellStyle name="Output 2 2 7" xfId="780"/>
    <cellStyle name="Output 2 3" xfId="540"/>
    <cellStyle name="Output 2 3 2" xfId="758"/>
    <cellStyle name="Output 2 3 2 2" xfId="928"/>
    <cellStyle name="Output 2 3 3" xfId="636"/>
    <cellStyle name="Output 2 3 3 2" xfId="929"/>
    <cellStyle name="Output 2 3 4" xfId="724"/>
    <cellStyle name="Output 2 3 4 2" xfId="930"/>
    <cellStyle name="Output 2 3 5" xfId="669"/>
    <cellStyle name="Output 2 3 5 2" xfId="931"/>
    <cellStyle name="Output 2 3 6" xfId="610"/>
    <cellStyle name="Output 2 4" xfId="623"/>
    <cellStyle name="Output 2 4 2" xfId="932"/>
    <cellStyle name="Output 2 5" xfId="714"/>
    <cellStyle name="Output 2 5 2" xfId="933"/>
    <cellStyle name="Output 2 6" xfId="661"/>
    <cellStyle name="Output 2 6 2" xfId="934"/>
    <cellStyle name="Output 2 7" xfId="698"/>
    <cellStyle name="Output 2 7 2" xfId="935"/>
    <cellStyle name="Output 2 8" xfId="609"/>
    <cellStyle name="Output 3" xfId="114"/>
    <cellStyle name="Output 3 2" xfId="488"/>
    <cellStyle name="Output 3 2 2" xfId="541"/>
    <cellStyle name="Output 3 2 2 2" xfId="759"/>
    <cellStyle name="Output 3 2 2 2 2" xfId="936"/>
    <cellStyle name="Output 3 2 2 3" xfId="635"/>
    <cellStyle name="Output 3 2 2 3 2" xfId="937"/>
    <cellStyle name="Output 3 2 2 4" xfId="725"/>
    <cellStyle name="Output 3 2 2 4 2" xfId="938"/>
    <cellStyle name="Output 3 2 2 5" xfId="668"/>
    <cellStyle name="Output 3 2 2 5 2" xfId="939"/>
    <cellStyle name="Output 3 2 2 6" xfId="784"/>
    <cellStyle name="Output 3 2 3" xfId="738"/>
    <cellStyle name="Output 3 2 3 2" xfId="940"/>
    <cellStyle name="Output 3 2 4" xfId="653"/>
    <cellStyle name="Output 3 2 4 2" xfId="941"/>
    <cellStyle name="Output 3 2 5" xfId="649"/>
    <cellStyle name="Output 3 2 5 2" xfId="942"/>
    <cellStyle name="Output 3 2 6" xfId="679"/>
    <cellStyle name="Output 3 2 6 2" xfId="943"/>
    <cellStyle name="Output 3 2 7" xfId="779"/>
    <cellStyle name="Output 3 3" xfId="542"/>
    <cellStyle name="Output 3 3 2" xfId="760"/>
    <cellStyle name="Output 3 3 2 2" xfId="944"/>
    <cellStyle name="Output 3 3 3" xfId="634"/>
    <cellStyle name="Output 3 3 3 2" xfId="945"/>
    <cellStyle name="Output 3 3 4" xfId="726"/>
    <cellStyle name="Output 3 3 4 2" xfId="946"/>
    <cellStyle name="Output 3 3 5" xfId="667"/>
    <cellStyle name="Output 3 3 5 2" xfId="947"/>
    <cellStyle name="Output 3 3 6" xfId="765"/>
    <cellStyle name="Output 3 4" xfId="624"/>
    <cellStyle name="Output 3 4 2" xfId="948"/>
    <cellStyle name="Output 3 5" xfId="629"/>
    <cellStyle name="Output 3 5 2" xfId="949"/>
    <cellStyle name="Output 3 6" xfId="662"/>
    <cellStyle name="Output 3 6 2" xfId="950"/>
    <cellStyle name="Output 3 7" xfId="697"/>
    <cellStyle name="Output 3 7 2" xfId="951"/>
    <cellStyle name="Output 3 8" xfId="618"/>
    <cellStyle name="Percent 2" xfId="506"/>
    <cellStyle name="Percent 2 2" xfId="507"/>
    <cellStyle name="Percent 3" xfId="508"/>
    <cellStyle name="Percent 4" xfId="509"/>
    <cellStyle name="Percent 5" xfId="24"/>
    <cellStyle name="Percent 6" xfId="25"/>
    <cellStyle name="Percent 7" xfId="26"/>
    <cellStyle name="Percent 8" xfId="27"/>
    <cellStyle name="Standard_Mappe2" xfId="403"/>
    <cellStyle name="Style 1" xfId="404"/>
    <cellStyle name="Style 1 2" xfId="405"/>
    <cellStyle name="Style 1 2 10" xfId="406"/>
    <cellStyle name="Style 1 2 11" xfId="407"/>
    <cellStyle name="Style 1 2 12" xfId="408"/>
    <cellStyle name="Style 1 2 13" xfId="409"/>
    <cellStyle name="Style 1 2 14" xfId="410"/>
    <cellStyle name="Style 1 2 15" xfId="411"/>
    <cellStyle name="Style 1 2 16" xfId="412"/>
    <cellStyle name="Style 1 2 17" xfId="413"/>
    <cellStyle name="Style 1 2 2" xfId="414"/>
    <cellStyle name="Style 1 2 3" xfId="415"/>
    <cellStyle name="Style 1 2 4" xfId="416"/>
    <cellStyle name="Style 1 2 5" xfId="417"/>
    <cellStyle name="Style 1 2 6" xfId="418"/>
    <cellStyle name="Style 1 2 7" xfId="419"/>
    <cellStyle name="Style 1 2 8" xfId="420"/>
    <cellStyle name="Style 1 2 9" xfId="421"/>
    <cellStyle name="Style 1 3" xfId="422"/>
    <cellStyle name="Style 1 3 10" xfId="423"/>
    <cellStyle name="Style 1 3 11" xfId="424"/>
    <cellStyle name="Style 1 3 12" xfId="425"/>
    <cellStyle name="Style 1 3 13" xfId="426"/>
    <cellStyle name="Style 1 3 14" xfId="427"/>
    <cellStyle name="Style 1 3 15" xfId="428"/>
    <cellStyle name="Style 1 3 2" xfId="429"/>
    <cellStyle name="Style 1 3 3" xfId="430"/>
    <cellStyle name="Style 1 3 4" xfId="431"/>
    <cellStyle name="Style 1 3 5" xfId="432"/>
    <cellStyle name="Style 1 3 6" xfId="433"/>
    <cellStyle name="Style 1 3 7" xfId="434"/>
    <cellStyle name="Style 1 3 8" xfId="435"/>
    <cellStyle name="Style 1 3 9" xfId="436"/>
    <cellStyle name="Style 1 4" xfId="437"/>
    <cellStyle name="Style 1 4 10" xfId="438"/>
    <cellStyle name="Style 1 4 11" xfId="439"/>
    <cellStyle name="Style 1 4 12" xfId="440"/>
    <cellStyle name="Style 1 4 13" xfId="441"/>
    <cellStyle name="Style 1 4 14" xfId="442"/>
    <cellStyle name="Style 1 4 2" xfId="443"/>
    <cellStyle name="Style 1 4 3" xfId="444"/>
    <cellStyle name="Style 1 4 4" xfId="445"/>
    <cellStyle name="Style 1 4 5" xfId="446"/>
    <cellStyle name="Style 1 4 6" xfId="447"/>
    <cellStyle name="Style 1 4 7" xfId="448"/>
    <cellStyle name="Style 1 4 8" xfId="449"/>
    <cellStyle name="Style 1 4 9" xfId="450"/>
    <cellStyle name="Style 1 5" xfId="451"/>
    <cellStyle name="Style 1 5 10" xfId="452"/>
    <cellStyle name="Style 1 5 11" xfId="453"/>
    <cellStyle name="Style 1 5 12" xfId="454"/>
    <cellStyle name="Style 1 5 13" xfId="455"/>
    <cellStyle name="Style 1 5 14" xfId="456"/>
    <cellStyle name="Style 1 5 2" xfId="457"/>
    <cellStyle name="Style 1 5 3" xfId="458"/>
    <cellStyle name="Style 1 5 4" xfId="459"/>
    <cellStyle name="Style 1 5 5" xfId="460"/>
    <cellStyle name="Style 1 5 6" xfId="461"/>
    <cellStyle name="Style 1 5 7" xfId="462"/>
    <cellStyle name="Style 1 5 8" xfId="463"/>
    <cellStyle name="Style 1 5 9" xfId="464"/>
    <cellStyle name="Style 1 6" xfId="465"/>
    <cellStyle name="Style 1 6 10" xfId="466"/>
    <cellStyle name="Style 1 6 11" xfId="467"/>
    <cellStyle name="Style 1 6 12" xfId="468"/>
    <cellStyle name="Style 1 6 13" xfId="469"/>
    <cellStyle name="Style 1 6 14" xfId="470"/>
    <cellStyle name="Style 1 6 2" xfId="471"/>
    <cellStyle name="Style 1 6 3" xfId="472"/>
    <cellStyle name="Style 1 6 4" xfId="473"/>
    <cellStyle name="Style 1 6 5" xfId="474"/>
    <cellStyle name="Style 1 6 6" xfId="475"/>
    <cellStyle name="Style 1 6 7" xfId="476"/>
    <cellStyle name="Style 1 6 8" xfId="477"/>
    <cellStyle name="Style 1 6 9" xfId="478"/>
    <cellStyle name="Style 1 7" xfId="517"/>
    <cellStyle name="Style 124" xfId="479"/>
    <cellStyle name="Style 282" xfId="480"/>
    <cellStyle name="Title 2" xfId="115"/>
    <cellStyle name="Title 3" xfId="116"/>
    <cellStyle name="Total 2" xfId="117"/>
    <cellStyle name="Total 2 2" xfId="489"/>
    <cellStyle name="Total 2 2 2" xfId="543"/>
    <cellStyle name="Total 2 2 2 2" xfId="761"/>
    <cellStyle name="Total 2 2 2 2 2" xfId="952"/>
    <cellStyle name="Total 2 2 2 3" xfId="633"/>
    <cellStyle name="Total 2 2 2 3 2" xfId="953"/>
    <cellStyle name="Total 2 2 2 4" xfId="719"/>
    <cellStyle name="Total 2 2 2 4 2" xfId="954"/>
    <cellStyle name="Total 2 2 2 5" xfId="666"/>
    <cellStyle name="Total 2 2 2 5 2" xfId="955"/>
    <cellStyle name="Total 2 2 2 6" xfId="766"/>
    <cellStyle name="Total 2 2 3" xfId="739"/>
    <cellStyle name="Total 2 2 3 2" xfId="956"/>
    <cellStyle name="Total 2 2 4" xfId="652"/>
    <cellStyle name="Total 2 2 4 2" xfId="957"/>
    <cellStyle name="Total 2 2 5" xfId="709"/>
    <cellStyle name="Total 2 2 5 2" xfId="958"/>
    <cellStyle name="Total 2 2 6" xfId="678"/>
    <cellStyle name="Total 2 2 6 2" xfId="959"/>
    <cellStyle name="Total 2 2 7" xfId="689"/>
    <cellStyle name="Total 2 3" xfId="544"/>
    <cellStyle name="Total 2 3 2" xfId="762"/>
    <cellStyle name="Total 2 3 2 2" xfId="960"/>
    <cellStyle name="Total 2 3 3" xfId="632"/>
    <cellStyle name="Total 2 3 3 2" xfId="961"/>
    <cellStyle name="Total 2 3 4" xfId="684"/>
    <cellStyle name="Total 2 3 4 2" xfId="962"/>
    <cellStyle name="Total 2 3 5" xfId="665"/>
    <cellStyle name="Total 2 3 5 2" xfId="963"/>
    <cellStyle name="Total 2 3 6" xfId="767"/>
    <cellStyle name="Total 2 4" xfId="625"/>
    <cellStyle name="Total 2 4 2" xfId="964"/>
    <cellStyle name="Total 2 5" xfId="711"/>
    <cellStyle name="Total 2 5 2" xfId="965"/>
    <cellStyle name="Total 2 6" xfId="782"/>
    <cellStyle name="Total 2 6 2" xfId="966"/>
    <cellStyle name="Total 2 7" xfId="696"/>
    <cellStyle name="Total 2 7 2" xfId="967"/>
    <cellStyle name="Total 2 8" xfId="783"/>
    <cellStyle name="Total 3" xfId="118"/>
    <cellStyle name="Total 3 2" xfId="490"/>
    <cellStyle name="Total 3 2 2" xfId="545"/>
    <cellStyle name="Total 3 2 2 2" xfId="763"/>
    <cellStyle name="Total 3 2 2 2 2" xfId="968"/>
    <cellStyle name="Total 3 2 2 3" xfId="631"/>
    <cellStyle name="Total 3 2 2 3 2" xfId="969"/>
    <cellStyle name="Total 3 2 2 4" xfId="606"/>
    <cellStyle name="Total 3 2 2 4 2" xfId="970"/>
    <cellStyle name="Total 3 2 2 5" xfId="664"/>
    <cellStyle name="Total 3 2 2 5 2" xfId="971"/>
    <cellStyle name="Total 3 2 2 6" xfId="768"/>
    <cellStyle name="Total 3 2 3" xfId="740"/>
    <cellStyle name="Total 3 2 3 2" xfId="972"/>
    <cellStyle name="Total 3 2 4" xfId="651"/>
    <cellStyle name="Total 3 2 4 2" xfId="973"/>
    <cellStyle name="Total 3 2 5" xfId="658"/>
    <cellStyle name="Total 3 2 5 2" xfId="974"/>
    <cellStyle name="Total 3 2 6" xfId="677"/>
    <cellStyle name="Total 3 2 6 2" xfId="975"/>
    <cellStyle name="Total 3 2 7" xfId="612"/>
    <cellStyle name="Total 3 3" xfId="546"/>
    <cellStyle name="Total 3 3 2" xfId="764"/>
    <cellStyle name="Total 3 3 2 2" xfId="976"/>
    <cellStyle name="Total 3 3 3" xfId="630"/>
    <cellStyle name="Total 3 3 3 2" xfId="977"/>
    <cellStyle name="Total 3 3 4" xfId="727"/>
    <cellStyle name="Total 3 3 4 2" xfId="978"/>
    <cellStyle name="Total 3 3 5" xfId="663"/>
    <cellStyle name="Total 3 3 5 2" xfId="979"/>
    <cellStyle name="Total 3 3 6" xfId="769"/>
    <cellStyle name="Total 3 4" xfId="626"/>
    <cellStyle name="Total 3 4 2" xfId="980"/>
    <cellStyle name="Total 3 5" xfId="710"/>
    <cellStyle name="Total 3 5 2" xfId="981"/>
    <cellStyle name="Total 3 6" xfId="781"/>
    <cellStyle name="Total 3 6 2" xfId="982"/>
    <cellStyle name="Total 3 7" xfId="695"/>
    <cellStyle name="Total 3 7 2" xfId="983"/>
    <cellStyle name="Total 3 8" xfId="683"/>
    <cellStyle name="Warning Text 2" xfId="119"/>
    <cellStyle name="Warning Text 3" xfId="120"/>
  </cellStyles>
  <dxfs count="3039">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font>
        <b/>
        <i val="0"/>
        <color rgb="FFFF0000"/>
      </font>
    </dxf>
    <dxf>
      <fill>
        <patternFill>
          <bgColor theme="2" tint="-9.9948118533890809E-2"/>
        </patternFill>
      </fill>
    </dxf>
    <dxf>
      <font>
        <b/>
        <i val="0"/>
        <color theme="9"/>
      </font>
    </dxf>
    <dxf>
      <font>
        <b/>
        <i val="0"/>
        <color rgb="FFFF9966"/>
      </font>
      <fill>
        <patternFill>
          <bgColor theme="0"/>
        </patternFill>
      </fill>
    </dxf>
    <dxf>
      <font>
        <b/>
        <i val="0"/>
        <color rgb="FFFF0000"/>
      </font>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alignment horizontal="general" vertical="bottom" textRotation="0" wrapText="0" indent="0" justifyLastLine="0" shrinkToFit="0" readingOrder="0"/>
    </dxf>
    <dxf>
      <numFmt numFmtId="30" formatCode="@"/>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center" vertical="bottom" textRotation="0" wrapText="0" indent="0" justifyLastLine="0" shrinkToFit="0" readingOrder="0"/>
    </dxf>
    <dxf>
      <numFmt numFmtId="30" formatCode="@"/>
      <fill>
        <patternFill patternType="none">
          <fgColor indexed="64"/>
          <bgColor indexed="65"/>
        </patternFill>
      </fill>
      <alignment horizontal="left" vertical="top" textRotation="0" wrapText="1" indent="0" justifyLastLine="0" shrinkToFit="0" readingOrder="1"/>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ont>
        <strike val="0"/>
        <outline val="0"/>
        <shadow val="0"/>
        <u val="none"/>
        <vertAlign val="baseline"/>
        <sz val="9"/>
        <name val="Calibri"/>
        <scheme val="minor"/>
      </font>
      <alignment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rgb="FFFFFFFF"/>
        </top>
        <bottom style="thin">
          <color rgb="FF808080"/>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i val="0"/>
        <strike val="0"/>
        <condense val="0"/>
        <extend val="0"/>
        <outline val="0"/>
        <shadow val="0"/>
        <u/>
        <vertAlign val="baseline"/>
        <sz val="9"/>
        <color indexed="12"/>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numFmt numFmtId="0" formatCode="General"/>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bottom style="thin">
          <color theme="1" tint="0.499984740745262"/>
        </bottom>
        <vertical/>
        <horizontal/>
      </border>
      <protection locked="1" hidden="0"/>
    </dxf>
    <dxf>
      <font>
        <b/>
        <i val="0"/>
        <strike val="0"/>
        <condense val="0"/>
        <extend val="0"/>
        <outline val="0"/>
        <shadow val="0"/>
        <u val="none"/>
        <vertAlign val="baseline"/>
        <sz val="9"/>
        <color auto="1"/>
        <name val="Calibri"/>
        <scheme val="minor"/>
      </font>
      <fill>
        <patternFill patternType="solid">
          <fgColor indexed="64"/>
          <bgColor theme="8"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0" hidden="0"/>
    </dxf>
    <dxf>
      <border outline="0">
        <top style="thin">
          <color theme="0"/>
        </top>
        <bottom style="thin">
          <color theme="1" tint="0.499984740745262"/>
        </bottom>
      </border>
    </dxf>
    <dxf>
      <font>
        <b/>
        <i val="0"/>
        <strike val="0"/>
        <condense val="0"/>
        <extend val="0"/>
        <outline val="0"/>
        <shadow val="0"/>
        <u val="none"/>
        <vertAlign val="baseline"/>
        <sz val="11"/>
        <color theme="0"/>
        <name val="Calibri"/>
        <scheme val="minor"/>
      </font>
      <fill>
        <patternFill patternType="solid">
          <fgColor indexed="64"/>
          <bgColor theme="2" tint="-0.749992370372631"/>
        </patternFill>
      </fill>
      <alignment horizontal="center" vertical="center" textRotation="0" wrapText="1" indent="0" justifyLastLine="0" shrinkToFit="0" readingOrder="0"/>
      <border diagonalUp="0" diagonalDown="0" outline="0">
        <left style="thin">
          <color theme="0"/>
        </left>
        <right style="thin">
          <color theme="0"/>
        </right>
        <top/>
        <bottom/>
      </border>
    </dxf>
  </dxfs>
  <tableStyles count="0" defaultTableStyle="TableStyleMedium9" defaultPivotStyle="PivotStyleLight16"/>
  <colors>
    <mruColors>
      <color rgb="FFFFFFCC"/>
      <color rgb="FFFF3300"/>
      <color rgb="FF0066FF"/>
      <color rgb="FF0000FF"/>
      <color rgb="FFFF00FF"/>
      <color rgb="FFFF99FF"/>
      <color rgb="FFFFFF99"/>
      <color rgb="FF00FFFF"/>
      <color rgb="FF00FF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3.xml"/><Relationship Id="rId55" Type="http://schemas.openxmlformats.org/officeDocument/2006/relationships/connections" Target="connections.xml"/><Relationship Id="rId63" Type="http://schemas.openxmlformats.org/officeDocument/2006/relationships/customXml" Target="../customXml/item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62"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6.xml"/><Relationship Id="rId58" Type="http://schemas.openxmlformats.org/officeDocument/2006/relationships/calcChain" Target="calcChain.xml"/><Relationship Id="rId66"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2.xml"/><Relationship Id="rId57" Type="http://schemas.openxmlformats.org/officeDocument/2006/relationships/sharedStrings" Target="sharedStrings.xml"/><Relationship Id="rId61"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5.xml"/><Relationship Id="rId60" Type="http://schemas.openxmlformats.org/officeDocument/2006/relationships/customXml" Target="../customXml/item2.xml"/><Relationship Id="rId65"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styles" Target="styles.xml"/><Relationship Id="rId64" Type="http://schemas.openxmlformats.org/officeDocument/2006/relationships/customXml" Target="../customXml/item6.xml"/><Relationship Id="rId8" Type="http://schemas.openxmlformats.org/officeDocument/2006/relationships/worksheet" Target="worksheets/sheet8.xml"/><Relationship Id="rId51"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114301</xdr:colOff>
      <xdr:row>0</xdr:row>
      <xdr:rowOff>76199</xdr:rowOff>
    </xdr:from>
    <xdr:to>
      <xdr:col>4</xdr:col>
      <xdr:colOff>85726</xdr:colOff>
      <xdr:row>4</xdr:row>
      <xdr:rowOff>0</xdr:rowOff>
    </xdr:to>
    <xdr:sp macro="" textlink="">
      <xdr:nvSpPr>
        <xdr:cNvPr id="9" name="TextBox 8"/>
        <xdr:cNvSpPr txBox="1"/>
      </xdr:nvSpPr>
      <xdr:spPr>
        <a:xfrm>
          <a:off x="114301" y="238124"/>
          <a:ext cx="11220450" cy="5715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GB" sz="1800" b="1">
              <a:solidFill>
                <a:srgbClr val="0000FF"/>
              </a:solidFill>
            </a:rPr>
            <a:t>mPDM</a:t>
          </a:r>
          <a:r>
            <a:rPr lang="en-GB" sz="1800" b="1"/>
            <a:t> (</a:t>
          </a:r>
          <a:r>
            <a:rPr lang="en-GB" sz="1800" b="1">
              <a:solidFill>
                <a:srgbClr val="0000FF"/>
              </a:solidFill>
              <a:latin typeface="+mn-lt"/>
              <a:ea typeface="+mn-ea"/>
              <a:cs typeface="+mn-cs"/>
            </a:rPr>
            <a:t>m</a:t>
          </a:r>
          <a:r>
            <a:rPr lang="en-GB" sz="1800" b="1"/>
            <a:t>anual</a:t>
          </a:r>
          <a:r>
            <a:rPr lang="en-GB" sz="1800" b="1" baseline="0"/>
            <a:t> </a:t>
          </a:r>
          <a:r>
            <a:rPr lang="en-GB" sz="1800" b="1">
              <a:solidFill>
                <a:srgbClr val="0000FF"/>
              </a:solidFill>
              <a:latin typeface="+mn-lt"/>
              <a:ea typeface="+mn-ea"/>
              <a:cs typeface="+mn-cs"/>
            </a:rPr>
            <a:t>P</a:t>
          </a:r>
          <a:r>
            <a:rPr lang="en-GB" sz="1800" b="1" baseline="0"/>
            <a:t>roduct Workflow </a:t>
          </a:r>
          <a:r>
            <a:rPr lang="en-GB" sz="1800" b="1">
              <a:solidFill>
                <a:srgbClr val="0000FF"/>
              </a:solidFill>
              <a:latin typeface="+mn-lt"/>
              <a:ea typeface="+mn-ea"/>
              <a:cs typeface="+mn-cs"/>
            </a:rPr>
            <a:t>D</a:t>
          </a:r>
          <a:r>
            <a:rPr lang="en-GB" sz="1800" b="1" baseline="0"/>
            <a:t>esign </a:t>
          </a:r>
          <a:r>
            <a:rPr lang="en-GB" sz="1800" b="1">
              <a:solidFill>
                <a:srgbClr val="0000FF"/>
              </a:solidFill>
              <a:latin typeface="+mn-lt"/>
              <a:ea typeface="+mn-ea"/>
              <a:cs typeface="+mn-cs"/>
            </a:rPr>
            <a:t>M</a:t>
          </a:r>
          <a:r>
            <a:rPr lang="en-GB" sz="1800" b="1" baseline="0"/>
            <a:t>anager) for </a:t>
          </a:r>
          <a:r>
            <a:rPr lang="en-GB" sz="1800" b="1" baseline="0">
              <a:solidFill>
                <a:srgbClr val="0000FF"/>
              </a:solidFill>
            </a:rPr>
            <a:t>'Cloud Networking'</a:t>
          </a:r>
          <a:endParaRPr lang="en-GB" sz="1800" b="1">
            <a:solidFill>
              <a:srgbClr val="0000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xdr:row>
      <xdr:rowOff>0</xdr:rowOff>
    </xdr:from>
    <xdr:to>
      <xdr:col>3</xdr:col>
      <xdr:colOff>302419</xdr:colOff>
      <xdr:row>8</xdr:row>
      <xdr:rowOff>85725</xdr:rowOff>
    </xdr:to>
    <xdr:grpSp>
      <xdr:nvGrpSpPr>
        <xdr:cNvPr id="141" name="Group 496"/>
        <xdr:cNvGrpSpPr>
          <a:grpSpLocks/>
        </xdr:cNvGrpSpPr>
      </xdr:nvGrpSpPr>
      <xdr:grpSpPr bwMode="auto">
        <a:xfrm>
          <a:off x="730250" y="317500"/>
          <a:ext cx="916252" cy="1038225"/>
          <a:chOff x="2638425" y="571500"/>
          <a:chExt cx="1143000" cy="933450"/>
        </a:xfrm>
      </xdr:grpSpPr>
      <xdr:sp macro="" textlink="">
        <xdr:nvSpPr>
          <xdr:cNvPr id="142" name="Rectangle 141"/>
          <xdr:cNvSpPr/>
        </xdr:nvSpPr>
        <xdr:spPr>
          <a:xfrm>
            <a:off x="2638425" y="571500"/>
            <a:ext cx="1143000" cy="65147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050" b="1"/>
              <a:t>&lt;Task Name/ Process Step</a:t>
            </a:r>
            <a:r>
              <a:rPr lang="en-US" sz="1050" b="1" baseline="0"/>
              <a:t>&gt;</a:t>
            </a:r>
            <a:endParaRPr lang="en-US" sz="1100" b="1"/>
          </a:p>
        </xdr:txBody>
      </xdr:sp>
      <xdr:sp macro="" textlink="">
        <xdr:nvSpPr>
          <xdr:cNvPr id="143" name="Rectangle 142"/>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baseline="0"/>
              <a:t>&lt;Task Owner&gt;</a:t>
            </a:r>
            <a:endParaRPr lang="en-US" sz="900" b="1"/>
          </a:p>
        </xdr:txBody>
      </xdr:sp>
      <xdr:sp macro="" textlink="">
        <xdr:nvSpPr>
          <xdr:cNvPr id="144" name="Rectangle 143"/>
          <xdr:cNvSpPr/>
        </xdr:nvSpPr>
        <xdr:spPr>
          <a:xfrm>
            <a:off x="2638425" y="1359098"/>
            <a:ext cx="1143000" cy="145852"/>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a:t>&lt;Task Identifier&gt;</a:t>
            </a:r>
          </a:p>
        </xdr:txBody>
      </xdr:sp>
    </xdr:grpSp>
    <xdr:clientData/>
  </xdr:twoCellAnchor>
  <xdr:twoCellAnchor>
    <xdr:from>
      <xdr:col>4</xdr:col>
      <xdr:colOff>31800</xdr:colOff>
      <xdr:row>6</xdr:row>
      <xdr:rowOff>137592</xdr:rowOff>
    </xdr:from>
    <xdr:to>
      <xdr:col>5</xdr:col>
      <xdr:colOff>334219</xdr:colOff>
      <xdr:row>13</xdr:row>
      <xdr:rowOff>0</xdr:rowOff>
    </xdr:to>
    <xdr:grpSp>
      <xdr:nvGrpSpPr>
        <xdr:cNvPr id="145" name="Group 496"/>
        <xdr:cNvGrpSpPr>
          <a:grpSpLocks/>
        </xdr:cNvGrpSpPr>
      </xdr:nvGrpSpPr>
      <xdr:grpSpPr bwMode="auto">
        <a:xfrm>
          <a:off x="1989717" y="1090092"/>
          <a:ext cx="916252" cy="973658"/>
          <a:chOff x="2638425" y="571500"/>
          <a:chExt cx="1143000" cy="933450"/>
        </a:xfrm>
      </xdr:grpSpPr>
      <xdr:sp macro="" textlink="">
        <xdr:nvSpPr>
          <xdr:cNvPr id="146" name="Rectangle 145"/>
          <xdr:cNvSpPr/>
        </xdr:nvSpPr>
        <xdr:spPr>
          <a:xfrm>
            <a:off x="2638425" y="571500"/>
            <a:ext cx="1143000" cy="65147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050" b="1"/>
              <a:t>&lt;SI+ Task Name</a:t>
            </a:r>
            <a:r>
              <a:rPr lang="en-US" sz="1050" b="1" baseline="0"/>
              <a:t>&gt;</a:t>
            </a:r>
            <a:endParaRPr lang="en-US" sz="1100" b="1"/>
          </a:p>
        </xdr:txBody>
      </xdr:sp>
      <xdr:sp macro="" textlink="">
        <xdr:nvSpPr>
          <xdr:cNvPr id="147" name="Rectangle 146"/>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baseline="0"/>
              <a:t>&lt;Task Owner&gt;</a:t>
            </a:r>
            <a:endParaRPr lang="en-US" sz="900" b="1"/>
          </a:p>
        </xdr:txBody>
      </xdr:sp>
      <xdr:sp macro="" textlink="">
        <xdr:nvSpPr>
          <xdr:cNvPr id="148" name="Rectangle 147"/>
          <xdr:cNvSpPr/>
        </xdr:nvSpPr>
        <xdr:spPr>
          <a:xfrm>
            <a:off x="2638425" y="1359098"/>
            <a:ext cx="1143000" cy="145852"/>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a:t>&lt;Task Identifier&gt;</a:t>
            </a:r>
          </a:p>
        </xdr:txBody>
      </xdr:sp>
    </xdr:grpSp>
    <xdr:clientData/>
  </xdr:twoCellAnchor>
  <xdr:twoCellAnchor>
    <xdr:from>
      <xdr:col>8</xdr:col>
      <xdr:colOff>220024</xdr:colOff>
      <xdr:row>6</xdr:row>
      <xdr:rowOff>135483</xdr:rowOff>
    </xdr:from>
    <xdr:to>
      <xdr:col>9</xdr:col>
      <xdr:colOff>522443</xdr:colOff>
      <xdr:row>13</xdr:row>
      <xdr:rowOff>0</xdr:rowOff>
    </xdr:to>
    <xdr:grpSp>
      <xdr:nvGrpSpPr>
        <xdr:cNvPr id="149" name="Group 496"/>
        <xdr:cNvGrpSpPr>
          <a:grpSpLocks/>
        </xdr:cNvGrpSpPr>
      </xdr:nvGrpSpPr>
      <xdr:grpSpPr bwMode="auto">
        <a:xfrm>
          <a:off x="4633274" y="1087983"/>
          <a:ext cx="916252" cy="975767"/>
          <a:chOff x="2638425" y="571500"/>
          <a:chExt cx="1143000" cy="933450"/>
        </a:xfrm>
      </xdr:grpSpPr>
      <xdr:sp macro="" textlink="">
        <xdr:nvSpPr>
          <xdr:cNvPr id="150" name="Rectangle 149"/>
          <xdr:cNvSpPr/>
        </xdr:nvSpPr>
        <xdr:spPr>
          <a:xfrm>
            <a:off x="2638425" y="571500"/>
            <a:ext cx="1143000" cy="651470"/>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indent="0" algn="ctr" rtl="0"/>
            <a:r>
              <a:rPr lang="en-US" sz="900" b="1" baseline="0">
                <a:solidFill>
                  <a:schemeClr val="dk1"/>
                </a:solidFill>
                <a:latin typeface="+mn-lt"/>
                <a:ea typeface="+mn-ea"/>
                <a:cs typeface="+mn-cs"/>
              </a:rPr>
              <a:t>&lt;Auotmated task(s) Name&gt;</a:t>
            </a:r>
          </a:p>
        </xdr:txBody>
      </xdr:sp>
      <xdr:sp macro="" textlink="">
        <xdr:nvSpPr>
          <xdr:cNvPr id="151" name="Rectangle 150"/>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indent="0" algn="ctr" rtl="0"/>
            <a:r>
              <a:rPr lang="en-US" sz="900" b="1" baseline="0">
                <a:solidFill>
                  <a:schemeClr val="dk1"/>
                </a:solidFill>
                <a:latin typeface="+mn-lt"/>
                <a:ea typeface="+mn-ea"/>
                <a:cs typeface="+mn-cs"/>
              </a:rPr>
              <a:t>Automated</a:t>
            </a:r>
          </a:p>
        </xdr:txBody>
      </xdr:sp>
      <xdr:sp macro="" textlink="">
        <xdr:nvSpPr>
          <xdr:cNvPr id="152" name="Rectangle 151"/>
          <xdr:cNvSpPr/>
        </xdr:nvSpPr>
        <xdr:spPr>
          <a:xfrm>
            <a:off x="2638425" y="1359098"/>
            <a:ext cx="1143000" cy="145852"/>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indent="0" algn="l" rtl="0"/>
            <a:r>
              <a:rPr lang="en-US" sz="800" b="1" baseline="0">
                <a:solidFill>
                  <a:schemeClr val="dk1"/>
                </a:solidFill>
                <a:latin typeface="+mn-lt"/>
                <a:ea typeface="+mn-ea"/>
                <a:cs typeface="+mn-cs"/>
              </a:rPr>
              <a:t>&lt;Task Identifier&gt;</a:t>
            </a:r>
          </a:p>
        </xdr:txBody>
      </xdr:sp>
    </xdr:grpSp>
    <xdr:clientData/>
  </xdr:twoCellAnchor>
  <xdr:twoCellAnchor>
    <xdr:from>
      <xdr:col>1</xdr:col>
      <xdr:colOff>402167</xdr:colOff>
      <xdr:row>1</xdr:row>
      <xdr:rowOff>116417</xdr:rowOff>
    </xdr:from>
    <xdr:to>
      <xdr:col>3</xdr:col>
      <xdr:colOff>508000</xdr:colOff>
      <xdr:row>6</xdr:row>
      <xdr:rowOff>116417</xdr:rowOff>
    </xdr:to>
    <xdr:sp macro="" textlink="">
      <xdr:nvSpPr>
        <xdr:cNvPr id="153" name="Rectangle 152"/>
        <xdr:cNvSpPr/>
      </xdr:nvSpPr>
      <xdr:spPr>
        <a:xfrm>
          <a:off x="516467" y="440267"/>
          <a:ext cx="1325033" cy="809625"/>
        </a:xfrm>
        <a:prstGeom prst="rect">
          <a:avLst/>
        </a:prstGeom>
        <a:noFill/>
        <a:ln w="25400">
          <a:solidFill>
            <a:srgbClr val="FF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600">
            <a:solidFill>
              <a:sysClr val="windowText" lastClr="000000"/>
            </a:solidFill>
          </a:endParaRPr>
        </a:p>
      </xdr:txBody>
    </xdr:sp>
    <xdr:clientData/>
  </xdr:twoCellAnchor>
  <xdr:twoCellAnchor>
    <xdr:from>
      <xdr:col>12</xdr:col>
      <xdr:colOff>596783</xdr:colOff>
      <xdr:row>6</xdr:row>
      <xdr:rowOff>141830</xdr:rowOff>
    </xdr:from>
    <xdr:to>
      <xdr:col>14</xdr:col>
      <xdr:colOff>285368</xdr:colOff>
      <xdr:row>13</xdr:row>
      <xdr:rowOff>0</xdr:rowOff>
    </xdr:to>
    <xdr:grpSp>
      <xdr:nvGrpSpPr>
        <xdr:cNvPr id="154" name="Group 496"/>
        <xdr:cNvGrpSpPr>
          <a:grpSpLocks/>
        </xdr:cNvGrpSpPr>
      </xdr:nvGrpSpPr>
      <xdr:grpSpPr bwMode="auto">
        <a:xfrm>
          <a:off x="7465366" y="1094330"/>
          <a:ext cx="916252" cy="969420"/>
          <a:chOff x="2638425" y="571500"/>
          <a:chExt cx="1143000" cy="933450"/>
        </a:xfrm>
      </xdr:grpSpPr>
      <xdr:sp macro="" textlink="">
        <xdr:nvSpPr>
          <xdr:cNvPr id="155" name="Rectangle 15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050" b="1"/>
              <a:t>&lt;Process Step</a:t>
            </a:r>
            <a:r>
              <a:rPr lang="en-US" sz="1050" b="1" baseline="0"/>
              <a:t>&gt;</a:t>
            </a:r>
            <a:endParaRPr lang="en-US" sz="1100" b="1"/>
          </a:p>
        </xdr:txBody>
      </xdr:sp>
      <xdr:sp macro="" textlink="">
        <xdr:nvSpPr>
          <xdr:cNvPr id="156" name="Rectangle 15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baseline="0"/>
              <a:t>&lt;Task Owner&gt;</a:t>
            </a:r>
            <a:endParaRPr lang="en-US" sz="900" b="1"/>
          </a:p>
        </xdr:txBody>
      </xdr:sp>
      <xdr:sp macro="" textlink="">
        <xdr:nvSpPr>
          <xdr:cNvPr id="157" name="Rectangle 156"/>
          <xdr:cNvSpPr/>
        </xdr:nvSpPr>
        <xdr:spPr>
          <a:xfrm>
            <a:off x="2638425" y="1359098"/>
            <a:ext cx="1143000" cy="145852"/>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a:t>&lt;Task Identifier&gt;</a:t>
            </a:r>
          </a:p>
        </xdr:txBody>
      </xdr:sp>
    </xdr:grpSp>
    <xdr:clientData/>
  </xdr:twoCellAnchor>
  <xdr:twoCellAnchor>
    <xdr:from>
      <xdr:col>12</xdr:col>
      <xdr:colOff>497455</xdr:colOff>
      <xdr:row>5</xdr:row>
      <xdr:rowOff>63517</xdr:rowOff>
    </xdr:from>
    <xdr:to>
      <xdr:col>14</xdr:col>
      <xdr:colOff>603288</xdr:colOff>
      <xdr:row>6</xdr:row>
      <xdr:rowOff>127012</xdr:rowOff>
    </xdr:to>
    <xdr:sp macro="" textlink="">
      <xdr:nvSpPr>
        <xdr:cNvPr id="158" name="TextBox 157"/>
        <xdr:cNvSpPr txBox="1"/>
      </xdr:nvSpPr>
      <xdr:spPr>
        <a:xfrm>
          <a:off x="7366038" y="1016017"/>
          <a:ext cx="1333500" cy="222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&lt;System</a:t>
          </a:r>
          <a:r>
            <a:rPr lang="en-US" sz="1100" b="1" baseline="0"/>
            <a:t> Name&gt;</a:t>
          </a:r>
          <a:endParaRPr lang="en-US" sz="1100" b="1"/>
        </a:p>
      </xdr:txBody>
    </xdr:sp>
    <xdr:clientData/>
  </xdr:twoCellAnchor>
  <xdr:twoCellAnchor>
    <xdr:from>
      <xdr:col>5</xdr:col>
      <xdr:colOff>349259</xdr:colOff>
      <xdr:row>6</xdr:row>
      <xdr:rowOff>127000</xdr:rowOff>
    </xdr:from>
    <xdr:to>
      <xdr:col>8</xdr:col>
      <xdr:colOff>63500</xdr:colOff>
      <xdr:row>13</xdr:row>
      <xdr:rowOff>0</xdr:rowOff>
    </xdr:to>
    <xdr:sp macro="" textlink="">
      <xdr:nvSpPr>
        <xdr:cNvPr id="159" name="TextBox 158"/>
        <xdr:cNvSpPr txBox="1"/>
      </xdr:nvSpPr>
      <xdr:spPr>
        <a:xfrm>
          <a:off x="2901959" y="1260475"/>
          <a:ext cx="1543041" cy="1006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900">
              <a:solidFill>
                <a:schemeClr val="tx2">
                  <a:lumMod val="60000"/>
                  <a:lumOff val="40000"/>
                </a:schemeClr>
              </a:solidFill>
            </a:rPr>
            <a:t>This</a:t>
          </a:r>
          <a:r>
            <a:rPr lang="en-GB" sz="900" baseline="0">
              <a:solidFill>
                <a:schemeClr val="tx2">
                  <a:lumMod val="60000"/>
                  <a:lumOff val="40000"/>
                </a:schemeClr>
              </a:solidFill>
            </a:rPr>
            <a:t> is a manual SI+ task. </a:t>
          </a:r>
        </a:p>
        <a:p>
          <a:endParaRPr lang="en-GB" sz="900" baseline="0">
            <a:solidFill>
              <a:schemeClr val="tx2">
                <a:lumMod val="60000"/>
                <a:lumOff val="40000"/>
              </a:schemeClr>
            </a:solidFill>
          </a:endParaRPr>
        </a:p>
        <a:p>
          <a:r>
            <a:rPr lang="en-GB" sz="900" baseline="0">
              <a:solidFill>
                <a:schemeClr val="tx2">
                  <a:lumMod val="60000"/>
                  <a:lumOff val="40000"/>
                </a:schemeClr>
              </a:solidFill>
            </a:rPr>
            <a:t>The centre band will identify which team owns the task </a:t>
          </a:r>
          <a:endParaRPr lang="en-GB" sz="900">
            <a:solidFill>
              <a:schemeClr val="tx2">
                <a:lumMod val="60000"/>
                <a:lumOff val="40000"/>
              </a:schemeClr>
            </a:solidFill>
          </a:endParaRPr>
        </a:p>
      </xdr:txBody>
    </xdr:sp>
    <xdr:clientData/>
  </xdr:twoCellAnchor>
  <xdr:twoCellAnchor>
    <xdr:from>
      <xdr:col>9</xdr:col>
      <xdr:colOff>533331</xdr:colOff>
      <xdr:row>7</xdr:row>
      <xdr:rowOff>67751</xdr:rowOff>
    </xdr:from>
    <xdr:to>
      <xdr:col>12</xdr:col>
      <xdr:colOff>455178</xdr:colOff>
      <xdr:row>13</xdr:row>
      <xdr:rowOff>137583</xdr:rowOff>
    </xdr:to>
    <xdr:sp macro="" textlink="">
      <xdr:nvSpPr>
        <xdr:cNvPr id="160" name="TextBox 159"/>
        <xdr:cNvSpPr txBox="1"/>
      </xdr:nvSpPr>
      <xdr:spPr>
        <a:xfrm>
          <a:off x="5560414" y="1337751"/>
          <a:ext cx="1763347" cy="10223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900">
              <a:solidFill>
                <a:schemeClr val="tx2">
                  <a:lumMod val="60000"/>
                  <a:lumOff val="40000"/>
                </a:schemeClr>
              </a:solidFill>
            </a:rPr>
            <a:t>This</a:t>
          </a:r>
          <a:r>
            <a:rPr lang="en-GB" sz="900" baseline="0">
              <a:solidFill>
                <a:schemeClr val="tx2">
                  <a:lumMod val="60000"/>
                  <a:lumOff val="40000"/>
                </a:schemeClr>
              </a:solidFill>
            </a:rPr>
            <a:t> is automated task(s) or interaction(s). </a:t>
          </a:r>
        </a:p>
        <a:p>
          <a:endParaRPr lang="en-GB" sz="900" baseline="0">
            <a:solidFill>
              <a:schemeClr val="tx2">
                <a:lumMod val="60000"/>
                <a:lumOff val="40000"/>
              </a:schemeClr>
            </a:solidFill>
          </a:endParaRPr>
        </a:p>
        <a:p>
          <a:r>
            <a:rPr lang="en-GB" sz="900" baseline="0">
              <a:solidFill>
                <a:schemeClr val="tx2">
                  <a:lumMod val="60000"/>
                  <a:lumOff val="40000"/>
                </a:schemeClr>
              </a:solidFill>
            </a:rPr>
            <a:t>The centre band will specify 'Automated' for these tasks.</a:t>
          </a:r>
          <a:endParaRPr lang="en-GB" sz="900">
            <a:solidFill>
              <a:schemeClr val="tx2">
                <a:lumMod val="60000"/>
                <a:lumOff val="40000"/>
              </a:schemeClr>
            </a:solidFill>
          </a:endParaRPr>
        </a:p>
      </xdr:txBody>
    </xdr:sp>
    <xdr:clientData/>
  </xdr:twoCellAnchor>
  <xdr:twoCellAnchor>
    <xdr:from>
      <xdr:col>14</xdr:col>
      <xdr:colOff>307011</xdr:colOff>
      <xdr:row>6</xdr:row>
      <xdr:rowOff>61409</xdr:rowOff>
    </xdr:from>
    <xdr:to>
      <xdr:col>17</xdr:col>
      <xdr:colOff>21261</xdr:colOff>
      <xdr:row>16</xdr:row>
      <xdr:rowOff>31750</xdr:rowOff>
    </xdr:to>
    <xdr:sp macro="" textlink="">
      <xdr:nvSpPr>
        <xdr:cNvPr id="161" name="TextBox 160"/>
        <xdr:cNvSpPr txBox="1"/>
      </xdr:nvSpPr>
      <xdr:spPr>
        <a:xfrm>
          <a:off x="8403261" y="1172659"/>
          <a:ext cx="1555750" cy="15578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900">
              <a:solidFill>
                <a:schemeClr val="tx2">
                  <a:lumMod val="60000"/>
                  <a:lumOff val="40000"/>
                </a:schemeClr>
              </a:solidFill>
            </a:rPr>
            <a:t>This</a:t>
          </a:r>
          <a:r>
            <a:rPr lang="en-GB" sz="900" baseline="0">
              <a:solidFill>
                <a:schemeClr val="tx2">
                  <a:lumMod val="60000"/>
                  <a:lumOff val="40000"/>
                </a:schemeClr>
              </a:solidFill>
            </a:rPr>
            <a:t> is a process step</a:t>
          </a:r>
        </a:p>
        <a:p>
          <a:endParaRPr lang="en-GB" sz="900" baseline="0">
            <a:solidFill>
              <a:schemeClr val="tx2">
                <a:lumMod val="60000"/>
                <a:lumOff val="40000"/>
              </a:schemeClr>
            </a:solidFill>
          </a:endParaRPr>
        </a:p>
        <a:p>
          <a:r>
            <a:rPr lang="en-GB" sz="900" baseline="0">
              <a:solidFill>
                <a:schemeClr val="tx2">
                  <a:lumMod val="60000"/>
                  <a:lumOff val="40000"/>
                </a:schemeClr>
              </a:solidFill>
            </a:rPr>
            <a:t>The centre band will identify which team owns the task</a:t>
          </a:r>
        </a:p>
        <a:p>
          <a:endParaRPr lang="en-GB" sz="900" baseline="0">
            <a:solidFill>
              <a:schemeClr val="tx2">
                <a:lumMod val="60000"/>
                <a:lumOff val="40000"/>
              </a:schemeClr>
            </a:solidFill>
          </a:endParaRPr>
        </a:p>
        <a:p>
          <a:r>
            <a:rPr lang="en-GB" sz="900" baseline="0">
              <a:solidFill>
                <a:schemeClr val="tx2">
                  <a:lumMod val="60000"/>
                  <a:lumOff val="40000"/>
                </a:schemeClr>
              </a:solidFill>
            </a:rPr>
            <a:t>The label above the box will indicate the name of the system where the owner executes the process step</a:t>
          </a:r>
          <a:endParaRPr lang="en-GB" sz="900">
            <a:solidFill>
              <a:schemeClr val="tx2">
                <a:lumMod val="60000"/>
                <a:lumOff val="40000"/>
              </a:schemeClr>
            </a:solidFill>
          </a:endParaRPr>
        </a:p>
      </xdr:txBody>
    </xdr:sp>
    <xdr:clientData/>
  </xdr:twoCellAnchor>
  <xdr:twoCellAnchor>
    <xdr:from>
      <xdr:col>2</xdr:col>
      <xdr:colOff>0</xdr:colOff>
      <xdr:row>20</xdr:row>
      <xdr:rowOff>126892</xdr:rowOff>
    </xdr:from>
    <xdr:to>
      <xdr:col>3</xdr:col>
      <xdr:colOff>302419</xdr:colOff>
      <xdr:row>27</xdr:row>
      <xdr:rowOff>53867</xdr:rowOff>
    </xdr:to>
    <xdr:grpSp>
      <xdr:nvGrpSpPr>
        <xdr:cNvPr id="162" name="Group 496"/>
        <xdr:cNvGrpSpPr>
          <a:grpSpLocks/>
        </xdr:cNvGrpSpPr>
      </xdr:nvGrpSpPr>
      <xdr:grpSpPr bwMode="auto">
        <a:xfrm>
          <a:off x="730250" y="3301892"/>
          <a:ext cx="916252" cy="1038225"/>
          <a:chOff x="2638425" y="571500"/>
          <a:chExt cx="1143000" cy="933450"/>
        </a:xfrm>
      </xdr:grpSpPr>
      <xdr:sp macro="" textlink="">
        <xdr:nvSpPr>
          <xdr:cNvPr id="163" name="Rectangle 162"/>
          <xdr:cNvSpPr/>
        </xdr:nvSpPr>
        <xdr:spPr>
          <a:xfrm>
            <a:off x="2638425" y="571500"/>
            <a:ext cx="1143000" cy="65147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050" b="1"/>
              <a:t>&lt;Task Name/ Process Step</a:t>
            </a:r>
            <a:r>
              <a:rPr lang="en-US" sz="1050" b="1" baseline="0"/>
              <a:t>&gt;</a:t>
            </a:r>
            <a:endParaRPr lang="en-US" sz="1100" b="1"/>
          </a:p>
        </xdr:txBody>
      </xdr:sp>
      <xdr:sp macro="" textlink="">
        <xdr:nvSpPr>
          <xdr:cNvPr id="164" name="Rectangle 16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baseline="0"/>
              <a:t>&lt;Task Owner&gt;</a:t>
            </a:r>
            <a:endParaRPr lang="en-US" sz="900" b="1"/>
          </a:p>
        </xdr:txBody>
      </xdr:sp>
      <xdr:sp macro="" textlink="">
        <xdr:nvSpPr>
          <xdr:cNvPr id="165" name="Rectangle 164"/>
          <xdr:cNvSpPr/>
        </xdr:nvSpPr>
        <xdr:spPr>
          <a:xfrm>
            <a:off x="2638425" y="1359098"/>
            <a:ext cx="1143000" cy="145852"/>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a:t>&lt;Task Identifier&gt;</a:t>
            </a:r>
          </a:p>
        </xdr:txBody>
      </xdr:sp>
    </xdr:grpSp>
    <xdr:clientData/>
  </xdr:twoCellAnchor>
  <xdr:twoCellAnchor>
    <xdr:from>
      <xdr:col>1</xdr:col>
      <xdr:colOff>402167</xdr:colOff>
      <xdr:row>25</xdr:row>
      <xdr:rowOff>10583</xdr:rowOff>
    </xdr:from>
    <xdr:to>
      <xdr:col>3</xdr:col>
      <xdr:colOff>508000</xdr:colOff>
      <xdr:row>26</xdr:row>
      <xdr:rowOff>105833</xdr:rowOff>
    </xdr:to>
    <xdr:sp macro="" textlink="">
      <xdr:nvSpPr>
        <xdr:cNvPr id="166" name="Rectangle 165"/>
        <xdr:cNvSpPr/>
      </xdr:nvSpPr>
      <xdr:spPr>
        <a:xfrm>
          <a:off x="516467" y="4220633"/>
          <a:ext cx="1325033" cy="257175"/>
        </a:xfrm>
        <a:prstGeom prst="rect">
          <a:avLst/>
        </a:prstGeom>
        <a:noFill/>
        <a:ln w="25400">
          <a:solidFill>
            <a:srgbClr val="FF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600">
            <a:solidFill>
              <a:sysClr val="windowText" lastClr="000000"/>
            </a:solidFill>
          </a:endParaRPr>
        </a:p>
      </xdr:txBody>
    </xdr:sp>
    <xdr:clientData/>
  </xdr:twoCellAnchor>
  <xdr:twoCellAnchor>
    <xdr:from>
      <xdr:col>2</xdr:col>
      <xdr:colOff>7</xdr:colOff>
      <xdr:row>30</xdr:row>
      <xdr:rowOff>84510</xdr:rowOff>
    </xdr:from>
    <xdr:to>
      <xdr:col>3</xdr:col>
      <xdr:colOff>302426</xdr:colOff>
      <xdr:row>37</xdr:row>
      <xdr:rowOff>11485</xdr:rowOff>
    </xdr:to>
    <xdr:grpSp>
      <xdr:nvGrpSpPr>
        <xdr:cNvPr id="167" name="Group 496"/>
        <xdr:cNvGrpSpPr>
          <a:grpSpLocks/>
        </xdr:cNvGrpSpPr>
      </xdr:nvGrpSpPr>
      <xdr:grpSpPr bwMode="auto">
        <a:xfrm>
          <a:off x="730257" y="4847010"/>
          <a:ext cx="916252" cy="1038225"/>
          <a:chOff x="2638425" y="571500"/>
          <a:chExt cx="1143000" cy="933450"/>
        </a:xfrm>
      </xdr:grpSpPr>
      <xdr:sp macro="" textlink="">
        <xdr:nvSpPr>
          <xdr:cNvPr id="168" name="Rectangle 167"/>
          <xdr:cNvSpPr/>
        </xdr:nvSpPr>
        <xdr:spPr>
          <a:xfrm>
            <a:off x="2638425" y="571500"/>
            <a:ext cx="1143000" cy="65147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en-US" sz="1050" b="1"/>
              <a:t>&lt;Task Name/ Process Step</a:t>
            </a:r>
            <a:r>
              <a:rPr lang="en-US" sz="1050" b="1" baseline="0"/>
              <a:t>&gt;</a:t>
            </a:r>
            <a:endParaRPr lang="en-US" sz="1100" b="1"/>
          </a:p>
        </xdr:txBody>
      </xdr:sp>
      <xdr:sp macro="" textlink="">
        <xdr:nvSpPr>
          <xdr:cNvPr id="169" name="Rectangle 16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baseline="0"/>
              <a:t>&lt;Task Owner&gt;</a:t>
            </a:r>
            <a:endParaRPr lang="en-US" sz="900" b="1"/>
          </a:p>
        </xdr:txBody>
      </xdr:sp>
      <xdr:sp macro="" textlink="">
        <xdr:nvSpPr>
          <xdr:cNvPr id="170" name="Rectangle 169"/>
          <xdr:cNvSpPr/>
        </xdr:nvSpPr>
        <xdr:spPr>
          <a:xfrm>
            <a:off x="2638425" y="1359098"/>
            <a:ext cx="1143000" cy="145852"/>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a:t>&lt;Task Identifier&gt;</a:t>
            </a:r>
          </a:p>
        </xdr:txBody>
      </xdr:sp>
    </xdr:grpSp>
    <xdr:clientData/>
  </xdr:twoCellAnchor>
  <xdr:twoCellAnchor>
    <xdr:from>
      <xdr:col>1</xdr:col>
      <xdr:colOff>402174</xdr:colOff>
      <xdr:row>35</xdr:row>
      <xdr:rowOff>116363</xdr:rowOff>
    </xdr:from>
    <xdr:to>
      <xdr:col>3</xdr:col>
      <xdr:colOff>508007</xdr:colOff>
      <xdr:row>37</xdr:row>
      <xdr:rowOff>52863</xdr:rowOff>
    </xdr:to>
    <xdr:sp macro="" textlink="">
      <xdr:nvSpPr>
        <xdr:cNvPr id="171" name="Rectangle 170"/>
        <xdr:cNvSpPr/>
      </xdr:nvSpPr>
      <xdr:spPr>
        <a:xfrm>
          <a:off x="516474" y="5945663"/>
          <a:ext cx="1325033" cy="260350"/>
        </a:xfrm>
        <a:prstGeom prst="rect">
          <a:avLst/>
        </a:prstGeom>
        <a:noFill/>
        <a:ln w="25400">
          <a:solidFill>
            <a:srgbClr val="FF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600">
            <a:solidFill>
              <a:sysClr val="windowText" lastClr="000000"/>
            </a:solidFill>
          </a:endParaRPr>
        </a:p>
      </xdr:txBody>
    </xdr:sp>
    <xdr:clientData/>
  </xdr:twoCellAnchor>
  <xdr:twoCellAnchor>
    <xdr:from>
      <xdr:col>4</xdr:col>
      <xdr:colOff>222294</xdr:colOff>
      <xdr:row>36</xdr:row>
      <xdr:rowOff>105690</xdr:rowOff>
    </xdr:from>
    <xdr:to>
      <xdr:col>5</xdr:col>
      <xdr:colOff>524713</xdr:colOff>
      <xdr:row>43</xdr:row>
      <xdr:rowOff>32665</xdr:rowOff>
    </xdr:to>
    <xdr:grpSp>
      <xdr:nvGrpSpPr>
        <xdr:cNvPr id="172" name="Group 496"/>
        <xdr:cNvGrpSpPr>
          <a:grpSpLocks/>
        </xdr:cNvGrpSpPr>
      </xdr:nvGrpSpPr>
      <xdr:grpSpPr bwMode="auto">
        <a:xfrm>
          <a:off x="2180211" y="5820690"/>
          <a:ext cx="916252" cy="1038225"/>
          <a:chOff x="2638425" y="571500"/>
          <a:chExt cx="1143000" cy="933450"/>
        </a:xfrm>
      </xdr:grpSpPr>
      <xdr:sp macro="" textlink="">
        <xdr:nvSpPr>
          <xdr:cNvPr id="173" name="Rectangle 172"/>
          <xdr:cNvSpPr/>
        </xdr:nvSpPr>
        <xdr:spPr>
          <a:xfrm>
            <a:off x="2638425" y="571500"/>
            <a:ext cx="1143000" cy="65147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endParaRPr lang="en-US" sz="1100" b="1"/>
          </a:p>
        </xdr:txBody>
      </xdr:sp>
      <xdr:sp macro="" textlink="">
        <xdr:nvSpPr>
          <xdr:cNvPr id="174" name="Rectangle 17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endParaRPr lang="en-US" sz="900" b="1"/>
          </a:p>
        </xdr:txBody>
      </xdr:sp>
      <xdr:sp macro="" textlink="">
        <xdr:nvSpPr>
          <xdr:cNvPr id="175" name="Rectangle 174"/>
          <xdr:cNvSpPr/>
        </xdr:nvSpPr>
        <xdr:spPr>
          <a:xfrm>
            <a:off x="2638425" y="1359098"/>
            <a:ext cx="1143000" cy="145852"/>
          </a:xfrm>
          <a:prstGeom prst="rect">
            <a:avLst/>
          </a:prstGeom>
          <a:solidFill>
            <a:srgbClr val="66FF33"/>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a:t>TSK x.yz</a:t>
            </a:r>
          </a:p>
        </xdr:txBody>
      </xdr:sp>
    </xdr:grpSp>
    <xdr:clientData/>
  </xdr:twoCellAnchor>
  <xdr:twoCellAnchor>
    <xdr:from>
      <xdr:col>10</xdr:col>
      <xdr:colOff>198819</xdr:colOff>
      <xdr:row>36</xdr:row>
      <xdr:rowOff>103581</xdr:rowOff>
    </xdr:from>
    <xdr:to>
      <xdr:col>11</xdr:col>
      <xdr:colOff>501238</xdr:colOff>
      <xdr:row>43</xdr:row>
      <xdr:rowOff>30556</xdr:rowOff>
    </xdr:to>
    <xdr:grpSp>
      <xdr:nvGrpSpPr>
        <xdr:cNvPr id="176" name="Group 496"/>
        <xdr:cNvGrpSpPr>
          <a:grpSpLocks/>
        </xdr:cNvGrpSpPr>
      </xdr:nvGrpSpPr>
      <xdr:grpSpPr bwMode="auto">
        <a:xfrm>
          <a:off x="5839736" y="5818581"/>
          <a:ext cx="916252" cy="1038225"/>
          <a:chOff x="2638425" y="571500"/>
          <a:chExt cx="1143000" cy="933450"/>
        </a:xfrm>
      </xdr:grpSpPr>
      <xdr:sp macro="" textlink="">
        <xdr:nvSpPr>
          <xdr:cNvPr id="177" name="Rectangle 176"/>
          <xdr:cNvSpPr/>
        </xdr:nvSpPr>
        <xdr:spPr>
          <a:xfrm>
            <a:off x="2638425" y="571500"/>
            <a:ext cx="1143000" cy="65147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indent="0" algn="ctr" rtl="0"/>
            <a:endParaRPr lang="en-US" sz="900" b="1" baseline="0">
              <a:solidFill>
                <a:schemeClr val="dk1"/>
              </a:solidFill>
              <a:latin typeface="+mn-lt"/>
              <a:ea typeface="+mn-ea"/>
              <a:cs typeface="+mn-cs"/>
            </a:endParaRPr>
          </a:p>
        </xdr:txBody>
      </xdr:sp>
      <xdr:sp macro="" textlink="">
        <xdr:nvSpPr>
          <xdr:cNvPr id="178" name="Rectangle 177"/>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indent="0" algn="ctr" rtl="0"/>
            <a:endParaRPr lang="en-US" sz="900" b="1" baseline="0">
              <a:solidFill>
                <a:schemeClr val="dk1"/>
              </a:solidFill>
              <a:latin typeface="+mn-lt"/>
              <a:ea typeface="+mn-ea"/>
              <a:cs typeface="+mn-cs"/>
            </a:endParaRPr>
          </a:p>
        </xdr:txBody>
      </xdr:sp>
      <xdr:sp macro="" textlink="">
        <xdr:nvSpPr>
          <xdr:cNvPr id="179" name="Rectangle 178"/>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indent="0" algn="ctr" rtl="0"/>
            <a:r>
              <a:rPr lang="en-US" sz="800" b="1" baseline="0">
                <a:solidFill>
                  <a:schemeClr val="dk1"/>
                </a:solidFill>
                <a:latin typeface="+mn-lt"/>
                <a:ea typeface="+mn-ea"/>
                <a:cs typeface="+mn-cs"/>
              </a:rPr>
              <a:t>TSK x.yz</a:t>
            </a:r>
          </a:p>
        </xdr:txBody>
      </xdr:sp>
    </xdr:grpSp>
    <xdr:clientData/>
  </xdr:twoCellAnchor>
  <xdr:twoCellAnchor>
    <xdr:from>
      <xdr:col>16</xdr:col>
      <xdr:colOff>25223</xdr:colOff>
      <xdr:row>36</xdr:row>
      <xdr:rowOff>109928</xdr:rowOff>
    </xdr:from>
    <xdr:to>
      <xdr:col>17</xdr:col>
      <xdr:colOff>327642</xdr:colOff>
      <xdr:row>43</xdr:row>
      <xdr:rowOff>36903</xdr:rowOff>
    </xdr:to>
    <xdr:grpSp>
      <xdr:nvGrpSpPr>
        <xdr:cNvPr id="180" name="Group 496"/>
        <xdr:cNvGrpSpPr>
          <a:grpSpLocks/>
        </xdr:cNvGrpSpPr>
      </xdr:nvGrpSpPr>
      <xdr:grpSpPr bwMode="auto">
        <a:xfrm>
          <a:off x="9349140" y="5824928"/>
          <a:ext cx="916252" cy="1038225"/>
          <a:chOff x="2638425" y="571500"/>
          <a:chExt cx="1143000" cy="933450"/>
        </a:xfrm>
      </xdr:grpSpPr>
      <xdr:sp macro="" textlink="">
        <xdr:nvSpPr>
          <xdr:cNvPr id="181" name="Rectangle 180"/>
          <xdr:cNvSpPr/>
        </xdr:nvSpPr>
        <xdr:spPr>
          <a:xfrm>
            <a:off x="2638425" y="571500"/>
            <a:ext cx="1143000" cy="65147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endParaRPr lang="en-US" sz="1100" b="1"/>
          </a:p>
        </xdr:txBody>
      </xdr:sp>
      <xdr:sp macro="" textlink="">
        <xdr:nvSpPr>
          <xdr:cNvPr id="182" name="Rectangle 181"/>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endParaRPr lang="en-US" sz="900" b="1"/>
          </a:p>
        </xdr:txBody>
      </xdr:sp>
      <xdr:sp macro="" textlink="">
        <xdr:nvSpPr>
          <xdr:cNvPr id="183" name="Rectangle 182"/>
          <xdr:cNvSpPr/>
        </xdr:nvSpPr>
        <xdr:spPr>
          <a:xfrm>
            <a:off x="2638425" y="1359098"/>
            <a:ext cx="1143000" cy="145852"/>
          </a:xfrm>
          <a:prstGeom prst="rect">
            <a:avLst/>
          </a:prstGeom>
          <a:solidFill>
            <a:srgbClr val="FFCC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r>
              <a:rPr lang="en-US" sz="900" b="1"/>
              <a:t>TSK x.yz</a:t>
            </a:r>
          </a:p>
        </xdr:txBody>
      </xdr:sp>
    </xdr:grpSp>
    <xdr:clientData/>
  </xdr:twoCellAnchor>
  <xdr:twoCellAnchor>
    <xdr:from>
      <xdr:col>6</xdr:col>
      <xdr:colOff>31750</xdr:colOff>
      <xdr:row>37</xdr:row>
      <xdr:rowOff>137441</xdr:rowOff>
    </xdr:from>
    <xdr:to>
      <xdr:col>9</xdr:col>
      <xdr:colOff>296333</xdr:colOff>
      <xdr:row>41</xdr:row>
      <xdr:rowOff>127000</xdr:rowOff>
    </xdr:to>
    <xdr:sp macro="" textlink="">
      <xdr:nvSpPr>
        <xdr:cNvPr id="184" name="TextBox 183"/>
        <xdr:cNvSpPr txBox="1"/>
      </xdr:nvSpPr>
      <xdr:spPr>
        <a:xfrm>
          <a:off x="3194050" y="6290591"/>
          <a:ext cx="2093383" cy="6372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900">
              <a:solidFill>
                <a:schemeClr val="tx2">
                  <a:lumMod val="60000"/>
                  <a:lumOff val="40000"/>
                </a:schemeClr>
              </a:solidFill>
            </a:rPr>
            <a:t>Tasks</a:t>
          </a:r>
          <a:r>
            <a:rPr lang="en-GB" sz="900" baseline="0">
              <a:solidFill>
                <a:schemeClr val="tx2">
                  <a:lumMod val="60000"/>
                  <a:lumOff val="40000"/>
                </a:schemeClr>
              </a:solidFill>
            </a:rPr>
            <a:t> such as 'Calculate CCD', 'Confirm Order Closure' would apply for all RS products</a:t>
          </a:r>
          <a:endParaRPr lang="en-GB" sz="900">
            <a:solidFill>
              <a:schemeClr val="tx2">
                <a:lumMod val="60000"/>
                <a:lumOff val="40000"/>
              </a:schemeClr>
            </a:solidFill>
          </a:endParaRPr>
        </a:p>
      </xdr:txBody>
    </xdr:sp>
    <xdr:clientData/>
  </xdr:twoCellAnchor>
  <xdr:twoCellAnchor>
    <xdr:from>
      <xdr:col>11</xdr:col>
      <xdr:colOff>586207</xdr:colOff>
      <xdr:row>37</xdr:row>
      <xdr:rowOff>109930</xdr:rowOff>
    </xdr:from>
    <xdr:to>
      <xdr:col>15</xdr:col>
      <xdr:colOff>236957</xdr:colOff>
      <xdr:row>42</xdr:row>
      <xdr:rowOff>0</xdr:rowOff>
    </xdr:to>
    <xdr:sp macro="" textlink="">
      <xdr:nvSpPr>
        <xdr:cNvPr id="185" name="TextBox 184"/>
        <xdr:cNvSpPr txBox="1"/>
      </xdr:nvSpPr>
      <xdr:spPr>
        <a:xfrm>
          <a:off x="6796507" y="6263080"/>
          <a:ext cx="2089150" cy="6996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900">
              <a:solidFill>
                <a:schemeClr val="tx2">
                  <a:lumMod val="60000"/>
                  <a:lumOff val="40000"/>
                </a:schemeClr>
              </a:solidFill>
            </a:rPr>
            <a:t>Tasks</a:t>
          </a:r>
          <a:r>
            <a:rPr lang="en-GB" sz="900" baseline="0">
              <a:solidFill>
                <a:schemeClr val="tx2">
                  <a:lumMod val="60000"/>
                  <a:lumOff val="40000"/>
                </a:schemeClr>
              </a:solidFill>
            </a:rPr>
            <a:t> such as 'B-end Validation' are not needed for all products, but are applicable across multiple RS products</a:t>
          </a:r>
          <a:endParaRPr lang="en-GB" sz="900">
            <a:solidFill>
              <a:schemeClr val="tx2">
                <a:lumMod val="60000"/>
                <a:lumOff val="40000"/>
              </a:schemeClr>
            </a:solidFill>
          </a:endParaRPr>
        </a:p>
      </xdr:txBody>
    </xdr:sp>
    <xdr:clientData/>
  </xdr:twoCellAnchor>
  <xdr:twoCellAnchor>
    <xdr:from>
      <xdr:col>17</xdr:col>
      <xdr:colOff>421001</xdr:colOff>
      <xdr:row>37</xdr:row>
      <xdr:rowOff>71835</xdr:rowOff>
    </xdr:from>
    <xdr:to>
      <xdr:col>21</xdr:col>
      <xdr:colOff>0</xdr:colOff>
      <xdr:row>41</xdr:row>
      <xdr:rowOff>21160</xdr:rowOff>
    </xdr:to>
    <xdr:sp macro="" textlink="">
      <xdr:nvSpPr>
        <xdr:cNvPr id="186" name="TextBox 185"/>
        <xdr:cNvSpPr txBox="1"/>
      </xdr:nvSpPr>
      <xdr:spPr>
        <a:xfrm>
          <a:off x="10288901" y="6224985"/>
          <a:ext cx="2017399" cy="597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900">
              <a:solidFill>
                <a:schemeClr val="tx2">
                  <a:lumMod val="60000"/>
                  <a:lumOff val="40000"/>
                </a:schemeClr>
              </a:solidFill>
            </a:rPr>
            <a:t>There</a:t>
          </a:r>
          <a:r>
            <a:rPr lang="en-GB" sz="900" baseline="0">
              <a:solidFill>
                <a:schemeClr val="tx2">
                  <a:lumMod val="60000"/>
                  <a:lumOff val="40000"/>
                </a:schemeClr>
              </a:solidFill>
            </a:rPr>
            <a:t> are many tasks that are specific to an RS product</a:t>
          </a:r>
          <a:endParaRPr lang="en-GB" sz="900">
            <a:solidFill>
              <a:schemeClr val="tx2">
                <a:lumMod val="60000"/>
                <a:lumOff val="40000"/>
              </a:schemeClr>
            </a:solidFill>
          </a:endParaRPr>
        </a:p>
      </xdr:txBody>
    </xdr:sp>
    <xdr:clientData/>
  </xdr:twoCellAnchor>
  <xdr:twoCellAnchor>
    <xdr:from>
      <xdr:col>2</xdr:col>
      <xdr:colOff>296324</xdr:colOff>
      <xdr:row>46</xdr:row>
      <xdr:rowOff>127001</xdr:rowOff>
    </xdr:from>
    <xdr:to>
      <xdr:col>3</xdr:col>
      <xdr:colOff>30433</xdr:colOff>
      <xdr:row>48</xdr:row>
      <xdr:rowOff>11114</xdr:rowOff>
    </xdr:to>
    <xdr:sp macro="" textlink="">
      <xdr:nvSpPr>
        <xdr:cNvPr id="187" name="Oval 186"/>
        <xdr:cNvSpPr/>
      </xdr:nvSpPr>
      <xdr:spPr>
        <a:xfrm>
          <a:off x="1020224" y="7737476"/>
          <a:ext cx="343709" cy="20796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n</a:t>
          </a:r>
        </a:p>
      </xdr:txBody>
    </xdr:sp>
    <xdr:clientData/>
  </xdr:twoCellAnchor>
  <xdr:twoCellAnchor>
    <xdr:from>
      <xdr:col>2</xdr:col>
      <xdr:colOff>190534</xdr:colOff>
      <xdr:row>49</xdr:row>
      <xdr:rowOff>137585</xdr:rowOff>
    </xdr:from>
    <xdr:to>
      <xdr:col>3</xdr:col>
      <xdr:colOff>137618</xdr:colOff>
      <xdr:row>53</xdr:row>
      <xdr:rowOff>2</xdr:rowOff>
    </xdr:to>
    <xdr:sp macro="" textlink="">
      <xdr:nvSpPr>
        <xdr:cNvPr id="188" name="Flowchart: Decision 187"/>
        <xdr:cNvSpPr/>
      </xdr:nvSpPr>
      <xdr:spPr>
        <a:xfrm>
          <a:off x="914434" y="8233835"/>
          <a:ext cx="556684" cy="510117"/>
        </a:xfrm>
        <a:prstGeom prst="flowChartDecision">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GB" sz="800" b="1">
              <a:solidFill>
                <a:schemeClr val="lt1"/>
              </a:solidFill>
              <a:latin typeface="+mn-lt"/>
              <a:ea typeface="+mn-ea"/>
              <a:cs typeface="+mn-cs"/>
            </a:rPr>
            <a:t>DP nn</a:t>
          </a:r>
        </a:p>
      </xdr:txBody>
    </xdr:sp>
    <xdr:clientData/>
  </xdr:twoCellAnchor>
  <xdr:twoCellAnchor editAs="oneCell">
    <xdr:from>
      <xdr:col>12</xdr:col>
      <xdr:colOff>391599</xdr:colOff>
      <xdr:row>50</xdr:row>
      <xdr:rowOff>148172</xdr:rowOff>
    </xdr:from>
    <xdr:to>
      <xdr:col>20</xdr:col>
      <xdr:colOff>245549</xdr:colOff>
      <xdr:row>59</xdr:row>
      <xdr:rowOff>8472</xdr:rowOff>
    </xdr:to>
    <xdr:pic>
      <xdr:nvPicPr>
        <xdr:cNvPr id="189"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7211499" y="8406347"/>
          <a:ext cx="4730750" cy="1317625"/>
        </a:xfrm>
        <a:prstGeom prst="rect">
          <a:avLst/>
        </a:prstGeom>
        <a:noFill/>
      </xdr:spPr>
    </xdr:pic>
    <xdr:clientData/>
  </xdr:twoCellAnchor>
  <xdr:twoCellAnchor>
    <xdr:from>
      <xdr:col>2</xdr:col>
      <xdr:colOff>317490</xdr:colOff>
      <xdr:row>61</xdr:row>
      <xdr:rowOff>0</xdr:rowOff>
    </xdr:from>
    <xdr:to>
      <xdr:col>2</xdr:col>
      <xdr:colOff>596045</xdr:colOff>
      <xdr:row>62</xdr:row>
      <xdr:rowOff>133350</xdr:rowOff>
    </xdr:to>
    <xdr:sp macro="" textlink="">
      <xdr:nvSpPr>
        <xdr:cNvPr id="190" name="Oval 189"/>
        <xdr:cNvSpPr/>
      </xdr:nvSpPr>
      <xdr:spPr>
        <a:xfrm>
          <a:off x="1041390" y="10039350"/>
          <a:ext cx="278555" cy="29527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xdr:col>
      <xdr:colOff>456768</xdr:colOff>
      <xdr:row>59</xdr:row>
      <xdr:rowOff>0</xdr:rowOff>
    </xdr:from>
    <xdr:to>
      <xdr:col>2</xdr:col>
      <xdr:colOff>465666</xdr:colOff>
      <xdr:row>61</xdr:row>
      <xdr:rowOff>0</xdr:rowOff>
    </xdr:to>
    <xdr:cxnSp macro="">
      <xdr:nvCxnSpPr>
        <xdr:cNvPr id="191" name="Straight Arrow Connector 190"/>
        <xdr:cNvCxnSpPr>
          <a:endCxn id="190" idx="0"/>
        </xdr:cNvCxnSpPr>
      </xdr:nvCxnSpPr>
      <xdr:spPr>
        <a:xfrm flipH="1">
          <a:off x="1180668" y="9715500"/>
          <a:ext cx="8898" cy="3238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455083</xdr:colOff>
      <xdr:row>62</xdr:row>
      <xdr:rowOff>133350</xdr:rowOff>
    </xdr:from>
    <xdr:to>
      <xdr:col>2</xdr:col>
      <xdr:colOff>456768</xdr:colOff>
      <xdr:row>64</xdr:row>
      <xdr:rowOff>74083</xdr:rowOff>
    </xdr:to>
    <xdr:cxnSp macro="">
      <xdr:nvCxnSpPr>
        <xdr:cNvPr id="192" name="Straight Arrow Connector 191"/>
        <xdr:cNvCxnSpPr>
          <a:endCxn id="190" idx="4"/>
        </xdr:cNvCxnSpPr>
      </xdr:nvCxnSpPr>
      <xdr:spPr>
        <a:xfrm flipV="1">
          <a:off x="1178983" y="10334625"/>
          <a:ext cx="1685" cy="26458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95250</xdr:colOff>
      <xdr:row>61</xdr:row>
      <xdr:rowOff>137583</xdr:rowOff>
    </xdr:from>
    <xdr:to>
      <xdr:col>2</xdr:col>
      <xdr:colOff>317490</xdr:colOff>
      <xdr:row>61</xdr:row>
      <xdr:rowOff>146050</xdr:rowOff>
    </xdr:to>
    <xdr:cxnSp macro="">
      <xdr:nvCxnSpPr>
        <xdr:cNvPr id="193" name="Straight Arrow Connector 192"/>
        <xdr:cNvCxnSpPr>
          <a:stCxn id="190" idx="2"/>
        </xdr:cNvCxnSpPr>
      </xdr:nvCxnSpPr>
      <xdr:spPr>
        <a:xfrm flipH="1" flipV="1">
          <a:off x="819150" y="10176933"/>
          <a:ext cx="222240" cy="84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311145</xdr:colOff>
      <xdr:row>66</xdr:row>
      <xdr:rowOff>152375</xdr:rowOff>
    </xdr:from>
    <xdr:to>
      <xdr:col>2</xdr:col>
      <xdr:colOff>589700</xdr:colOff>
      <xdr:row>68</xdr:row>
      <xdr:rowOff>126975</xdr:rowOff>
    </xdr:to>
    <xdr:sp macro="" textlink="">
      <xdr:nvSpPr>
        <xdr:cNvPr id="194" name="Oval 193"/>
        <xdr:cNvSpPr/>
      </xdr:nvSpPr>
      <xdr:spPr>
        <a:xfrm>
          <a:off x="1035045" y="11001350"/>
          <a:ext cx="278555" cy="29845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2</xdr:col>
      <xdr:colOff>444500</xdr:colOff>
      <xdr:row>65</xdr:row>
      <xdr:rowOff>52917</xdr:rowOff>
    </xdr:from>
    <xdr:to>
      <xdr:col>2</xdr:col>
      <xdr:colOff>450423</xdr:colOff>
      <xdr:row>66</xdr:row>
      <xdr:rowOff>152375</xdr:rowOff>
    </xdr:to>
    <xdr:cxnSp macro="">
      <xdr:nvCxnSpPr>
        <xdr:cNvPr id="195" name="Straight Arrow Connector 194"/>
        <xdr:cNvCxnSpPr>
          <a:endCxn id="194" idx="0"/>
        </xdr:cNvCxnSpPr>
      </xdr:nvCxnSpPr>
      <xdr:spPr>
        <a:xfrm>
          <a:off x="1168400" y="10739967"/>
          <a:ext cx="5923" cy="26138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450423</xdr:colOff>
      <xdr:row>68</xdr:row>
      <xdr:rowOff>105811</xdr:rowOff>
    </xdr:from>
    <xdr:to>
      <xdr:col>2</xdr:col>
      <xdr:colOff>455083</xdr:colOff>
      <xdr:row>70</xdr:row>
      <xdr:rowOff>42333</xdr:rowOff>
    </xdr:to>
    <xdr:cxnSp macro="">
      <xdr:nvCxnSpPr>
        <xdr:cNvPr id="196" name="Straight Arrow Connector 195"/>
        <xdr:cNvCxnSpPr/>
      </xdr:nvCxnSpPr>
      <xdr:spPr>
        <a:xfrm flipH="1" flipV="1">
          <a:off x="1174323" y="11278636"/>
          <a:ext cx="4660" cy="26037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88905</xdr:colOff>
      <xdr:row>67</xdr:row>
      <xdr:rowOff>110042</xdr:rowOff>
    </xdr:from>
    <xdr:to>
      <xdr:col>2</xdr:col>
      <xdr:colOff>311145</xdr:colOff>
      <xdr:row>67</xdr:row>
      <xdr:rowOff>118509</xdr:rowOff>
    </xdr:to>
    <xdr:cxnSp macro="">
      <xdr:nvCxnSpPr>
        <xdr:cNvPr id="197" name="Straight Arrow Connector 196"/>
        <xdr:cNvCxnSpPr/>
      </xdr:nvCxnSpPr>
      <xdr:spPr>
        <a:xfrm flipH="1" flipV="1">
          <a:off x="812805" y="11120942"/>
          <a:ext cx="222240" cy="84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304800</xdr:colOff>
      <xdr:row>72</xdr:row>
      <xdr:rowOff>93085</xdr:rowOff>
    </xdr:from>
    <xdr:to>
      <xdr:col>2</xdr:col>
      <xdr:colOff>583355</xdr:colOff>
      <xdr:row>74</xdr:row>
      <xdr:rowOff>67685</xdr:rowOff>
    </xdr:to>
    <xdr:sp macro="" textlink="">
      <xdr:nvSpPr>
        <xdr:cNvPr id="198" name="Oval 197"/>
        <xdr:cNvSpPr/>
      </xdr:nvSpPr>
      <xdr:spPr>
        <a:xfrm>
          <a:off x="1028700" y="11913610"/>
          <a:ext cx="278555" cy="29845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2</xdr:col>
      <xdr:colOff>95250</xdr:colOff>
      <xdr:row>73</xdr:row>
      <xdr:rowOff>80385</xdr:rowOff>
    </xdr:from>
    <xdr:to>
      <xdr:col>2</xdr:col>
      <xdr:colOff>304800</xdr:colOff>
      <xdr:row>73</xdr:row>
      <xdr:rowOff>84667</xdr:rowOff>
    </xdr:to>
    <xdr:cxnSp macro="">
      <xdr:nvCxnSpPr>
        <xdr:cNvPr id="199" name="Straight Arrow Connector 198"/>
        <xdr:cNvCxnSpPr>
          <a:endCxn id="198" idx="2"/>
        </xdr:cNvCxnSpPr>
      </xdr:nvCxnSpPr>
      <xdr:spPr>
        <a:xfrm flipV="1">
          <a:off x="819150" y="12062835"/>
          <a:ext cx="209550" cy="428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444078</xdr:colOff>
      <xdr:row>71</xdr:row>
      <xdr:rowOff>31750</xdr:rowOff>
    </xdr:from>
    <xdr:to>
      <xdr:col>2</xdr:col>
      <xdr:colOff>444500</xdr:colOff>
      <xdr:row>72</xdr:row>
      <xdr:rowOff>93085</xdr:rowOff>
    </xdr:to>
    <xdr:cxnSp macro="">
      <xdr:nvCxnSpPr>
        <xdr:cNvPr id="200" name="Straight Arrow Connector 199"/>
        <xdr:cNvCxnSpPr>
          <a:stCxn id="198" idx="0"/>
        </xdr:cNvCxnSpPr>
      </xdr:nvCxnSpPr>
      <xdr:spPr>
        <a:xfrm flipV="1">
          <a:off x="1167978" y="11690350"/>
          <a:ext cx="422" cy="22326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583355</xdr:colOff>
      <xdr:row>73</xdr:row>
      <xdr:rowOff>80385</xdr:rowOff>
    </xdr:from>
    <xdr:to>
      <xdr:col>3</xdr:col>
      <xdr:colOff>169333</xdr:colOff>
      <xdr:row>73</xdr:row>
      <xdr:rowOff>84667</xdr:rowOff>
    </xdr:to>
    <xdr:cxnSp macro="">
      <xdr:nvCxnSpPr>
        <xdr:cNvPr id="201" name="Straight Arrow Connector 200"/>
        <xdr:cNvCxnSpPr>
          <a:stCxn id="198" idx="6"/>
        </xdr:cNvCxnSpPr>
      </xdr:nvCxnSpPr>
      <xdr:spPr>
        <a:xfrm>
          <a:off x="1307255" y="12062835"/>
          <a:ext cx="195578" cy="428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444078</xdr:colOff>
      <xdr:row>74</xdr:row>
      <xdr:rowOff>67685</xdr:rowOff>
    </xdr:from>
    <xdr:to>
      <xdr:col>2</xdr:col>
      <xdr:colOff>444500</xdr:colOff>
      <xdr:row>75</xdr:row>
      <xdr:rowOff>116417</xdr:rowOff>
    </xdr:to>
    <xdr:cxnSp macro="">
      <xdr:nvCxnSpPr>
        <xdr:cNvPr id="202" name="Straight Arrow Connector 201"/>
        <xdr:cNvCxnSpPr>
          <a:stCxn id="198" idx="4"/>
        </xdr:cNvCxnSpPr>
      </xdr:nvCxnSpPr>
      <xdr:spPr>
        <a:xfrm>
          <a:off x="1167978" y="12212060"/>
          <a:ext cx="422" cy="2106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370417</xdr:colOff>
      <xdr:row>79</xdr:row>
      <xdr:rowOff>52899</xdr:rowOff>
    </xdr:from>
    <xdr:to>
      <xdr:col>16</xdr:col>
      <xdr:colOff>167217</xdr:colOff>
      <xdr:row>88</xdr:row>
      <xdr:rowOff>148149</xdr:rowOff>
    </xdr:to>
    <xdr:pic>
      <xdr:nvPicPr>
        <xdr:cNvPr id="203" name="Picture 4"/>
        <xdr:cNvPicPr>
          <a:picLocks noChangeAspect="1" noChangeArrowheads="1"/>
        </xdr:cNvPicPr>
      </xdr:nvPicPr>
      <xdr:blipFill>
        <a:blip xmlns:r="http://schemas.openxmlformats.org/officeDocument/2006/relationships" r:embed="rId2" cstate="print"/>
        <a:srcRect/>
        <a:stretch>
          <a:fillRect/>
        </a:stretch>
      </xdr:blipFill>
      <xdr:spPr bwMode="auto">
        <a:xfrm>
          <a:off x="5971117" y="13006899"/>
          <a:ext cx="3454400" cy="1552575"/>
        </a:xfrm>
        <a:prstGeom prst="rect">
          <a:avLst/>
        </a:prstGeom>
        <a:noFill/>
      </xdr:spPr>
    </xdr:pic>
    <xdr:clientData/>
  </xdr:twoCellAnchor>
  <xdr:twoCellAnchor>
    <xdr:from>
      <xdr:col>2</xdr:col>
      <xdr:colOff>105833</xdr:colOff>
      <xdr:row>77</xdr:row>
      <xdr:rowOff>116449</xdr:rowOff>
    </xdr:from>
    <xdr:to>
      <xdr:col>3</xdr:col>
      <xdr:colOff>179917</xdr:colOff>
      <xdr:row>80</xdr:row>
      <xdr:rowOff>21199</xdr:rowOff>
    </xdr:to>
    <xdr:sp macro="" textlink="">
      <xdr:nvSpPr>
        <xdr:cNvPr id="204" name="Flowchart: Terminator 203"/>
        <xdr:cNvSpPr/>
      </xdr:nvSpPr>
      <xdr:spPr>
        <a:xfrm>
          <a:off x="829733" y="12746599"/>
          <a:ext cx="683684" cy="390525"/>
        </a:xfrm>
        <a:prstGeom prst="flowChartTerminator">
          <a:avLst/>
        </a:prstGeom>
        <a:solidFill>
          <a:srgbClr val="FFFF00"/>
        </a:solid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GB" sz="800" b="1">
              <a:solidFill>
                <a:sysClr val="windowText" lastClr="000000"/>
              </a:solidFill>
              <a:latin typeface="+mn-lt"/>
              <a:ea typeface="+mn-ea"/>
              <a:cs typeface="+mn-cs"/>
            </a:rPr>
            <a:t>Catch Dep nn</a:t>
          </a:r>
        </a:p>
      </xdr:txBody>
    </xdr:sp>
    <xdr:clientData/>
  </xdr:twoCellAnchor>
  <xdr:twoCellAnchor>
    <xdr:from>
      <xdr:col>2</xdr:col>
      <xdr:colOff>120654</xdr:colOff>
      <xdr:row>89</xdr:row>
      <xdr:rowOff>131210</xdr:rowOff>
    </xdr:from>
    <xdr:to>
      <xdr:col>3</xdr:col>
      <xdr:colOff>194738</xdr:colOff>
      <xdr:row>92</xdr:row>
      <xdr:rowOff>35960</xdr:rowOff>
    </xdr:to>
    <xdr:sp macro="" textlink="">
      <xdr:nvSpPr>
        <xdr:cNvPr id="205" name="Flowchart: Terminator 204"/>
        <xdr:cNvSpPr/>
      </xdr:nvSpPr>
      <xdr:spPr>
        <a:xfrm>
          <a:off x="844554" y="14704460"/>
          <a:ext cx="683684" cy="390525"/>
        </a:xfrm>
        <a:prstGeom prst="flowChartTerminator">
          <a:avLst/>
        </a:prstGeom>
        <a:solidFill>
          <a:srgbClr val="FFFF00"/>
        </a:solidFill>
        <a:ln w="15875">
          <a:solidFill>
            <a:srgbClr val="66FF3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GB" sz="800" b="1">
              <a:solidFill>
                <a:sysClr val="windowText" lastClr="000000"/>
              </a:solidFill>
              <a:latin typeface="+mn-lt"/>
              <a:ea typeface="+mn-ea"/>
              <a:cs typeface="+mn-cs"/>
            </a:rPr>
            <a:t>Throw Dep nn</a:t>
          </a:r>
        </a:p>
      </xdr:txBody>
    </xdr:sp>
    <xdr:clientData/>
  </xdr:twoCellAnchor>
  <xdr:twoCellAnchor>
    <xdr:from>
      <xdr:col>1</xdr:col>
      <xdr:colOff>571502</xdr:colOff>
      <xdr:row>93</xdr:row>
      <xdr:rowOff>116433</xdr:rowOff>
    </xdr:from>
    <xdr:to>
      <xdr:col>2</xdr:col>
      <xdr:colOff>388781</xdr:colOff>
      <xdr:row>96</xdr:row>
      <xdr:rowOff>127546</xdr:rowOff>
    </xdr:to>
    <xdr:sp macro="" textlink="">
      <xdr:nvSpPr>
        <xdr:cNvPr id="206" name="Pentagon 205"/>
        <xdr:cNvSpPr/>
      </xdr:nvSpPr>
      <xdr:spPr>
        <a:xfrm rot="5400000">
          <a:off x="650798" y="15372387"/>
          <a:ext cx="496888" cy="426879"/>
        </a:xfrm>
        <a:prstGeom prst="homePlate">
          <a:avLst/>
        </a:prstGeom>
        <a:solidFill>
          <a:srgbClr val="00B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900" b="1">
              <a:solidFill>
                <a:schemeClr val="tx1"/>
              </a:solidFill>
              <a:latin typeface="+mn-lt"/>
              <a:ea typeface="+mn-ea"/>
              <a:cs typeface="+mn-cs"/>
            </a:rPr>
            <a:t>A</a:t>
          </a:r>
        </a:p>
        <a:p>
          <a:pPr marL="0" indent="0" algn="ctr"/>
          <a:r>
            <a:rPr lang="en-US" sz="900" b="1">
              <a:solidFill>
                <a:schemeClr val="tx1"/>
              </a:solidFill>
              <a:latin typeface="+mn-lt"/>
              <a:ea typeface="+mn-ea"/>
              <a:cs typeface="+mn-cs"/>
            </a:rPr>
            <a:t>1-3</a:t>
          </a:r>
        </a:p>
      </xdr:txBody>
    </xdr:sp>
    <xdr:clientData/>
  </xdr:twoCellAnchor>
  <xdr:twoCellAnchor>
    <xdr:from>
      <xdr:col>2</xdr:col>
      <xdr:colOff>465679</xdr:colOff>
      <xdr:row>93</xdr:row>
      <xdr:rowOff>105838</xdr:rowOff>
    </xdr:from>
    <xdr:to>
      <xdr:col>3</xdr:col>
      <xdr:colOff>282061</xdr:colOff>
      <xdr:row>96</xdr:row>
      <xdr:rowOff>41739</xdr:rowOff>
    </xdr:to>
    <xdr:sp macro="" textlink="">
      <xdr:nvSpPr>
        <xdr:cNvPr id="207" name="Freeform 206"/>
        <xdr:cNvSpPr/>
      </xdr:nvSpPr>
      <xdr:spPr>
        <a:xfrm rot="5400000">
          <a:off x="1191732" y="15324635"/>
          <a:ext cx="421676" cy="425982"/>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algn="ctr"/>
          <a:r>
            <a:rPr lang="en-US" sz="800" b="1">
              <a:solidFill>
                <a:schemeClr val="tx1"/>
              </a:solidFill>
            </a:rPr>
            <a:t>A3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6814</xdr:colOff>
      <xdr:row>0</xdr:row>
      <xdr:rowOff>113394</xdr:rowOff>
    </xdr:from>
    <xdr:to>
      <xdr:col>19</xdr:col>
      <xdr:colOff>204118</xdr:colOff>
      <xdr:row>3</xdr:row>
      <xdr:rowOff>18145</xdr:rowOff>
    </xdr:to>
    <xdr:sp macro="" textlink="">
      <xdr:nvSpPr>
        <xdr:cNvPr id="3" name="TextBox 2"/>
        <xdr:cNvSpPr txBox="1"/>
      </xdr:nvSpPr>
      <xdr:spPr>
        <a:xfrm>
          <a:off x="2292814" y="113394"/>
          <a:ext cx="2483304" cy="6395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2400" b="1"/>
            <a:t>Product Model Diagram</a:t>
          </a:r>
        </a:p>
      </xdr:txBody>
    </xdr:sp>
    <xdr:clientData/>
  </xdr:twoCellAnchor>
  <xdr:twoCellAnchor>
    <xdr:from>
      <xdr:col>0</xdr:col>
      <xdr:colOff>38145</xdr:colOff>
      <xdr:row>3</xdr:row>
      <xdr:rowOff>179616</xdr:rowOff>
    </xdr:from>
    <xdr:to>
      <xdr:col>16</xdr:col>
      <xdr:colOff>112093</xdr:colOff>
      <xdr:row>5</xdr:row>
      <xdr:rowOff>136073</xdr:rowOff>
    </xdr:to>
    <xdr:sp macro="" textlink="">
      <xdr:nvSpPr>
        <xdr:cNvPr id="4" name="TextBox 3"/>
        <xdr:cNvSpPr txBox="1"/>
      </xdr:nvSpPr>
      <xdr:spPr>
        <a:xfrm>
          <a:off x="38145" y="914402"/>
          <a:ext cx="3883948" cy="4463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2400" b="1">
              <a:solidFill>
                <a:srgbClr val="0000FF"/>
              </a:solidFill>
            </a:rPr>
            <a:t>Cloud</a:t>
          </a:r>
          <a:r>
            <a:rPr lang="en-GB" sz="2400" b="1" baseline="0">
              <a:solidFill>
                <a:srgbClr val="0000FF"/>
              </a:solidFill>
            </a:rPr>
            <a:t> Networking</a:t>
          </a:r>
          <a:endParaRPr lang="en-GB" sz="2400" b="1">
            <a:solidFill>
              <a:srgbClr val="0000FF"/>
            </a:solidFill>
          </a:endParaRPr>
        </a:p>
      </xdr:txBody>
    </xdr:sp>
    <xdr:clientData/>
  </xdr:twoCellAnchor>
  <xdr:twoCellAnchor>
    <xdr:from>
      <xdr:col>275</xdr:col>
      <xdr:colOff>190497</xdr:colOff>
      <xdr:row>5</xdr:row>
      <xdr:rowOff>0</xdr:rowOff>
    </xdr:from>
    <xdr:to>
      <xdr:col>291</xdr:col>
      <xdr:colOff>217714</xdr:colOff>
      <xdr:row>12</xdr:row>
      <xdr:rowOff>0</xdr:rowOff>
    </xdr:to>
    <xdr:sp macro="" textlink="">
      <xdr:nvSpPr>
        <xdr:cNvPr id="5" name="Rectangle 4"/>
        <xdr:cNvSpPr/>
      </xdr:nvSpPr>
      <xdr:spPr>
        <a:xfrm>
          <a:off x="95821497" y="1733550"/>
          <a:ext cx="6123217" cy="4552950"/>
        </a:xfrm>
        <a:prstGeom prst="rect">
          <a:avLst/>
        </a:prstGeom>
        <a:noFill/>
        <a:ln w="25400">
          <a:solidFill>
            <a:srgbClr val="0066FF"/>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endParaRPr lang="en-GB" sz="1600">
            <a:solidFill>
              <a:sysClr val="windowText" lastClr="000000"/>
            </a:solidFill>
            <a:latin typeface="+mn-lt"/>
            <a:ea typeface="+mn-ea"/>
            <a:cs typeface="+mn-cs"/>
          </a:endParaRPr>
        </a:p>
      </xdr:txBody>
    </xdr:sp>
    <xdr:clientData/>
  </xdr:twoCellAnchor>
  <xdr:twoCellAnchor>
    <xdr:from>
      <xdr:col>259</xdr:col>
      <xdr:colOff>190500</xdr:colOff>
      <xdr:row>6</xdr:row>
      <xdr:rowOff>0</xdr:rowOff>
    </xdr:from>
    <xdr:to>
      <xdr:col>262</xdr:col>
      <xdr:colOff>285750</xdr:colOff>
      <xdr:row>6</xdr:row>
      <xdr:rowOff>95249</xdr:rowOff>
    </xdr:to>
    <xdr:sp macro="" textlink="">
      <xdr:nvSpPr>
        <xdr:cNvPr id="6" name="Rectangle 5"/>
        <xdr:cNvSpPr/>
      </xdr:nvSpPr>
      <xdr:spPr>
        <a:xfrm>
          <a:off x="89725500" y="4359728"/>
          <a:ext cx="1238250" cy="193221"/>
        </a:xfrm>
        <a:prstGeom prst="rect">
          <a:avLst/>
        </a:prstGeom>
        <a:noFill/>
        <a:ln w="25400">
          <a:solidFill>
            <a:srgbClr val="FF00FF"/>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600">
            <a:solidFill>
              <a:sysClr val="windowText" lastClr="000000"/>
            </a:solidFill>
          </a:endParaRPr>
        </a:p>
      </xdr:txBody>
    </xdr:sp>
    <xdr:clientData/>
  </xdr:twoCellAnchor>
  <xdr:twoCellAnchor>
    <xdr:from>
      <xdr:col>264</xdr:col>
      <xdr:colOff>70757</xdr:colOff>
      <xdr:row>5</xdr:row>
      <xdr:rowOff>111579</xdr:rowOff>
    </xdr:from>
    <xdr:to>
      <xdr:col>269</xdr:col>
      <xdr:colOff>149679</xdr:colOff>
      <xdr:row>8</xdr:row>
      <xdr:rowOff>122464</xdr:rowOff>
    </xdr:to>
    <xdr:sp macro="" textlink="">
      <xdr:nvSpPr>
        <xdr:cNvPr id="7" name="Rectangle 6"/>
        <xdr:cNvSpPr/>
      </xdr:nvSpPr>
      <xdr:spPr>
        <a:xfrm>
          <a:off x="91510757" y="3578679"/>
          <a:ext cx="1983922" cy="1496785"/>
        </a:xfrm>
        <a:prstGeom prst="rect">
          <a:avLst/>
        </a:prstGeom>
        <a:noFill/>
        <a:ln w="25400">
          <a:solidFill>
            <a:srgbClr val="FF00FF"/>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600">
            <a:solidFill>
              <a:sysClr val="windowText" lastClr="000000"/>
            </a:solidFill>
          </a:endParaRPr>
        </a:p>
      </xdr:txBody>
    </xdr:sp>
    <xdr:clientData/>
  </xdr:twoCellAnchor>
  <xdr:twoCellAnchor>
    <xdr:from>
      <xdr:col>261</xdr:col>
      <xdr:colOff>87086</xdr:colOff>
      <xdr:row>8</xdr:row>
      <xdr:rowOff>168729</xdr:rowOff>
    </xdr:from>
    <xdr:to>
      <xdr:col>266</xdr:col>
      <xdr:colOff>166008</xdr:colOff>
      <xdr:row>12</xdr:row>
      <xdr:rowOff>0</xdr:rowOff>
    </xdr:to>
    <xdr:sp macro="" textlink="">
      <xdr:nvSpPr>
        <xdr:cNvPr id="8" name="Rectangle 7"/>
        <xdr:cNvSpPr/>
      </xdr:nvSpPr>
      <xdr:spPr>
        <a:xfrm>
          <a:off x="90384086" y="5121729"/>
          <a:ext cx="1983922" cy="1496786"/>
        </a:xfrm>
        <a:prstGeom prst="rect">
          <a:avLst/>
        </a:prstGeom>
        <a:noFill/>
        <a:ln w="25400">
          <a:solidFill>
            <a:srgbClr val="FF00FF"/>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600">
            <a:solidFill>
              <a:sysClr val="windowText" lastClr="000000"/>
            </a:solidFill>
          </a:endParaRPr>
        </a:p>
      </xdr:txBody>
    </xdr:sp>
    <xdr:clientData/>
  </xdr:twoCellAnchor>
  <xdr:twoCellAnchor>
    <xdr:from>
      <xdr:col>255</xdr:col>
      <xdr:colOff>348343</xdr:colOff>
      <xdr:row>12</xdr:row>
      <xdr:rowOff>0</xdr:rowOff>
    </xdr:from>
    <xdr:to>
      <xdr:col>285</xdr:col>
      <xdr:colOff>231321</xdr:colOff>
      <xdr:row>16</xdr:row>
      <xdr:rowOff>155123</xdr:rowOff>
    </xdr:to>
    <xdr:sp macro="" textlink="">
      <xdr:nvSpPr>
        <xdr:cNvPr id="9" name="Rectangle 8"/>
        <xdr:cNvSpPr/>
      </xdr:nvSpPr>
      <xdr:spPr>
        <a:xfrm>
          <a:off x="88359343" y="6588579"/>
          <a:ext cx="11312978" cy="1491344"/>
        </a:xfrm>
        <a:prstGeom prst="rect">
          <a:avLst/>
        </a:prstGeom>
        <a:noFill/>
        <a:ln w="25400">
          <a:solidFill>
            <a:srgbClr val="FF00FF"/>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600">
            <a:solidFill>
              <a:sysClr val="windowText" lastClr="000000"/>
            </a:solidFill>
          </a:endParaRPr>
        </a:p>
      </xdr:txBody>
    </xdr:sp>
    <xdr:clientData/>
  </xdr:twoCellAnchor>
  <xdr:twoCellAnchor>
    <xdr:from>
      <xdr:col>211</xdr:col>
      <xdr:colOff>149678</xdr:colOff>
      <xdr:row>11</xdr:row>
      <xdr:rowOff>163286</xdr:rowOff>
    </xdr:from>
    <xdr:to>
      <xdr:col>214</xdr:col>
      <xdr:colOff>244928</xdr:colOff>
      <xdr:row>12</xdr:row>
      <xdr:rowOff>0</xdr:rowOff>
    </xdr:to>
    <xdr:sp macro="" textlink="">
      <xdr:nvSpPr>
        <xdr:cNvPr id="10" name="Rectangle 9"/>
        <xdr:cNvSpPr/>
      </xdr:nvSpPr>
      <xdr:spPr>
        <a:xfrm>
          <a:off x="71396678" y="5859236"/>
          <a:ext cx="1238250" cy="193220"/>
        </a:xfrm>
        <a:prstGeom prst="rect">
          <a:avLst/>
        </a:prstGeom>
        <a:noFill/>
        <a:ln w="25400">
          <a:solidFill>
            <a:srgbClr val="FF00FF"/>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6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6853" y="2062140"/>
          <a:ext cx="987759" cy="396594"/>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249486" y="9305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8" name="Group 375"/>
        <xdr:cNvGrpSpPr>
          <a:grpSpLocks/>
        </xdr:cNvGrpSpPr>
      </xdr:nvGrpSpPr>
      <xdr:grpSpPr bwMode="auto">
        <a:xfrm>
          <a:off x="8889458" y="2696887"/>
          <a:ext cx="954597" cy="871611"/>
          <a:chOff x="2638425" y="571500"/>
          <a:chExt cx="1143000" cy="933450"/>
        </a:xfrm>
      </xdr:grpSpPr>
      <xdr:sp macro="" textlink="'Task Flow Sheet-Prov1(CCD)'!E8">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A59E9D5B-8D99-4F64-82D0-F457456801F7}" type="TxLink">
              <a:rPr lang="en-US" sz="900" b="1" i="0" u="none" strike="noStrike">
                <a:solidFill>
                  <a:srgbClr val="000000"/>
                </a:solidFill>
                <a:latin typeface="Calibri"/>
              </a:rPr>
              <a:pPr algn="ctr"/>
              <a:t>Submit Order to SI+</a:t>
            </a:fld>
            <a:endParaRPr lang="en-US" sz="900" b="1"/>
          </a:p>
        </xdr:txBody>
      </xdr:sp>
      <xdr:sp macro="" textlink="'Task Flow Sheet-Prov1(CCD)'!A8">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8A216F2-8ED4-4136-A384-6C383ECE413E}" type="TxLink">
              <a:rPr lang="en-US" sz="900" b="0" i="0" u="none" strike="noStrike">
                <a:solidFill>
                  <a:srgbClr val="000000"/>
                </a:solidFill>
                <a:latin typeface="Calibri"/>
              </a:rPr>
              <a:pPr algn="ctr"/>
              <a:t>OVR</a:t>
            </a:fld>
            <a:endParaRPr lang="en-US" sz="900" b="1">
              <a:solidFill>
                <a:srgbClr val="0000FF"/>
              </a:solidFill>
            </a:endParaRPr>
          </a:p>
        </xdr:txBody>
      </xdr:sp>
      <xdr:sp macro="" textlink="'Task Flow Sheet-Prov1(CCD)'!C8">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42F9435-9848-45BB-BDFA-675C3D26DE90}"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12" name="Group 388"/>
        <xdr:cNvGrpSpPr>
          <a:grpSpLocks/>
        </xdr:cNvGrpSpPr>
      </xdr:nvGrpSpPr>
      <xdr:grpSpPr bwMode="auto">
        <a:xfrm>
          <a:off x="5166985" y="2706412"/>
          <a:ext cx="910652" cy="871611"/>
          <a:chOff x="2638425" y="571500"/>
          <a:chExt cx="1143000" cy="933450"/>
        </a:xfrm>
      </xdr:grpSpPr>
      <xdr:sp macro="" textlink="'Task Flow Sheet-Prov1(CCD)'!E6">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1DEA110D-BE1D-46DE-814C-462A5B9D643F}" type="TxLink">
              <a:rPr lang="en-US" sz="900" b="1" i="0" u="none" strike="noStrike">
                <a:solidFill>
                  <a:srgbClr val="000000"/>
                </a:solidFill>
                <a:latin typeface="Calibri"/>
              </a:rPr>
              <a:pPr algn="ctr"/>
              <a:t>B-end Validation</a:t>
            </a:fld>
            <a:endParaRPr lang="en-US" sz="900" b="1"/>
          </a:p>
        </xdr:txBody>
      </xdr:sp>
      <xdr:sp macro="" textlink="'Task Flow Sheet-Prov1(CCD)'!A6">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451003B-25ED-41CC-BB85-1AA38D6AC9B4}" type="TxLink">
              <a:rPr lang="en-US" sz="900" b="0" i="0" u="none" strike="noStrike">
                <a:solidFill>
                  <a:srgbClr val="000000"/>
                </a:solidFill>
                <a:latin typeface="Calibri"/>
              </a:rPr>
              <a:pPr algn="ctr"/>
              <a:t>OVR</a:t>
            </a:fld>
            <a:endParaRPr lang="en-US" sz="900" b="1"/>
          </a:p>
        </xdr:txBody>
      </xdr:sp>
      <xdr:sp macro="" textlink="'Task Flow Sheet-Prov1(CCD)'!C6">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B225B0A-80BF-4FCA-AC2B-C961FAB1BCB5}"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6" name="Group 396"/>
        <xdr:cNvGrpSpPr>
          <a:grpSpLocks/>
        </xdr:cNvGrpSpPr>
      </xdr:nvGrpSpPr>
      <xdr:grpSpPr bwMode="auto">
        <a:xfrm>
          <a:off x="3139189" y="2706412"/>
          <a:ext cx="910652" cy="871611"/>
          <a:chOff x="2638425" y="571500"/>
          <a:chExt cx="1143000" cy="933450"/>
        </a:xfrm>
      </xdr:grpSpPr>
      <xdr:sp macro="" textlink="'Task Flow Sheet-Prov1(CCD)'!E5">
        <xdr:nvSpPr>
          <xdr:cNvPr id="17" name="Rectangle 16"/>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BB707B4E-EA89-4A0F-BB91-595FAFCF8B5F}" type="TxLink">
              <a:rPr lang="en-US" sz="900" b="1" i="0" u="none" strike="noStrike">
                <a:solidFill>
                  <a:srgbClr val="000000"/>
                </a:solidFill>
                <a:latin typeface="Calibri"/>
              </a:rPr>
              <a:pPr algn="ctr"/>
              <a:t>Verify Bill of Materials (BoM)</a:t>
            </a:fld>
            <a:endParaRPr lang="en-US" sz="900" b="1"/>
          </a:p>
        </xdr:txBody>
      </xdr:sp>
      <xdr:sp macro="" textlink="'Task Flow Sheet-Prov1(CCD)'!A5">
        <xdr:nvSpPr>
          <xdr:cNvPr id="18" name="Rectangle 17"/>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F2F41EF-3BF0-4D09-B8E9-B5271D9C086F}" type="TxLink">
              <a:rPr lang="en-US" sz="900" b="0" i="0" u="none" strike="noStrike">
                <a:solidFill>
                  <a:srgbClr val="000000"/>
                </a:solidFill>
                <a:latin typeface="Calibri"/>
              </a:rPr>
              <a:pPr algn="ctr"/>
              <a:t>OVR</a:t>
            </a:fld>
            <a:endParaRPr lang="en-US" sz="900" b="1">
              <a:solidFill>
                <a:srgbClr val="0000FF"/>
              </a:solidFill>
            </a:endParaRPr>
          </a:p>
        </xdr:txBody>
      </xdr:sp>
      <xdr:sp macro="" textlink="'Task Flow Sheet-Prov1(CCD)'!C5">
        <xdr:nvSpPr>
          <xdr:cNvPr id="19" name="Rectangle 18"/>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A4AAB6D-6CCB-44BA-88D5-14F21125BED9}"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2_Provide_CloudConnectDirect_Message" textlink="">
      <xdr:nvSpPr>
        <xdr:cNvPr id="20" name="Diamond 19"/>
        <xdr:cNvSpPr/>
      </xdr:nvSpPr>
      <xdr:spPr>
        <a:xfrm>
          <a:off x="6480800" y="2702567"/>
          <a:ext cx="554976" cy="42674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21" name="Oval 20"/>
        <xdr:cNvSpPr/>
      </xdr:nvSpPr>
      <xdr:spPr>
        <a:xfrm>
          <a:off x="2648403" y="2791838"/>
          <a:ext cx="292357" cy="25785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22" name="Straight Arrow Connector 21"/>
        <xdr:cNvCxnSpPr>
          <a:endCxn id="17" idx="1"/>
        </xdr:cNvCxnSpPr>
      </xdr:nvCxnSpPr>
      <xdr:spPr>
        <a:xfrm>
          <a:off x="2951462" y="2910066"/>
          <a:ext cx="268118"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43813</xdr:rowOff>
    </xdr:from>
    <xdr:to>
      <xdr:col>57</xdr:col>
      <xdr:colOff>55316</xdr:colOff>
      <xdr:row>20</xdr:row>
      <xdr:rowOff>137782</xdr:rowOff>
    </xdr:to>
    <xdr:cxnSp macro="">
      <xdr:nvCxnSpPr>
        <xdr:cNvPr id="23" name="Shape 658"/>
        <xdr:cNvCxnSpPr>
          <a:stCxn id="188" idx="2"/>
          <a:endCxn id="189" idx="4"/>
        </xdr:cNvCxnSpPr>
      </xdr:nvCxnSpPr>
      <xdr:spPr>
        <a:xfrm rot="5400000" flipH="1" flipV="1">
          <a:off x="5545456" y="-1778033"/>
          <a:ext cx="93969" cy="9730919"/>
        </a:xfrm>
        <a:prstGeom prst="bentConnector3">
          <a:avLst>
            <a:gd name="adj1" fmla="val -789949"/>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32" name="TextBox 31"/>
        <xdr:cNvSpPr txBox="1"/>
      </xdr:nvSpPr>
      <xdr:spPr>
        <a:xfrm>
          <a:off x="3342400" y="2313503"/>
          <a:ext cx="688040" cy="256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33" name="TextBox 32"/>
        <xdr:cNvSpPr txBox="1"/>
      </xdr:nvSpPr>
      <xdr:spPr>
        <a:xfrm>
          <a:off x="5522441" y="2354469"/>
          <a:ext cx="666370" cy="254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34" name="TextBox 33"/>
        <xdr:cNvSpPr txBox="1"/>
      </xdr:nvSpPr>
      <xdr:spPr>
        <a:xfrm>
          <a:off x="9297036" y="2312638"/>
          <a:ext cx="688502" cy="256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35" name="Group 484"/>
        <xdr:cNvGrpSpPr>
          <a:grpSpLocks/>
        </xdr:cNvGrpSpPr>
      </xdr:nvGrpSpPr>
      <xdr:grpSpPr bwMode="auto">
        <a:xfrm>
          <a:off x="7624444" y="2706412"/>
          <a:ext cx="911356" cy="871611"/>
          <a:chOff x="2638425" y="571500"/>
          <a:chExt cx="1143000" cy="933450"/>
        </a:xfrm>
      </xdr:grpSpPr>
      <xdr:sp macro="" textlink="'Task Flow Sheet-Prov1(CCD)'!E7">
        <xdr:nvSpPr>
          <xdr:cNvPr id="36" name="Rectangle 35"/>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B34FDAEA-95B7-4836-B933-2D351B7CA246}" type="TxLink">
              <a:rPr lang="en-US" sz="900" b="1" i="0" u="none" strike="noStrike">
                <a:solidFill>
                  <a:srgbClr val="000000"/>
                </a:solidFill>
                <a:latin typeface="Calibri"/>
              </a:rPr>
              <a:pPr algn="ctr"/>
              <a:t>Calculate IDD &amp; Inform Customer</a:t>
            </a:fld>
            <a:endParaRPr lang="en-US" sz="1000" b="1"/>
          </a:p>
        </xdr:txBody>
      </xdr:sp>
      <xdr:sp macro="" textlink="'Task Flow Sheet-Prov1(CCD)'!A7">
        <xdr:nvSpPr>
          <xdr:cNvPr id="37" name="Rectangle 36"/>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A0068A4-B5C8-4E1A-BDD2-8E4B02100FCC}" type="TxLink">
              <a:rPr lang="en-US" sz="900" b="0" i="0" u="none" strike="noStrike">
                <a:solidFill>
                  <a:srgbClr val="000000"/>
                </a:solidFill>
                <a:latin typeface="Calibri"/>
              </a:rPr>
              <a:pPr algn="ctr"/>
              <a:t>OVR</a:t>
            </a:fld>
            <a:endParaRPr lang="en-US" sz="900" b="1">
              <a:solidFill>
                <a:srgbClr val="0000FF"/>
              </a:solidFill>
            </a:endParaRPr>
          </a:p>
        </xdr:txBody>
      </xdr:sp>
      <xdr:sp macro="" textlink="'Task Flow Sheet-Prov1(CCD)'!C7">
        <xdr:nvSpPr>
          <xdr:cNvPr id="38" name="Rectangle 37"/>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4CD6B05-9D9E-40BD-BEDA-AE89806761A9}"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39" name="Oval 38"/>
        <xdr:cNvSpPr/>
      </xdr:nvSpPr>
      <xdr:spPr>
        <a:xfrm>
          <a:off x="8579566" y="2514308"/>
          <a:ext cx="361230" cy="17954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40" name="Group 496"/>
        <xdr:cNvGrpSpPr>
          <a:grpSpLocks/>
        </xdr:cNvGrpSpPr>
      </xdr:nvGrpSpPr>
      <xdr:grpSpPr bwMode="auto">
        <a:xfrm>
          <a:off x="1413519" y="2717114"/>
          <a:ext cx="911214" cy="871611"/>
          <a:chOff x="2638425" y="571500"/>
          <a:chExt cx="1143000" cy="933450"/>
        </a:xfrm>
      </xdr:grpSpPr>
      <xdr:sp macro="" textlink="'Task Flow Sheet-Prov1(CCD)'!E4">
        <xdr:nvSpPr>
          <xdr:cNvPr id="41" name="Rectangle 40"/>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0B4A109C-402B-4EA4-89ED-220CA737BFFC}" type="TxLink">
              <a:rPr lang="en-US" sz="900" b="1" i="0" u="none" strike="noStrike">
                <a:solidFill>
                  <a:srgbClr val="000000"/>
                </a:solidFill>
                <a:latin typeface="Calibri"/>
              </a:rPr>
              <a:pPr algn="ctr"/>
              <a:t>Acknowledge Order with Customer</a:t>
            </a:fld>
            <a:endParaRPr lang="en-US" sz="900" b="1"/>
          </a:p>
        </xdr:txBody>
      </xdr:sp>
      <xdr:sp macro="" textlink="'Task Flow Sheet-Prov1(CCD)'!A4">
        <xdr:nvSpPr>
          <xdr:cNvPr id="42" name="Rectangle 41"/>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7417E456-5E8A-4D58-BCBA-F273DC0DE6F0}" type="TxLink">
              <a:rPr lang="en-US" sz="800"/>
              <a:pPr algn="ctr"/>
              <a:t>OVR</a:t>
            </a:fld>
            <a:endParaRPr lang="en-US" sz="800"/>
          </a:p>
        </xdr:txBody>
      </xdr:sp>
      <xdr:sp macro="" textlink="'Task Flow Sheet-Prov1(CCD)'!C4">
        <xdr:nvSpPr>
          <xdr:cNvPr id="43" name="Rectangle 42"/>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AE664F2-A42D-4ED1-A448-088BB1ED3B82}"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44" name="Straight Arrow Connector 43"/>
        <xdr:cNvCxnSpPr>
          <a:stCxn id="2" idx="4"/>
        </xdr:cNvCxnSpPr>
      </xdr:nvCxnSpPr>
      <xdr:spPr>
        <a:xfrm rot="16200000" flipH="1">
          <a:off x="563370" y="2637677"/>
          <a:ext cx="359799"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45" name="Straight Arrow Connector 44"/>
        <xdr:cNvCxnSpPr>
          <a:stCxn id="41" idx="3"/>
          <a:endCxn id="21" idx="2"/>
        </xdr:cNvCxnSpPr>
      </xdr:nvCxnSpPr>
      <xdr:spPr>
        <a:xfrm flipV="1">
          <a:off x="2386209" y="2920768"/>
          <a:ext cx="262194"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46" name="Oval 45"/>
        <xdr:cNvSpPr/>
      </xdr:nvSpPr>
      <xdr:spPr>
        <a:xfrm>
          <a:off x="2217609" y="2538691"/>
          <a:ext cx="352517" cy="172586"/>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47" name="TextBox 46"/>
        <xdr:cNvSpPr txBox="1"/>
      </xdr:nvSpPr>
      <xdr:spPr>
        <a:xfrm>
          <a:off x="7829273" y="2340276"/>
          <a:ext cx="1030014" cy="231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48" name="TextBox 47"/>
        <xdr:cNvSpPr txBox="1"/>
      </xdr:nvSpPr>
      <xdr:spPr>
        <a:xfrm>
          <a:off x="1591014" y="2319723"/>
          <a:ext cx="685422" cy="256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49" name="Straight Arrow Connector 48"/>
        <xdr:cNvCxnSpPr>
          <a:stCxn id="20" idx="3"/>
          <a:endCxn id="154" idx="2"/>
        </xdr:cNvCxnSpPr>
      </xdr:nvCxnSpPr>
      <xdr:spPr>
        <a:xfrm flipV="1">
          <a:off x="7035776" y="2910346"/>
          <a:ext cx="240889"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50" name="Straight Arrow Connector 49"/>
        <xdr:cNvCxnSpPr>
          <a:stCxn id="36" idx="3"/>
          <a:endCxn id="9" idx="1"/>
        </xdr:cNvCxnSpPr>
      </xdr:nvCxnSpPr>
      <xdr:spPr>
        <a:xfrm flipV="1">
          <a:off x="8762787" y="2901091"/>
          <a:ext cx="363116"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147" name="Straight Arrow Connector 146"/>
        <xdr:cNvCxnSpPr>
          <a:stCxn id="17" idx="3"/>
          <a:endCxn id="149" idx="1"/>
        </xdr:cNvCxnSpPr>
      </xdr:nvCxnSpPr>
      <xdr:spPr>
        <a:xfrm flipV="1">
          <a:off x="4153876" y="2906639"/>
          <a:ext cx="285385"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148" name="Straight Arrow Connector 147"/>
        <xdr:cNvCxnSpPr>
          <a:stCxn id="13" idx="3"/>
          <a:endCxn id="20" idx="1"/>
        </xdr:cNvCxnSpPr>
      </xdr:nvCxnSpPr>
      <xdr:spPr>
        <a:xfrm>
          <a:off x="6238420" y="2910616"/>
          <a:ext cx="242380"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1_Provide_CloudConnectDirect_Message" textlink="">
      <xdr:nvSpPr>
        <xdr:cNvPr id="149" name="Diamond 148"/>
        <xdr:cNvSpPr/>
      </xdr:nvSpPr>
      <xdr:spPr>
        <a:xfrm>
          <a:off x="4439261" y="2694100"/>
          <a:ext cx="564501" cy="432032"/>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152" name="Straight Arrow Connector 151"/>
        <xdr:cNvCxnSpPr>
          <a:stCxn id="149" idx="3"/>
          <a:endCxn id="13" idx="1"/>
        </xdr:cNvCxnSpPr>
      </xdr:nvCxnSpPr>
      <xdr:spPr>
        <a:xfrm>
          <a:off x="5003762" y="2906639"/>
          <a:ext cx="300361"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154" name="Oval 153"/>
        <xdr:cNvSpPr/>
      </xdr:nvSpPr>
      <xdr:spPr>
        <a:xfrm>
          <a:off x="7276665" y="2781416"/>
          <a:ext cx="281870" cy="25785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156" name="Elbow Connector 155"/>
        <xdr:cNvCxnSpPr>
          <a:stCxn id="149" idx="0"/>
          <a:endCxn id="154" idx="0"/>
        </xdr:cNvCxnSpPr>
      </xdr:nvCxnSpPr>
      <xdr:spPr>
        <a:xfrm rot="16200000" flipH="1">
          <a:off x="6030661" y="1390195"/>
          <a:ext cx="87316" cy="2695125"/>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54449</xdr:rowOff>
    </xdr:from>
    <xdr:to>
      <xdr:col>56</xdr:col>
      <xdr:colOff>96320</xdr:colOff>
      <xdr:row>19</xdr:row>
      <xdr:rowOff>64715</xdr:rowOff>
    </xdr:to>
    <xdr:cxnSp macro="">
      <xdr:nvCxnSpPr>
        <xdr:cNvPr id="143" name="Straight Arrow Connector 142"/>
        <xdr:cNvCxnSpPr>
          <a:stCxn id="9" idx="3"/>
          <a:endCxn id="189" idx="2"/>
        </xdr:cNvCxnSpPr>
      </xdr:nvCxnSpPr>
      <xdr:spPr>
        <a:xfrm>
          <a:off x="10091949" y="2901247"/>
          <a:ext cx="225017" cy="102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27" name="Straight Arrow Connector 26"/>
        <xdr:cNvCxnSpPr>
          <a:stCxn id="154" idx="6"/>
          <a:endCxn id="36" idx="1"/>
        </xdr:cNvCxnSpPr>
      </xdr:nvCxnSpPr>
      <xdr:spPr>
        <a:xfrm>
          <a:off x="7558535" y="2910346"/>
          <a:ext cx="269252"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82305</xdr:rowOff>
    </xdr:from>
    <xdr:to>
      <xdr:col>64</xdr:col>
      <xdr:colOff>84917</xdr:colOff>
      <xdr:row>23</xdr:row>
      <xdr:rowOff>23567</xdr:rowOff>
    </xdr:to>
    <xdr:grpSp>
      <xdr:nvGrpSpPr>
        <xdr:cNvPr id="427" name="Group 375"/>
        <xdr:cNvGrpSpPr>
          <a:grpSpLocks/>
        </xdr:cNvGrpSpPr>
      </xdr:nvGrpSpPr>
      <xdr:grpSpPr bwMode="auto">
        <a:xfrm>
          <a:off x="10517273" y="2718293"/>
          <a:ext cx="953342" cy="871611"/>
          <a:chOff x="2638425" y="571500"/>
          <a:chExt cx="1143000" cy="933450"/>
        </a:xfrm>
      </xdr:grpSpPr>
      <xdr:sp macro="" textlink="'Task Flow Sheet-Prov1(CCD)'!E9">
        <xdr:nvSpPr>
          <xdr:cNvPr id="428" name="Rectangle 42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E6D54E3C-71B4-40D3-AE0C-E4B3639682C7}" type="TxLink">
              <a:rPr lang="en-US" sz="900" b="1" i="0" u="none" strike="noStrike">
                <a:solidFill>
                  <a:srgbClr val="000000"/>
                </a:solidFill>
                <a:latin typeface="Calibri"/>
              </a:rPr>
              <a:pPr algn="ctr"/>
              <a:t>Review Order and Take Ownership</a:t>
            </a:fld>
            <a:endParaRPr lang="en-US" sz="900" b="1"/>
          </a:p>
        </xdr:txBody>
      </xdr:sp>
      <xdr:sp macro="" textlink="'Task Flow Sheet-Prov1(CCD)'!A9">
        <xdr:nvSpPr>
          <xdr:cNvPr id="488" name="Rectangle 487"/>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E42103B-E3FD-43D6-95D3-86EA3D8AD852}" type="TxLink">
              <a:rPr lang="en-US" sz="900" b="0" i="0" u="none" strike="noStrike">
                <a:solidFill>
                  <a:srgbClr val="000000"/>
                </a:solidFill>
                <a:latin typeface="Calibri"/>
              </a:rPr>
              <a:pPr algn="ctr"/>
              <a:t>IC</a:t>
            </a:fld>
            <a:endParaRPr lang="en-US" sz="900" b="1">
              <a:solidFill>
                <a:srgbClr val="0000FF"/>
              </a:solidFill>
            </a:endParaRPr>
          </a:p>
        </xdr:txBody>
      </xdr:sp>
      <xdr:sp macro="" textlink="'Task Flow Sheet-Prov1(CCD)'!C9">
        <xdr:nvSpPr>
          <xdr:cNvPr id="489" name="Rectangle 488"/>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13A2CCF-1352-4B31-9293-77183AE98511}"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86572</xdr:rowOff>
    </xdr:from>
    <xdr:to>
      <xdr:col>63</xdr:col>
      <xdr:colOff>171029</xdr:colOff>
      <xdr:row>17</xdr:row>
      <xdr:rowOff>31750</xdr:rowOff>
    </xdr:to>
    <xdr:sp macro="" textlink="">
      <xdr:nvSpPr>
        <xdr:cNvPr id="490" name="TextBox 489"/>
        <xdr:cNvSpPr txBox="1"/>
      </xdr:nvSpPr>
      <xdr:spPr>
        <a:xfrm>
          <a:off x="11129235" y="2334044"/>
          <a:ext cx="536007" cy="244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1365" name="TextBox 1364"/>
        <xdr:cNvSpPr txBox="1"/>
      </xdr:nvSpPr>
      <xdr:spPr>
        <a:xfrm>
          <a:off x="27479626" y="857251"/>
          <a:ext cx="5777273" cy="224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1368" name="Group 516"/>
        <xdr:cNvGrpSpPr>
          <a:grpSpLocks/>
        </xdr:cNvGrpSpPr>
      </xdr:nvGrpSpPr>
      <xdr:grpSpPr bwMode="auto">
        <a:xfrm>
          <a:off x="13520110" y="2544866"/>
          <a:ext cx="913034" cy="878194"/>
          <a:chOff x="2638420" y="582305"/>
          <a:chExt cx="1143005" cy="922645"/>
        </a:xfrm>
      </xdr:grpSpPr>
      <xdr:sp macro="" textlink="'Task Flow Sheet-Prov1(CCD)'!E21">
        <xdr:nvSpPr>
          <xdr:cNvPr id="1386" name="Rectangle 1385"/>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BFA3C28-58D4-4DE1-A1D0-81683CCC24A7}" type="TxLink">
              <a:rPr lang="en-US" sz="900" b="1" i="0" u="none" strike="noStrike">
                <a:solidFill>
                  <a:srgbClr val="000000"/>
                </a:solidFill>
                <a:latin typeface="Calibri"/>
                <a:cs typeface="Arial"/>
              </a:rPr>
              <a:pPr algn="ctr" rtl="0"/>
              <a:t>Order Quality Check</a:t>
            </a:fld>
            <a:endParaRPr lang="en-US" sz="750" b="1"/>
          </a:p>
        </xdr:txBody>
      </xdr:sp>
      <xdr:sp macro="" textlink="'Task Flow Sheet-Prov1(CCD)'!A21">
        <xdr:nvSpPr>
          <xdr:cNvPr id="1387" name="Rectangle 138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A59D928-883C-4075-9EDC-F3127367A9C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1">
        <xdr:nvSpPr>
          <xdr:cNvPr id="1388" name="Rectangle 138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68EDA66-50E2-4B9E-B9F5-405F8F2FC612}"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1389" name="Straight Arrow Connector 1388"/>
        <xdr:cNvCxnSpPr>
          <a:stCxn id="1386" idx="3"/>
          <a:endCxn id="2528" idx="2"/>
        </xdr:cNvCxnSpPr>
      </xdr:nvCxnSpPr>
      <xdr:spPr>
        <a:xfrm flipV="1">
          <a:off x="14803989" y="2753384"/>
          <a:ext cx="696989"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1390" name="Freeform 1389"/>
        <xdr:cNvSpPr/>
      </xdr:nvSpPr>
      <xdr:spPr>
        <a:xfrm rot="5400000">
          <a:off x="27127215" y="1533207"/>
          <a:ext cx="556704" cy="426384"/>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1403" name="Straight Arrow Connector 1402"/>
        <xdr:cNvCxnSpPr>
          <a:stCxn id="1390" idx="2"/>
          <a:endCxn id="1386" idx="0"/>
        </xdr:cNvCxnSpPr>
      </xdr:nvCxnSpPr>
      <xdr:spPr>
        <a:xfrm>
          <a:off x="27405567" y="2024751"/>
          <a:ext cx="3004" cy="5493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47</xdr:row>
      <xdr:rowOff>71947</xdr:rowOff>
    </xdr:from>
    <xdr:to>
      <xdr:col>33</xdr:col>
      <xdr:colOff>22442</xdr:colOff>
      <xdr:row>48</xdr:row>
      <xdr:rowOff>73334</xdr:rowOff>
    </xdr:to>
    <xdr:sp macro="" textlink="">
      <xdr:nvSpPr>
        <xdr:cNvPr id="1522" name="TextBox 1521"/>
        <xdr:cNvSpPr txBox="1"/>
      </xdr:nvSpPr>
      <xdr:spPr>
        <a:xfrm>
          <a:off x="91764" y="7331542"/>
          <a:ext cx="5877367" cy="155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2448" name="Oval 2447"/>
        <xdr:cNvSpPr/>
      </xdr:nvSpPr>
      <xdr:spPr>
        <a:xfrm>
          <a:off x="20462156" y="2575522"/>
          <a:ext cx="680129" cy="370571"/>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2449" name="Group 619"/>
        <xdr:cNvGrpSpPr>
          <a:grpSpLocks/>
        </xdr:cNvGrpSpPr>
      </xdr:nvGrpSpPr>
      <xdr:grpSpPr bwMode="auto">
        <a:xfrm>
          <a:off x="15574031" y="1906593"/>
          <a:ext cx="898742" cy="846683"/>
          <a:chOff x="2638420" y="582305"/>
          <a:chExt cx="1143005" cy="922645"/>
        </a:xfrm>
      </xdr:grpSpPr>
      <xdr:sp macro="" textlink="'Task Flow Sheet-Prov1(CCD)'!E23">
        <xdr:nvSpPr>
          <xdr:cNvPr id="2469" name="Rectangle 246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504E004B-EDCB-40C8-A391-FACFD8B54FD9}" type="TxLink">
              <a:rPr lang="en-US" sz="750" b="1" i="0" u="none" strike="noStrike">
                <a:solidFill>
                  <a:srgbClr val="000000"/>
                </a:solidFill>
                <a:latin typeface="Calibri"/>
              </a:rPr>
              <a:pPr algn="ctr" rtl="0"/>
              <a:t>Notify Customer Service is Ready</a:t>
            </a:fld>
            <a:endParaRPr lang="en-US" sz="750"/>
          </a:p>
        </xdr:txBody>
      </xdr:sp>
      <xdr:sp macro="" textlink="'Task Flow Sheet-Prov1(CCD)'!A23">
        <xdr:nvSpPr>
          <xdr:cNvPr id="2470" name="Rectangle 246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47DC7A5-6835-4338-BCBE-97A4D311BD87}"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Prov1(CCD)'!C23">
        <xdr:nvSpPr>
          <xdr:cNvPr id="2471" name="Rectangle 247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1D57B8A-2605-4178-A51C-2A93D506284E}"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2472" name="Oval 2471"/>
        <xdr:cNvSpPr/>
      </xdr:nvSpPr>
      <xdr:spPr>
        <a:xfrm>
          <a:off x="16663520" y="1719627"/>
          <a:ext cx="341510" cy="1852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2477" name="Group 448"/>
        <xdr:cNvGrpSpPr>
          <a:grpSpLocks/>
        </xdr:cNvGrpSpPr>
      </xdr:nvGrpSpPr>
      <xdr:grpSpPr bwMode="auto">
        <a:xfrm>
          <a:off x="17260384" y="2548142"/>
          <a:ext cx="913445" cy="909152"/>
          <a:chOff x="2638425" y="571501"/>
          <a:chExt cx="1143000" cy="933449"/>
        </a:xfrm>
      </xdr:grpSpPr>
      <xdr:sp macro="" textlink="'Task Flow Sheet-Prov1(CCD)'!E24">
        <xdr:nvSpPr>
          <xdr:cNvPr id="2510" name="Rectangle 2509"/>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EFBF1EF-7D98-4AE2-BB78-0A13CDA10D9A}" type="TxLink">
              <a:rPr lang="en-US" sz="750" b="1" i="0" u="none" strike="noStrike">
                <a:solidFill>
                  <a:srgbClr val="000000"/>
                </a:solidFill>
                <a:latin typeface="Calibri"/>
              </a:rPr>
              <a:pPr algn="ctr" rtl="0"/>
              <a:t>Confirm Order Closure</a:t>
            </a:fld>
            <a:endParaRPr lang="en-US" sz="750"/>
          </a:p>
        </xdr:txBody>
      </xdr:sp>
      <xdr:sp macro="" textlink="'Task Flow Sheet-Prov1(CCD)'!A24">
        <xdr:nvSpPr>
          <xdr:cNvPr id="2511" name="Rectangle 2510"/>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689B3A2-4BBF-4FC4-A679-817A44942570}"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4">
        <xdr:nvSpPr>
          <xdr:cNvPr id="2512" name="Rectangle 2511"/>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E3787D8-8E0A-408A-BEA1-7D3990F6534E}"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2513" name="Group 602"/>
        <xdr:cNvGrpSpPr>
          <a:grpSpLocks/>
        </xdr:cNvGrpSpPr>
      </xdr:nvGrpSpPr>
      <xdr:grpSpPr bwMode="auto">
        <a:xfrm>
          <a:off x="18547103" y="2544099"/>
          <a:ext cx="911654" cy="909152"/>
          <a:chOff x="2638425" y="571501"/>
          <a:chExt cx="1143000" cy="933449"/>
        </a:xfrm>
      </xdr:grpSpPr>
      <xdr:sp macro="" textlink="'Task Flow Sheet-Prov1(CCD)'!E25">
        <xdr:nvSpPr>
          <xdr:cNvPr id="2514" name="Rectangle 2513"/>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5B69F93-1BBE-4EDA-A114-7BA9212F9A02}" type="TxLink">
              <a:rPr lang="en-US" sz="750" b="1" i="0" u="none" strike="noStrike">
                <a:solidFill>
                  <a:srgbClr val="000000"/>
                </a:solidFill>
                <a:latin typeface="Calibri"/>
              </a:rPr>
              <a:pPr algn="ctr" rtl="0"/>
              <a:t>Send Billing Date to Expedio-rSQE-CIF-BFG (Automated)</a:t>
            </a:fld>
            <a:endParaRPr lang="en-US" sz="750"/>
          </a:p>
        </xdr:txBody>
      </xdr:sp>
      <xdr:sp macro="" textlink="'Task Flow Sheet-Prov1(CCD)'!A25">
        <xdr:nvSpPr>
          <xdr:cNvPr id="2515" name="Rectangle 2514"/>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93F5DF2-0DE3-480C-BE0D-DC0AE508335C}" type="TxLink">
              <a:rPr lang="en-US" sz="1100" b="0" i="0" u="none" strike="noStrike">
                <a:solidFill>
                  <a:srgbClr val="000000"/>
                </a:solidFill>
                <a:latin typeface="Calibri"/>
              </a:rPr>
              <a:pPr algn="ctr"/>
              <a:t>Automatic</a:t>
            </a:fld>
            <a:endParaRPr lang="en-US" sz="900" b="1"/>
          </a:p>
        </xdr:txBody>
      </xdr:sp>
      <xdr:sp macro="" textlink="'Task Flow Sheet-Prov1(CCD)'!C25">
        <xdr:nvSpPr>
          <xdr:cNvPr id="2516" name="Rectangle 2515"/>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72FD741-809B-447F-A70B-C140DD7E94E6}"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2517" name="Straight Arrow Connector 2516"/>
        <xdr:cNvCxnSpPr>
          <a:stCxn id="2523" idx="6"/>
          <a:endCxn id="2510" idx="1"/>
        </xdr:cNvCxnSpPr>
      </xdr:nvCxnSpPr>
      <xdr:spPr>
        <a:xfrm>
          <a:off x="17432430" y="2764463"/>
          <a:ext cx="274461"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2518" name="Group 619"/>
        <xdr:cNvGrpSpPr>
          <a:grpSpLocks/>
        </xdr:cNvGrpSpPr>
      </xdr:nvGrpSpPr>
      <xdr:grpSpPr bwMode="auto">
        <a:xfrm>
          <a:off x="15577762" y="3167460"/>
          <a:ext cx="880194" cy="895846"/>
          <a:chOff x="2638420" y="582305"/>
          <a:chExt cx="1143005" cy="922645"/>
        </a:xfrm>
      </xdr:grpSpPr>
      <xdr:sp macro="" textlink="'Task Flow Sheet-Prov1(CCD)'!E22">
        <xdr:nvSpPr>
          <xdr:cNvPr id="2519" name="Rectangle 251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D9E633C-524A-4DB5-8AC3-FBA536D652AF}" type="TxLink">
              <a:rPr lang="en-US" sz="900" b="1" i="0" u="none" strike="noStrike">
                <a:solidFill>
                  <a:srgbClr val="000000"/>
                </a:solidFill>
                <a:latin typeface="Calibri"/>
              </a:rPr>
              <a:pPr algn="ctr" rtl="0"/>
              <a:t>Handover to Maintenance</a:t>
            </a:fld>
            <a:endParaRPr lang="en-US" sz="750"/>
          </a:p>
        </xdr:txBody>
      </xdr:sp>
      <xdr:sp macro="" textlink="'Task Flow Sheet-Prov1(CCD)'!A22">
        <xdr:nvSpPr>
          <xdr:cNvPr id="2520" name="Rectangle 251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3B7E869-AD44-49B0-A5DE-6C9237804F0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2">
        <xdr:nvSpPr>
          <xdr:cNvPr id="2521" name="Rectangle 252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C514F36-F51A-447C-B7E8-95CB18344D22}"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2522" name="Shape 1129"/>
        <xdr:cNvCxnSpPr>
          <a:stCxn id="2469" idx="3"/>
          <a:endCxn id="2523" idx="0"/>
        </xdr:cNvCxnSpPr>
      </xdr:nvCxnSpPr>
      <xdr:spPr>
        <a:xfrm>
          <a:off x="16895636" y="2133297"/>
          <a:ext cx="378817" cy="505910"/>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2523" name="Oval 2522"/>
        <xdr:cNvSpPr/>
      </xdr:nvSpPr>
      <xdr:spPr>
        <a:xfrm>
          <a:off x="17113097" y="2639207"/>
          <a:ext cx="319333" cy="25499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2524" name="Elbow Connector 2523"/>
        <xdr:cNvCxnSpPr>
          <a:stCxn id="2528" idx="0"/>
          <a:endCxn id="2469" idx="1"/>
        </xdr:cNvCxnSpPr>
      </xdr:nvCxnSpPr>
      <xdr:spPr>
        <a:xfrm rot="5400000" flipH="1" flipV="1">
          <a:off x="15568145" y="2207460"/>
          <a:ext cx="486418" cy="32379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2525" name="Shape 328"/>
        <xdr:cNvCxnSpPr>
          <a:stCxn id="2528" idx="4"/>
          <a:endCxn id="2519" idx="1"/>
        </xdr:cNvCxnSpPr>
      </xdr:nvCxnSpPr>
      <xdr:spPr>
        <a:xfrm rot="16200000" flipH="1">
          <a:off x="15581841" y="2961819"/>
          <a:ext cx="462753" cy="32752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2526" name="Straight Arrow Connector 2525"/>
        <xdr:cNvCxnSpPr>
          <a:stCxn id="2510" idx="3"/>
          <a:endCxn id="2514" idx="1"/>
        </xdr:cNvCxnSpPr>
      </xdr:nvCxnSpPr>
      <xdr:spPr>
        <a:xfrm flipV="1">
          <a:off x="18643981" y="2760729"/>
          <a:ext cx="382732"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2527" name="Shape 197"/>
        <xdr:cNvCxnSpPr>
          <a:stCxn id="2519" idx="3"/>
          <a:endCxn id="2523" idx="4"/>
        </xdr:cNvCxnSpPr>
      </xdr:nvCxnSpPr>
      <xdr:spPr>
        <a:xfrm flipV="1">
          <a:off x="16880819" y="2894203"/>
          <a:ext cx="393634" cy="46127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2528" name="Oval 2527"/>
        <xdr:cNvSpPr/>
      </xdr:nvSpPr>
      <xdr:spPr>
        <a:xfrm>
          <a:off x="15500978" y="2612564"/>
          <a:ext cx="311185" cy="28163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2529" name="Straight Arrow Connector 2528"/>
        <xdr:cNvCxnSpPr>
          <a:stCxn id="2514" idx="3"/>
          <a:endCxn id="2448" idx="2"/>
        </xdr:cNvCxnSpPr>
      </xdr:nvCxnSpPr>
      <xdr:spPr>
        <a:xfrm flipV="1">
          <a:off x="19962012" y="2760807"/>
          <a:ext cx="500144"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35582</xdr:colOff>
      <xdr:row>94</xdr:row>
      <xdr:rowOff>123824</xdr:rowOff>
    </xdr:from>
    <xdr:to>
      <xdr:col>20</xdr:col>
      <xdr:colOff>42863</xdr:colOff>
      <xdr:row>97</xdr:row>
      <xdr:rowOff>40480</xdr:rowOff>
    </xdr:to>
    <xdr:sp macro="" textlink="">
      <xdr:nvSpPr>
        <xdr:cNvPr id="872" name="TextBox 871"/>
        <xdr:cNvSpPr txBox="1"/>
      </xdr:nvSpPr>
      <xdr:spPr>
        <a:xfrm>
          <a:off x="35582" y="15220949"/>
          <a:ext cx="357915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49</xdr:col>
      <xdr:colOff>134929</xdr:colOff>
      <xdr:row>49</xdr:row>
      <xdr:rowOff>94996</xdr:rowOff>
    </xdr:from>
    <xdr:to>
      <xdr:col>54</xdr:col>
      <xdr:colOff>139150</xdr:colOff>
      <xdr:row>55</xdr:row>
      <xdr:rowOff>33949</xdr:rowOff>
    </xdr:to>
    <xdr:grpSp>
      <xdr:nvGrpSpPr>
        <xdr:cNvPr id="106" name="Group 527"/>
        <xdr:cNvGrpSpPr>
          <a:grpSpLocks/>
        </xdr:cNvGrpSpPr>
      </xdr:nvGrpSpPr>
      <xdr:grpSpPr bwMode="auto">
        <a:xfrm>
          <a:off x="8818185" y="7692845"/>
          <a:ext cx="934570" cy="1068662"/>
          <a:chOff x="2638420" y="582305"/>
          <a:chExt cx="1143005" cy="922645"/>
        </a:xfrm>
      </xdr:grpSpPr>
      <xdr:sp macro="" textlink="'Task Flow Sheet-Prov1(CCD)'!E10">
        <xdr:nvSpPr>
          <xdr:cNvPr id="107" name="Rectangle 106"/>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61B5DCD8-99E8-4A44-8CFA-384C3F067D80}" type="TxLink">
              <a:rPr lang="en-US" sz="900" b="1" i="0" u="none" strike="noStrike">
                <a:solidFill>
                  <a:srgbClr val="000000"/>
                </a:solidFill>
                <a:latin typeface="Calibri"/>
              </a:rPr>
              <a:pPr algn="ctr" rtl="0"/>
              <a:t>Manage Resource Service Inventory (Automated)</a:t>
            </a:fld>
            <a:endParaRPr lang="en-US" sz="750"/>
          </a:p>
        </xdr:txBody>
      </xdr:sp>
      <xdr:sp macro="" textlink="'Task Flow Sheet-Prov1(CCD)'!A10">
        <xdr:nvSpPr>
          <xdr:cNvPr id="108" name="Rectangle 10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94E53AD-6817-4D21-B7C8-51230CD49DF1}" type="TxLink">
              <a:rPr lang="en-US" sz="1100" b="0" i="0" u="none" strike="noStrike">
                <a:solidFill>
                  <a:srgbClr val="000000"/>
                </a:solidFill>
                <a:latin typeface="Calibri"/>
              </a:rPr>
              <a:pPr algn="ctr"/>
              <a:t> </a:t>
            </a:fld>
            <a:endParaRPr lang="en-US" sz="900" b="1"/>
          </a:p>
        </xdr:txBody>
      </xdr:sp>
      <xdr:sp macro="" textlink="'Task Flow Sheet-Prov1(CCD)'!C10">
        <xdr:nvSpPr>
          <xdr:cNvPr id="109" name="Rectangle 10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4B92FEB-AB09-4BA2-94B6-1A73FFB75776}" type="TxLink">
              <a:rPr lang="en-US" sz="900" b="1" i="0" u="none" strike="noStrike">
                <a:solidFill>
                  <a:srgbClr val="000000"/>
                </a:solidFill>
                <a:latin typeface="Calibri"/>
              </a:rPr>
              <a:pPr algn="ctr"/>
              <a:t>TSK A.005</a:t>
            </a:fld>
            <a:endParaRPr lang="en-US" sz="900" b="1"/>
          </a:p>
        </xdr:txBody>
      </xdr:sp>
    </xdr:grpSp>
    <xdr:clientData/>
  </xdr:twoCellAnchor>
  <xdr:twoCellAnchor>
    <xdr:from>
      <xdr:col>54</xdr:col>
      <xdr:colOff>139150</xdr:colOff>
      <xdr:row>51</xdr:row>
      <xdr:rowOff>84124</xdr:rowOff>
    </xdr:from>
    <xdr:to>
      <xdr:col>57</xdr:col>
      <xdr:colOff>117719</xdr:colOff>
      <xdr:row>51</xdr:row>
      <xdr:rowOff>91327</xdr:rowOff>
    </xdr:to>
    <xdr:cxnSp macro="">
      <xdr:nvCxnSpPr>
        <xdr:cNvPr id="124" name="Straight Arrow Connector 123"/>
        <xdr:cNvCxnSpPr>
          <a:stCxn id="107" idx="3"/>
          <a:endCxn id="128" idx="1"/>
        </xdr:cNvCxnSpPr>
      </xdr:nvCxnSpPr>
      <xdr:spPr>
        <a:xfrm>
          <a:off x="9921582" y="8013043"/>
          <a:ext cx="519178"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189</xdr:col>
      <xdr:colOff>110255</xdr:colOff>
      <xdr:row>48</xdr:row>
      <xdr:rowOff>73176</xdr:rowOff>
    </xdr:from>
    <xdr:to>
      <xdr:col>193</xdr:col>
      <xdr:colOff>55079</xdr:colOff>
      <xdr:row>48</xdr:row>
      <xdr:rowOff>81785</xdr:rowOff>
    </xdr:to>
    <xdr:cxnSp macro="">
      <xdr:nvCxnSpPr>
        <xdr:cNvPr id="246" name="Straight Arrow Connector 245"/>
        <xdr:cNvCxnSpPr>
          <a:stCxn id="251" idx="3"/>
          <a:endCxn id="308" idx="6"/>
        </xdr:cNvCxnSpPr>
      </xdr:nvCxnSpPr>
      <xdr:spPr>
        <a:xfrm>
          <a:off x="33894239" y="7216926"/>
          <a:ext cx="659199" cy="8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20504</xdr:colOff>
      <xdr:row>40</xdr:row>
      <xdr:rowOff>38632</xdr:rowOff>
    </xdr:from>
    <xdr:to>
      <xdr:col>105</xdr:col>
      <xdr:colOff>329</xdr:colOff>
      <xdr:row>47</xdr:row>
      <xdr:rowOff>48780</xdr:rowOff>
    </xdr:to>
    <xdr:grpSp>
      <xdr:nvGrpSpPr>
        <xdr:cNvPr id="163" name="Group 619"/>
        <xdr:cNvGrpSpPr>
          <a:grpSpLocks/>
        </xdr:cNvGrpSpPr>
      </xdr:nvGrpSpPr>
      <xdr:grpSpPr bwMode="auto">
        <a:xfrm>
          <a:off x="17608527" y="6240958"/>
          <a:ext cx="1043081" cy="1095555"/>
          <a:chOff x="2638420" y="582305"/>
          <a:chExt cx="1143005" cy="922645"/>
        </a:xfrm>
      </xdr:grpSpPr>
      <xdr:sp macro="" textlink="'Task Flow Sheet-Prov1(CCD)'!E33">
        <xdr:nvSpPr>
          <xdr:cNvPr id="164" name="Rectangle 16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13EE8D6-D2CA-46C2-9F8F-94BB3BBE2CFF}" type="TxLink">
              <a:rPr lang="en-US" sz="900" b="1" i="0" u="none" strike="noStrike">
                <a:solidFill>
                  <a:srgbClr val="000000"/>
                </a:solidFill>
                <a:latin typeface="Calibri"/>
              </a:rPr>
              <a:pPr algn="ctr" rtl="0"/>
              <a:t>Provide Service Attributes for Supplier end Activation </a:t>
            </a:fld>
            <a:endParaRPr lang="en-US" sz="750"/>
          </a:p>
        </xdr:txBody>
      </xdr:sp>
      <xdr:sp macro="" textlink="'Task Flow Sheet-Prov1(CCD)'!A33">
        <xdr:nvSpPr>
          <xdr:cNvPr id="165" name="Rectangle 16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1EBACCC-4094-4C9B-B06B-AFA1EC72AD31}"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33">
        <xdr:nvSpPr>
          <xdr:cNvPr id="166" name="Rectangle 16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FD23AA7-97F3-4935-80F2-E1F2AAE34264}" type="TxLink">
              <a:rPr lang="en-US" sz="900" b="1" i="0" u="none" strike="noStrike">
                <a:solidFill>
                  <a:srgbClr val="000000"/>
                </a:solidFill>
                <a:latin typeface="Calibri"/>
              </a:rPr>
              <a:pPr algn="ctr"/>
              <a:t>TSK 2.153</a:t>
            </a:fld>
            <a:endParaRPr lang="en-US" sz="900" b="1"/>
          </a:p>
        </xdr:txBody>
      </xdr:sp>
    </xdr:grpSp>
    <xdr:clientData/>
  </xdr:twoCellAnchor>
  <xdr:twoCellAnchor>
    <xdr:from>
      <xdr:col>57</xdr:col>
      <xdr:colOff>117719</xdr:colOff>
      <xdr:row>50</xdr:row>
      <xdr:rowOff>30633</xdr:rowOff>
    </xdr:from>
    <xdr:to>
      <xdr:col>60</xdr:col>
      <xdr:colOff>152515</xdr:colOff>
      <xdr:row>52</xdr:row>
      <xdr:rowOff>165249</xdr:rowOff>
    </xdr:to>
    <xdr:sp macro="[0]!DP03_Provide_CloudConnectDirect_Message" textlink="">
      <xdr:nvSpPr>
        <xdr:cNvPr id="128" name="Diamond 127"/>
        <xdr:cNvSpPr/>
      </xdr:nvSpPr>
      <xdr:spPr>
        <a:xfrm>
          <a:off x="10440760" y="7779349"/>
          <a:ext cx="575404" cy="495022"/>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03</a:t>
          </a:r>
          <a:endParaRPr lang="en-US" sz="800" b="1"/>
        </a:p>
      </xdr:txBody>
    </xdr:sp>
    <xdr:clientData/>
  </xdr:twoCellAnchor>
  <xdr:twoCellAnchor>
    <xdr:from>
      <xdr:col>49</xdr:col>
      <xdr:colOff>117722</xdr:colOff>
      <xdr:row>56</xdr:row>
      <xdr:rowOff>178892</xdr:rowOff>
    </xdr:from>
    <xdr:to>
      <xdr:col>54</xdr:col>
      <xdr:colOff>161245</xdr:colOff>
      <xdr:row>61</xdr:row>
      <xdr:rowOff>127274</xdr:rowOff>
    </xdr:to>
    <xdr:grpSp>
      <xdr:nvGrpSpPr>
        <xdr:cNvPr id="129" name="Group 403"/>
        <xdr:cNvGrpSpPr>
          <a:grpSpLocks/>
        </xdr:cNvGrpSpPr>
      </xdr:nvGrpSpPr>
      <xdr:grpSpPr bwMode="auto">
        <a:xfrm>
          <a:off x="8800978" y="9094735"/>
          <a:ext cx="973872" cy="889806"/>
          <a:chOff x="2638425" y="571500"/>
          <a:chExt cx="1143001" cy="933450"/>
        </a:xfrm>
      </xdr:grpSpPr>
      <xdr:sp macro="" textlink="'Task Flow Sheet-Prov1(CCD)'!E11">
        <xdr:nvSpPr>
          <xdr:cNvPr id="130" name="Rectangle 129"/>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091C8CEF-C28B-4A31-95D6-5E2788A8F3A1}" type="TxLink">
              <a:rPr lang="en-US" sz="75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Prov1(CCD)'!A11">
        <xdr:nvSpPr>
          <xdr:cNvPr id="131" name="Rectangle 130"/>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D1B1159-51FD-4E24-A20E-419C8FEF162B}"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1">
        <xdr:nvSpPr>
          <xdr:cNvPr id="132" name="Rectangle 131"/>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B07B866-5875-4CCC-9911-64B2653FC16D}" type="TxLink">
              <a:rPr lang="en-US" sz="900" b="1" i="0" u="none" strike="noStrike">
                <a:solidFill>
                  <a:srgbClr val="000000"/>
                </a:solidFill>
                <a:latin typeface="Calibri"/>
              </a:rPr>
              <a:pPr algn="ctr"/>
              <a:t>TSK 2.152</a:t>
            </a:fld>
            <a:endParaRPr lang="en-US" sz="900" b="1"/>
          </a:p>
        </xdr:txBody>
      </xdr:sp>
    </xdr:grpSp>
    <xdr:clientData/>
  </xdr:twoCellAnchor>
  <xdr:twoCellAnchor>
    <xdr:from>
      <xdr:col>54</xdr:col>
      <xdr:colOff>161245</xdr:colOff>
      <xdr:row>52</xdr:row>
      <xdr:rowOff>165250</xdr:rowOff>
    </xdr:from>
    <xdr:to>
      <xdr:col>59</xdr:col>
      <xdr:colOff>40491</xdr:colOff>
      <xdr:row>58</xdr:row>
      <xdr:rowOff>109614</xdr:rowOff>
    </xdr:to>
    <xdr:cxnSp macro="">
      <xdr:nvCxnSpPr>
        <xdr:cNvPr id="133" name="Elbow Connector 132"/>
        <xdr:cNvCxnSpPr>
          <a:stCxn id="128" idx="2"/>
          <a:endCxn id="130" idx="3"/>
        </xdr:cNvCxnSpPr>
      </xdr:nvCxnSpPr>
      <xdr:spPr>
        <a:xfrm rot="5400000">
          <a:off x="9821017" y="8397032"/>
          <a:ext cx="1025580" cy="780260"/>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46</xdr:col>
      <xdr:colOff>93047</xdr:colOff>
      <xdr:row>52</xdr:row>
      <xdr:rowOff>36343</xdr:rowOff>
    </xdr:from>
    <xdr:to>
      <xdr:col>49</xdr:col>
      <xdr:colOff>117724</xdr:colOff>
      <xdr:row>58</xdr:row>
      <xdr:rowOff>109779</xdr:rowOff>
    </xdr:to>
    <xdr:cxnSp macro="">
      <xdr:nvCxnSpPr>
        <xdr:cNvPr id="136" name="Elbow Connector 135"/>
        <xdr:cNvCxnSpPr>
          <a:stCxn id="130" idx="1"/>
        </xdr:cNvCxnSpPr>
      </xdr:nvCxnSpPr>
      <xdr:spPr>
        <a:xfrm rot="10800000">
          <a:off x="8382371" y="8145465"/>
          <a:ext cx="565285" cy="115465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108704</xdr:colOff>
      <xdr:row>50</xdr:row>
      <xdr:rowOff>117455</xdr:rowOff>
    </xdr:from>
    <xdr:to>
      <xdr:col>47</xdr:col>
      <xdr:colOff>77390</xdr:colOff>
      <xdr:row>52</xdr:row>
      <xdr:rowOff>36342</xdr:rowOff>
    </xdr:to>
    <xdr:sp macro="" textlink="">
      <xdr:nvSpPr>
        <xdr:cNvPr id="139" name="Oval 138"/>
        <xdr:cNvSpPr/>
      </xdr:nvSpPr>
      <xdr:spPr>
        <a:xfrm flipH="1">
          <a:off x="8217826" y="7866171"/>
          <a:ext cx="329091" cy="27929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47</xdr:col>
      <xdr:colOff>77390</xdr:colOff>
      <xdr:row>51</xdr:row>
      <xdr:rowOff>80425</xdr:rowOff>
    </xdr:from>
    <xdr:to>
      <xdr:col>49</xdr:col>
      <xdr:colOff>134929</xdr:colOff>
      <xdr:row>51</xdr:row>
      <xdr:rowOff>83936</xdr:rowOff>
    </xdr:to>
    <xdr:cxnSp macro="">
      <xdr:nvCxnSpPr>
        <xdr:cNvPr id="141" name="Straight Arrow Connector 140"/>
        <xdr:cNvCxnSpPr>
          <a:stCxn id="139" idx="2"/>
          <a:endCxn id="107" idx="1"/>
        </xdr:cNvCxnSpPr>
      </xdr:nvCxnSpPr>
      <xdr:spPr>
        <a:xfrm>
          <a:off x="8546917" y="8009344"/>
          <a:ext cx="417944"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100</xdr:col>
      <xdr:colOff>10350</xdr:colOff>
      <xdr:row>58</xdr:row>
      <xdr:rowOff>162124</xdr:rowOff>
    </xdr:from>
    <xdr:to>
      <xdr:col>105</xdr:col>
      <xdr:colOff>27296</xdr:colOff>
      <xdr:row>63</xdr:row>
      <xdr:rowOff>152063</xdr:rowOff>
    </xdr:to>
    <xdr:grpSp>
      <xdr:nvGrpSpPr>
        <xdr:cNvPr id="160" name="Group 619"/>
        <xdr:cNvGrpSpPr>
          <a:grpSpLocks/>
        </xdr:cNvGrpSpPr>
      </xdr:nvGrpSpPr>
      <xdr:grpSpPr bwMode="auto">
        <a:xfrm>
          <a:off x="17775583" y="9454537"/>
          <a:ext cx="902992" cy="931363"/>
          <a:chOff x="2638420" y="582305"/>
          <a:chExt cx="1143005" cy="922645"/>
        </a:xfrm>
      </xdr:grpSpPr>
      <xdr:sp macro="" textlink="'Task Flow Sheet-Prov1(CCD)'!E34">
        <xdr:nvSpPr>
          <xdr:cNvPr id="161" name="Rectangle 160"/>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9E4F269-B8BA-417A-B8E3-1321D1809A20}" type="TxLink">
              <a:rPr lang="en-US" sz="750" b="1" i="0" u="none" strike="noStrike">
                <a:solidFill>
                  <a:srgbClr val="000000"/>
                </a:solidFill>
                <a:latin typeface="Calibri"/>
              </a:rPr>
              <a:pPr algn="ctr" rtl="0"/>
              <a:t>Provide Service Attributes for Customer end Activation</a:t>
            </a:fld>
            <a:endParaRPr lang="en-US" sz="750" b="1" i="0" u="none" strike="noStrike">
              <a:solidFill>
                <a:srgbClr val="000000"/>
              </a:solidFill>
              <a:latin typeface="+mn-lt"/>
            </a:endParaRPr>
          </a:p>
        </xdr:txBody>
      </xdr:sp>
      <xdr:sp macro="" textlink="'Task Flow Sheet-Prov1(CCD)'!A34">
        <xdr:nvSpPr>
          <xdr:cNvPr id="162" name="Rectangle 16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AF8ED10-8823-484D-9E8F-ED3D38BF2A21}"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34">
        <xdr:nvSpPr>
          <xdr:cNvPr id="167" name="Rectangle 16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62060E3-A4B7-4D86-AA5A-7989DA91F1ED}" type="TxLink">
              <a:rPr lang="en-US" sz="900" b="1" i="0" u="none" strike="noStrike">
                <a:solidFill>
                  <a:srgbClr val="000000"/>
                </a:solidFill>
                <a:latin typeface="Calibri"/>
              </a:rPr>
              <a:pPr algn="ctr"/>
              <a:t>TSK 2.154</a:t>
            </a:fld>
            <a:endParaRPr lang="en-US" sz="900" b="1"/>
          </a:p>
        </xdr:txBody>
      </xdr:sp>
    </xdr:grpSp>
    <xdr:clientData/>
  </xdr:twoCellAnchor>
  <xdr:twoCellAnchor>
    <xdr:from>
      <xdr:col>2</xdr:col>
      <xdr:colOff>85618</xdr:colOff>
      <xdr:row>18</xdr:row>
      <xdr:rowOff>10705</xdr:rowOff>
    </xdr:from>
    <xdr:to>
      <xdr:col>5</xdr:col>
      <xdr:colOff>94779</xdr:colOff>
      <xdr:row>20</xdr:row>
      <xdr:rowOff>137782</xdr:rowOff>
    </xdr:to>
    <xdr:sp macro="[0]!DP05_Provide_CloudConnectDirect_Message" textlink="">
      <xdr:nvSpPr>
        <xdr:cNvPr id="188" name="Diamond 187"/>
        <xdr:cNvSpPr/>
      </xdr:nvSpPr>
      <xdr:spPr>
        <a:xfrm>
          <a:off x="449494" y="2707671"/>
          <a:ext cx="554976" cy="42674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05</a:t>
          </a:r>
          <a:endParaRPr lang="en-US" sz="800" b="1"/>
        </a:p>
      </xdr:txBody>
    </xdr:sp>
    <xdr:clientData/>
  </xdr:twoCellAnchor>
  <xdr:twoCellAnchor>
    <xdr:from>
      <xdr:col>56</xdr:col>
      <xdr:colOff>96320</xdr:colOff>
      <xdr:row>18</xdr:row>
      <xdr:rowOff>85618</xdr:rowOff>
    </xdr:from>
    <xdr:to>
      <xdr:col>58</xdr:col>
      <xdr:colOff>14314</xdr:colOff>
      <xdr:row>20</xdr:row>
      <xdr:rowOff>43813</xdr:rowOff>
    </xdr:to>
    <xdr:sp macro="" textlink="">
      <xdr:nvSpPr>
        <xdr:cNvPr id="189" name="Oval 188"/>
        <xdr:cNvSpPr/>
      </xdr:nvSpPr>
      <xdr:spPr>
        <a:xfrm>
          <a:off x="10316966" y="2782584"/>
          <a:ext cx="281870" cy="25785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90" name="Straight Arrow Connector 189"/>
        <xdr:cNvCxnSpPr>
          <a:stCxn id="188" idx="3"/>
          <a:endCxn id="41" idx="1"/>
        </xdr:cNvCxnSpPr>
      </xdr:nvCxnSpPr>
      <xdr:spPr>
        <a:xfrm>
          <a:off x="1004470" y="2921041"/>
          <a:ext cx="442151"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93345</xdr:colOff>
      <xdr:row>62</xdr:row>
      <xdr:rowOff>103057</xdr:rowOff>
    </xdr:from>
    <xdr:to>
      <xdr:col>36</xdr:col>
      <xdr:colOff>69021</xdr:colOff>
      <xdr:row>62</xdr:row>
      <xdr:rowOff>104241</xdr:rowOff>
    </xdr:to>
    <xdr:cxnSp macro="">
      <xdr:nvCxnSpPr>
        <xdr:cNvPr id="140" name="Straight Arrow Connector 139"/>
        <xdr:cNvCxnSpPr>
          <a:stCxn id="262" idx="2"/>
          <a:endCxn id="182" idx="6"/>
        </xdr:cNvCxnSpPr>
      </xdr:nvCxnSpPr>
      <xdr:spPr>
        <a:xfrm>
          <a:off x="6220237" y="10014206"/>
          <a:ext cx="336081" cy="118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63522</xdr:colOff>
      <xdr:row>18</xdr:row>
      <xdr:rowOff>32106</xdr:rowOff>
    </xdr:from>
    <xdr:to>
      <xdr:col>68</xdr:col>
      <xdr:colOff>149525</xdr:colOff>
      <xdr:row>21</xdr:row>
      <xdr:rowOff>1493</xdr:rowOff>
    </xdr:to>
    <xdr:sp macro="" textlink="">
      <xdr:nvSpPr>
        <xdr:cNvPr id="142" name="Pentagon 141"/>
        <xdr:cNvSpPr/>
      </xdr:nvSpPr>
      <xdr:spPr>
        <a:xfrm>
          <a:off x="12103550" y="2729072"/>
          <a:ext cx="449879" cy="418882"/>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58</xdr:col>
      <xdr:colOff>14314</xdr:colOff>
      <xdr:row>19</xdr:row>
      <xdr:rowOff>64715</xdr:rowOff>
    </xdr:from>
    <xdr:to>
      <xdr:col>59</xdr:col>
      <xdr:colOff>17622</xdr:colOff>
      <xdr:row>19</xdr:row>
      <xdr:rowOff>75855</xdr:rowOff>
    </xdr:to>
    <xdr:cxnSp macro="">
      <xdr:nvCxnSpPr>
        <xdr:cNvPr id="145" name="Straight Arrow Connector 144"/>
        <xdr:cNvCxnSpPr>
          <a:stCxn id="189" idx="6"/>
          <a:endCxn id="428" idx="1"/>
        </xdr:cNvCxnSpPr>
      </xdr:nvCxnSpPr>
      <xdr:spPr>
        <a:xfrm>
          <a:off x="10598836" y="2911513"/>
          <a:ext cx="185247" cy="1114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75855</xdr:rowOff>
    </xdr:from>
    <xdr:to>
      <xdr:col>66</xdr:col>
      <xdr:colOff>63522</xdr:colOff>
      <xdr:row>19</xdr:row>
      <xdr:rowOff>91715</xdr:rowOff>
    </xdr:to>
    <xdr:cxnSp macro="">
      <xdr:nvCxnSpPr>
        <xdr:cNvPr id="146" name="Straight Arrow Connector 145"/>
        <xdr:cNvCxnSpPr>
          <a:stCxn id="428" idx="3"/>
          <a:endCxn id="142" idx="1"/>
        </xdr:cNvCxnSpPr>
      </xdr:nvCxnSpPr>
      <xdr:spPr>
        <a:xfrm>
          <a:off x="11761069" y="2922653"/>
          <a:ext cx="342481" cy="1586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69021</xdr:colOff>
      <xdr:row>61</xdr:row>
      <xdr:rowOff>153149</xdr:rowOff>
    </xdr:from>
    <xdr:to>
      <xdr:col>38</xdr:col>
      <xdr:colOff>37706</xdr:colOff>
      <xdr:row>63</xdr:row>
      <xdr:rowOff>60445</xdr:rowOff>
    </xdr:to>
    <xdr:sp macro="" textlink="">
      <xdr:nvSpPr>
        <xdr:cNvPr id="182" name="Oval 181"/>
        <xdr:cNvSpPr/>
      </xdr:nvSpPr>
      <xdr:spPr>
        <a:xfrm flipH="1">
          <a:off x="6556318" y="9884095"/>
          <a:ext cx="329091" cy="267701"/>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37</xdr:col>
      <xdr:colOff>53364</xdr:colOff>
      <xdr:row>63</xdr:row>
      <xdr:rowOff>60445</xdr:rowOff>
    </xdr:from>
    <xdr:to>
      <xdr:col>40</xdr:col>
      <xdr:colOff>46092</xdr:colOff>
      <xdr:row>72</xdr:row>
      <xdr:rowOff>141970</xdr:rowOff>
    </xdr:to>
    <xdr:cxnSp macro="">
      <xdr:nvCxnSpPr>
        <xdr:cNvPr id="183" name="Elbow Connector 182"/>
        <xdr:cNvCxnSpPr>
          <a:stCxn id="182" idx="4"/>
          <a:endCxn id="202" idx="1"/>
        </xdr:cNvCxnSpPr>
      </xdr:nvCxnSpPr>
      <xdr:spPr>
        <a:xfrm rot="16200000" flipH="1">
          <a:off x="6135857" y="10736803"/>
          <a:ext cx="1703350" cy="53333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53364</xdr:colOff>
      <xdr:row>51</xdr:row>
      <xdr:rowOff>80425</xdr:rowOff>
    </xdr:from>
    <xdr:to>
      <xdr:col>45</xdr:col>
      <xdr:colOff>108704</xdr:colOff>
      <xdr:row>61</xdr:row>
      <xdr:rowOff>153150</xdr:rowOff>
    </xdr:to>
    <xdr:cxnSp macro="">
      <xdr:nvCxnSpPr>
        <xdr:cNvPr id="184" name="Elbow Connector 183"/>
        <xdr:cNvCxnSpPr>
          <a:stCxn id="182" idx="0"/>
          <a:endCxn id="139" idx="6"/>
        </xdr:cNvCxnSpPr>
      </xdr:nvCxnSpPr>
      <xdr:spPr>
        <a:xfrm rot="5400000" flipH="1" flipV="1">
          <a:off x="6531969" y="8198239"/>
          <a:ext cx="1874752" cy="149696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46092</xdr:colOff>
      <xdr:row>71</xdr:row>
      <xdr:rowOff>89440</xdr:rowOff>
    </xdr:from>
    <xdr:to>
      <xdr:col>43</xdr:col>
      <xdr:colOff>85309</xdr:colOff>
      <xdr:row>74</xdr:row>
      <xdr:rowOff>11326</xdr:rowOff>
    </xdr:to>
    <xdr:sp macro="[0]!DP06_Provide_CloudConnectDirect_Message" textlink="">
      <xdr:nvSpPr>
        <xdr:cNvPr id="202" name="Diamond 201"/>
        <xdr:cNvSpPr/>
      </xdr:nvSpPr>
      <xdr:spPr>
        <a:xfrm>
          <a:off x="7254200" y="11622413"/>
          <a:ext cx="579825" cy="462494"/>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06</a:t>
          </a:r>
          <a:endParaRPr lang="en-US" sz="800" b="1"/>
        </a:p>
      </xdr:txBody>
    </xdr:sp>
    <xdr:clientData/>
  </xdr:twoCellAnchor>
  <xdr:twoCellAnchor>
    <xdr:from>
      <xdr:col>65</xdr:col>
      <xdr:colOff>128051</xdr:colOff>
      <xdr:row>49</xdr:row>
      <xdr:rowOff>79220</xdr:rowOff>
    </xdr:from>
    <xdr:to>
      <xdr:col>194</xdr:col>
      <xdr:colOff>36925</xdr:colOff>
      <xdr:row>71</xdr:row>
      <xdr:rowOff>115270</xdr:rowOff>
    </xdr:to>
    <xdr:cxnSp macro="">
      <xdr:nvCxnSpPr>
        <xdr:cNvPr id="204" name="Elbow Connector 203"/>
        <xdr:cNvCxnSpPr>
          <a:stCxn id="206" idx="2"/>
          <a:endCxn id="308" idx="4"/>
        </xdr:cNvCxnSpPr>
      </xdr:nvCxnSpPr>
      <xdr:spPr>
        <a:xfrm flipV="1">
          <a:off x="11766410" y="7371798"/>
          <a:ext cx="22947468" cy="396511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156440</xdr:colOff>
      <xdr:row>70</xdr:row>
      <xdr:rowOff>161491</xdr:rowOff>
    </xdr:from>
    <xdr:to>
      <xdr:col>65</xdr:col>
      <xdr:colOff>128051</xdr:colOff>
      <xdr:row>72</xdr:row>
      <xdr:rowOff>69049</xdr:rowOff>
    </xdr:to>
    <xdr:sp macro="" textlink="">
      <xdr:nvSpPr>
        <xdr:cNvPr id="206" name="Oval 205"/>
        <xdr:cNvSpPr/>
      </xdr:nvSpPr>
      <xdr:spPr>
        <a:xfrm flipH="1">
          <a:off x="11560697" y="11514261"/>
          <a:ext cx="332016" cy="26796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41</xdr:col>
      <xdr:colOff>156414</xdr:colOff>
      <xdr:row>72</xdr:row>
      <xdr:rowOff>69049</xdr:rowOff>
    </xdr:from>
    <xdr:to>
      <xdr:col>64</xdr:col>
      <xdr:colOff>142244</xdr:colOff>
      <xdr:row>74</xdr:row>
      <xdr:rowOff>11326</xdr:rowOff>
    </xdr:to>
    <xdr:cxnSp macro="">
      <xdr:nvCxnSpPr>
        <xdr:cNvPr id="207" name="Elbow Connector 206"/>
        <xdr:cNvCxnSpPr>
          <a:stCxn id="202" idx="2"/>
          <a:endCxn id="206" idx="4"/>
        </xdr:cNvCxnSpPr>
      </xdr:nvCxnSpPr>
      <xdr:spPr>
        <a:xfrm rot="5400000" flipH="1" flipV="1">
          <a:off x="9484373" y="9842577"/>
          <a:ext cx="302682" cy="4181978"/>
        </a:xfrm>
        <a:prstGeom prst="bentConnector3">
          <a:avLst>
            <a:gd name="adj1" fmla="val -28833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49</xdr:col>
      <xdr:colOff>136133</xdr:colOff>
      <xdr:row>66</xdr:row>
      <xdr:rowOff>68000</xdr:rowOff>
    </xdr:from>
    <xdr:to>
      <xdr:col>54</xdr:col>
      <xdr:colOff>145252</xdr:colOff>
      <xdr:row>71</xdr:row>
      <xdr:rowOff>93987</xdr:rowOff>
    </xdr:to>
    <xdr:grpSp>
      <xdr:nvGrpSpPr>
        <xdr:cNvPr id="210" name="Group 527"/>
        <xdr:cNvGrpSpPr>
          <a:grpSpLocks/>
        </xdr:cNvGrpSpPr>
      </xdr:nvGrpSpPr>
      <xdr:grpSpPr bwMode="auto">
        <a:xfrm>
          <a:off x="8819389" y="10866692"/>
          <a:ext cx="939468" cy="967411"/>
          <a:chOff x="2638420" y="582305"/>
          <a:chExt cx="1143005" cy="922645"/>
        </a:xfrm>
      </xdr:grpSpPr>
      <xdr:sp macro="" textlink="'Task Flow Sheet-Prov1(CCD)'!E12">
        <xdr:nvSpPr>
          <xdr:cNvPr id="211" name="Rectangle 210"/>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647A4911-2825-4777-8AFD-41F9DE7598EF}" type="TxLink">
              <a:rPr lang="en-US" sz="900" b="1" i="0" u="none" strike="noStrike">
                <a:solidFill>
                  <a:srgbClr val="000000"/>
                </a:solidFill>
                <a:latin typeface="Calibri"/>
              </a:rPr>
              <a:pPr algn="ctr" rtl="0"/>
              <a:t>Manage Logical Planning (Automated)</a:t>
            </a:fld>
            <a:endParaRPr lang="en-US" sz="750"/>
          </a:p>
        </xdr:txBody>
      </xdr:sp>
      <xdr:sp macro="" textlink="'Task Flow Sheet-Prov1(CCD)'!A12">
        <xdr:nvSpPr>
          <xdr:cNvPr id="212" name="Rectangle 21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DE82F1C-0BEC-4598-9DD0-A3FF78FF798B}" type="TxLink">
              <a:rPr lang="en-US" sz="1100" b="0" i="0" u="none" strike="noStrike">
                <a:solidFill>
                  <a:srgbClr val="000000"/>
                </a:solidFill>
                <a:latin typeface="Calibri"/>
              </a:rPr>
              <a:pPr algn="ctr"/>
              <a:t> </a:t>
            </a:fld>
            <a:endParaRPr lang="en-US" sz="900" b="1"/>
          </a:p>
        </xdr:txBody>
      </xdr:sp>
      <xdr:sp macro="" textlink="'Task Flow Sheet-Prov1(CCD)'!C12">
        <xdr:nvSpPr>
          <xdr:cNvPr id="213" name="Rectangle 21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C275FE9-BE12-489F-8298-3897ACB4BC2F}" type="TxLink">
              <a:rPr lang="en-US" sz="900" b="1" i="0" u="none" strike="noStrike">
                <a:solidFill>
                  <a:srgbClr val="000000"/>
                </a:solidFill>
                <a:latin typeface="Calibri"/>
              </a:rPr>
              <a:pPr algn="ctr"/>
              <a:t>TSK A.023</a:t>
            </a:fld>
            <a:endParaRPr lang="en-US" sz="900" b="1"/>
          </a:p>
        </xdr:txBody>
      </xdr:sp>
    </xdr:grpSp>
    <xdr:clientData/>
  </xdr:twoCellAnchor>
  <xdr:twoCellAnchor>
    <xdr:from>
      <xdr:col>54</xdr:col>
      <xdr:colOff>141778</xdr:colOff>
      <xdr:row>67</xdr:row>
      <xdr:rowOff>177939</xdr:rowOff>
    </xdr:from>
    <xdr:to>
      <xdr:col>57</xdr:col>
      <xdr:colOff>115448</xdr:colOff>
      <xdr:row>68</xdr:row>
      <xdr:rowOff>4693</xdr:rowOff>
    </xdr:to>
    <xdr:cxnSp macro="">
      <xdr:nvCxnSpPr>
        <xdr:cNvPr id="215" name="Straight Arrow Connector 214"/>
        <xdr:cNvCxnSpPr>
          <a:endCxn id="216" idx="1"/>
        </xdr:cNvCxnSpPr>
      </xdr:nvCxnSpPr>
      <xdr:spPr>
        <a:xfrm>
          <a:off x="9924210" y="10990101"/>
          <a:ext cx="514279" cy="69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115448</xdr:colOff>
      <xdr:row>66</xdr:row>
      <xdr:rowOff>137780</xdr:rowOff>
    </xdr:from>
    <xdr:to>
      <xdr:col>60</xdr:col>
      <xdr:colOff>152217</xdr:colOff>
      <xdr:row>69</xdr:row>
      <xdr:rowOff>54777</xdr:rowOff>
    </xdr:to>
    <xdr:sp macro="[0]!DP09_Provide_CloudConnectDirect_Message" textlink="">
      <xdr:nvSpPr>
        <xdr:cNvPr id="216" name="Diamond 215"/>
        <xdr:cNvSpPr/>
      </xdr:nvSpPr>
      <xdr:spPr>
        <a:xfrm>
          <a:off x="10438489" y="10769739"/>
          <a:ext cx="577377" cy="457606"/>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09</a:t>
          </a:r>
          <a:endParaRPr lang="en-US" sz="800" b="1"/>
        </a:p>
      </xdr:txBody>
    </xdr:sp>
    <xdr:clientData/>
  </xdr:twoCellAnchor>
  <xdr:twoCellAnchor>
    <xdr:from>
      <xdr:col>49</xdr:col>
      <xdr:colOff>104113</xdr:colOff>
      <xdr:row>73</xdr:row>
      <xdr:rowOff>56169</xdr:rowOff>
    </xdr:from>
    <xdr:to>
      <xdr:col>54</xdr:col>
      <xdr:colOff>149608</xdr:colOff>
      <xdr:row>77</xdr:row>
      <xdr:rowOff>155486</xdr:rowOff>
    </xdr:to>
    <xdr:grpSp>
      <xdr:nvGrpSpPr>
        <xdr:cNvPr id="217" name="Group 403"/>
        <xdr:cNvGrpSpPr>
          <a:grpSpLocks/>
        </xdr:cNvGrpSpPr>
      </xdr:nvGrpSpPr>
      <xdr:grpSpPr bwMode="auto">
        <a:xfrm>
          <a:off x="8787369" y="12172855"/>
          <a:ext cx="975844" cy="852457"/>
          <a:chOff x="2638425" y="571500"/>
          <a:chExt cx="1143001" cy="933450"/>
        </a:xfrm>
      </xdr:grpSpPr>
      <xdr:sp macro="" textlink="'Task Flow Sheet-Prov1(CCD)'!E13">
        <xdr:nvSpPr>
          <xdr:cNvPr id="218" name="Rectangle 217"/>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FB483236-BB91-4722-84A3-8DBBE0FDC8C9}"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CPE MLP Exception</a:t>
            </a:fld>
            <a:endParaRPr lang="en-GB" sz="750" b="1">
              <a:effectLst/>
            </a:endParaRPr>
          </a:p>
        </xdr:txBody>
      </xdr:sp>
      <xdr:sp macro="" textlink="'Task Flow Sheet-Prov1(CCD)'!A13">
        <xdr:nvSpPr>
          <xdr:cNvPr id="219" name="Rectangle 21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4A3BD81-8671-400A-B9A0-35AF2BDF561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3">
        <xdr:nvSpPr>
          <xdr:cNvPr id="220" name="Rectangle 21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FD880F1-E133-4181-8077-82057F25692E}" type="TxLink">
              <a:rPr lang="en-US" sz="900" b="1" i="0" u="none" strike="noStrike">
                <a:solidFill>
                  <a:srgbClr val="000000"/>
                </a:solidFill>
                <a:latin typeface="Calibri"/>
              </a:rPr>
              <a:pPr algn="ctr"/>
              <a:t>TSK 5.007</a:t>
            </a:fld>
            <a:endParaRPr lang="en-US" sz="900" b="1"/>
          </a:p>
        </xdr:txBody>
      </xdr:sp>
    </xdr:grpSp>
    <xdr:clientData/>
  </xdr:twoCellAnchor>
  <xdr:twoCellAnchor>
    <xdr:from>
      <xdr:col>54</xdr:col>
      <xdr:colOff>149608</xdr:colOff>
      <xdr:row>69</xdr:row>
      <xdr:rowOff>54778</xdr:rowOff>
    </xdr:from>
    <xdr:to>
      <xdr:col>59</xdr:col>
      <xdr:colOff>43118</xdr:colOff>
      <xdr:row>74</xdr:row>
      <xdr:rowOff>164343</xdr:rowOff>
    </xdr:to>
    <xdr:cxnSp macro="">
      <xdr:nvCxnSpPr>
        <xdr:cNvPr id="221" name="Elbow Connector 220"/>
        <xdr:cNvCxnSpPr>
          <a:stCxn id="216" idx="2"/>
          <a:endCxn id="218" idx="3"/>
        </xdr:cNvCxnSpPr>
      </xdr:nvCxnSpPr>
      <xdr:spPr>
        <a:xfrm rot="5400000">
          <a:off x="9824013" y="11335373"/>
          <a:ext cx="1010578" cy="794524"/>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46</xdr:col>
      <xdr:colOff>63800</xdr:colOff>
      <xdr:row>68</xdr:row>
      <xdr:rowOff>165968</xdr:rowOff>
    </xdr:from>
    <xdr:to>
      <xdr:col>49</xdr:col>
      <xdr:colOff>104114</xdr:colOff>
      <xdr:row>74</xdr:row>
      <xdr:rowOff>164343</xdr:rowOff>
    </xdr:to>
    <xdr:cxnSp macro="">
      <xdr:nvCxnSpPr>
        <xdr:cNvPr id="222" name="Elbow Connector 221"/>
        <xdr:cNvCxnSpPr>
          <a:stCxn id="218" idx="1"/>
          <a:endCxn id="224" idx="4"/>
        </xdr:cNvCxnSpPr>
      </xdr:nvCxnSpPr>
      <xdr:spPr>
        <a:xfrm rot="10800000">
          <a:off x="8353124" y="11158333"/>
          <a:ext cx="580922" cy="107959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79457</xdr:colOff>
      <xdr:row>67</xdr:row>
      <xdr:rowOff>78112</xdr:rowOff>
    </xdr:from>
    <xdr:to>
      <xdr:col>47</xdr:col>
      <xdr:colOff>48143</xdr:colOff>
      <xdr:row>68</xdr:row>
      <xdr:rowOff>165967</xdr:rowOff>
    </xdr:to>
    <xdr:sp macro="" textlink="">
      <xdr:nvSpPr>
        <xdr:cNvPr id="224" name="Oval 223"/>
        <xdr:cNvSpPr/>
      </xdr:nvSpPr>
      <xdr:spPr>
        <a:xfrm flipH="1">
          <a:off x="8188579" y="10890274"/>
          <a:ext cx="329091" cy="26805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47</xdr:col>
      <xdr:colOff>48143</xdr:colOff>
      <xdr:row>68</xdr:row>
      <xdr:rowOff>31221</xdr:rowOff>
    </xdr:from>
    <xdr:to>
      <xdr:col>49</xdr:col>
      <xdr:colOff>136133</xdr:colOff>
      <xdr:row>68</xdr:row>
      <xdr:rowOff>38221</xdr:rowOff>
    </xdr:to>
    <xdr:cxnSp macro="">
      <xdr:nvCxnSpPr>
        <xdr:cNvPr id="225" name="Straight Arrow Connector 224"/>
        <xdr:cNvCxnSpPr>
          <a:stCxn id="224" idx="2"/>
          <a:endCxn id="211" idx="1"/>
        </xdr:cNvCxnSpPr>
      </xdr:nvCxnSpPr>
      <xdr:spPr>
        <a:xfrm flipV="1">
          <a:off x="8517670" y="11023586"/>
          <a:ext cx="448395" cy="7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156416</xdr:colOff>
      <xdr:row>68</xdr:row>
      <xdr:rowOff>38221</xdr:rowOff>
    </xdr:from>
    <xdr:to>
      <xdr:col>45</xdr:col>
      <xdr:colOff>79458</xdr:colOff>
      <xdr:row>71</xdr:row>
      <xdr:rowOff>89440</xdr:rowOff>
    </xdr:to>
    <xdr:cxnSp macro="">
      <xdr:nvCxnSpPr>
        <xdr:cNvPr id="227" name="Elbow Connector 226"/>
        <xdr:cNvCxnSpPr>
          <a:stCxn id="202" idx="0"/>
          <a:endCxn id="224" idx="6"/>
        </xdr:cNvCxnSpPr>
      </xdr:nvCxnSpPr>
      <xdr:spPr>
        <a:xfrm rot="5400000" flipH="1" flipV="1">
          <a:off x="7570740" y="11004573"/>
          <a:ext cx="591827" cy="64385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293</xdr:col>
      <xdr:colOff>92592</xdr:colOff>
      <xdr:row>47</xdr:row>
      <xdr:rowOff>7110</xdr:rowOff>
    </xdr:from>
    <xdr:to>
      <xdr:col>296</xdr:col>
      <xdr:colOff>11282</xdr:colOff>
      <xdr:row>49</xdr:row>
      <xdr:rowOff>58902</xdr:rowOff>
    </xdr:to>
    <xdr:sp macro="" textlink="">
      <xdr:nvSpPr>
        <xdr:cNvPr id="228" name="Pentagon 227"/>
        <xdr:cNvSpPr/>
      </xdr:nvSpPr>
      <xdr:spPr>
        <a:xfrm>
          <a:off x="53432592" y="7049189"/>
          <a:ext cx="464505" cy="351455"/>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74</xdr:col>
      <xdr:colOff>142840</xdr:colOff>
      <xdr:row>49</xdr:row>
      <xdr:rowOff>86930</xdr:rowOff>
    </xdr:from>
    <xdr:to>
      <xdr:col>79</xdr:col>
      <xdr:colOff>150350</xdr:colOff>
      <xdr:row>55</xdr:row>
      <xdr:rowOff>28464</xdr:rowOff>
    </xdr:to>
    <xdr:grpSp>
      <xdr:nvGrpSpPr>
        <xdr:cNvPr id="223" name="Group 527"/>
        <xdr:cNvGrpSpPr>
          <a:grpSpLocks/>
        </xdr:cNvGrpSpPr>
      </xdr:nvGrpSpPr>
      <xdr:grpSpPr bwMode="auto">
        <a:xfrm>
          <a:off x="13300631" y="7684779"/>
          <a:ext cx="893556" cy="1071243"/>
          <a:chOff x="2638420" y="582305"/>
          <a:chExt cx="1143005" cy="922645"/>
        </a:xfrm>
      </xdr:grpSpPr>
      <xdr:sp macro="" textlink="'Task Flow Sheet-Prov1(CCD)'!E14">
        <xdr:nvSpPr>
          <xdr:cNvPr id="229" name="Rectangle 228"/>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66852EA-EFFE-4F97-9EA0-E9A3B7716354}" type="TxLink">
              <a:rPr lang="en-US" sz="900" b="1" i="0" u="none" strike="noStrike">
                <a:solidFill>
                  <a:srgbClr val="000000"/>
                </a:solidFill>
                <a:latin typeface="Calibri"/>
              </a:rPr>
              <a:pPr algn="ctr" rtl="0"/>
              <a:t>Perform MNSD Test (Automated)</a:t>
            </a:fld>
            <a:endParaRPr lang="en-US" sz="750"/>
          </a:p>
        </xdr:txBody>
      </xdr:sp>
      <xdr:sp macro="" textlink="'Task Flow Sheet-Prov1(CCD)'!A14">
        <xdr:nvSpPr>
          <xdr:cNvPr id="230" name="Rectangle 22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0EF2CFB-DD83-4E96-A71C-6566B3DBBFA2}" type="TxLink">
              <a:rPr lang="en-US" sz="1100" b="0" i="0" u="none" strike="noStrike">
                <a:solidFill>
                  <a:srgbClr val="000000"/>
                </a:solidFill>
                <a:latin typeface="Calibri"/>
              </a:rPr>
              <a:pPr algn="ctr"/>
              <a:t> </a:t>
            </a:fld>
            <a:endParaRPr lang="en-US" sz="900" b="1"/>
          </a:p>
        </xdr:txBody>
      </xdr:sp>
      <xdr:sp macro="" textlink="'Task Flow Sheet-Prov1(CCD)'!C14">
        <xdr:nvSpPr>
          <xdr:cNvPr id="233" name="Rectangle 23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9D6F1A4-268C-4D61-8F13-2CAA5B2DDB97}" type="TxLink">
              <a:rPr lang="en-US" sz="900" b="1" i="0" u="none" strike="noStrike">
                <a:solidFill>
                  <a:srgbClr val="000000"/>
                </a:solidFill>
                <a:latin typeface="Calibri"/>
              </a:rPr>
              <a:pPr algn="ctr"/>
              <a:t>TSK A.043</a:t>
            </a:fld>
            <a:endParaRPr lang="en-US" sz="900" b="1"/>
          </a:p>
        </xdr:txBody>
      </xdr:sp>
    </xdr:grpSp>
    <xdr:clientData/>
  </xdr:twoCellAnchor>
  <xdr:twoCellAnchor>
    <xdr:from>
      <xdr:col>79</xdr:col>
      <xdr:colOff>148485</xdr:colOff>
      <xdr:row>51</xdr:row>
      <xdr:rowOff>47975</xdr:rowOff>
    </xdr:from>
    <xdr:to>
      <xdr:col>82</xdr:col>
      <xdr:colOff>130402</xdr:colOff>
      <xdr:row>51</xdr:row>
      <xdr:rowOff>54932</xdr:rowOff>
    </xdr:to>
    <xdr:cxnSp macro="">
      <xdr:nvCxnSpPr>
        <xdr:cNvPr id="234" name="Straight Arrow Connector 233"/>
        <xdr:cNvCxnSpPr>
          <a:endCxn id="235" idx="1"/>
        </xdr:cNvCxnSpPr>
      </xdr:nvCxnSpPr>
      <xdr:spPr>
        <a:xfrm>
          <a:off x="14287157" y="7697741"/>
          <a:ext cx="517698" cy="69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130402</xdr:colOff>
      <xdr:row>49</xdr:row>
      <xdr:rowOff>163432</xdr:rowOff>
    </xdr:from>
    <xdr:to>
      <xdr:col>85</xdr:col>
      <xdr:colOff>150754</xdr:colOff>
      <xdr:row>52</xdr:row>
      <xdr:rowOff>137598</xdr:rowOff>
    </xdr:to>
    <xdr:sp macro="[0]!DP10_Provide_CloudConnectDirect_Message" textlink="">
      <xdr:nvSpPr>
        <xdr:cNvPr id="235" name="Diamond 234"/>
        <xdr:cNvSpPr/>
      </xdr:nvSpPr>
      <xdr:spPr>
        <a:xfrm>
          <a:off x="14804855" y="7456010"/>
          <a:ext cx="556133" cy="50994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10</a:t>
          </a:r>
          <a:endParaRPr lang="en-US" sz="800" b="1"/>
        </a:p>
      </xdr:txBody>
    </xdr:sp>
    <xdr:clientData/>
  </xdr:twoCellAnchor>
  <xdr:twoCellAnchor>
    <xdr:from>
      <xdr:col>74</xdr:col>
      <xdr:colOff>109543</xdr:colOff>
      <xdr:row>57</xdr:row>
      <xdr:rowOff>22838</xdr:rowOff>
    </xdr:from>
    <xdr:to>
      <xdr:col>79</xdr:col>
      <xdr:colOff>146790</xdr:colOff>
      <xdr:row>61</xdr:row>
      <xdr:rowOff>121199</xdr:rowOff>
    </xdr:to>
    <xdr:grpSp>
      <xdr:nvGrpSpPr>
        <xdr:cNvPr id="236" name="Group 403"/>
        <xdr:cNvGrpSpPr>
          <a:grpSpLocks/>
        </xdr:cNvGrpSpPr>
      </xdr:nvGrpSpPr>
      <xdr:grpSpPr bwMode="auto">
        <a:xfrm>
          <a:off x="13267334" y="9126966"/>
          <a:ext cx="923293" cy="851500"/>
          <a:chOff x="2638425" y="571500"/>
          <a:chExt cx="1143001" cy="933450"/>
        </a:xfrm>
      </xdr:grpSpPr>
      <xdr:sp macro="" textlink="'Task Flow Sheet-Prov1(CCD)'!E15">
        <xdr:nvSpPr>
          <xdr:cNvPr id="237" name="Rectangle 236"/>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3E46A899-6D56-444E-99E3-ACF7D678964D}"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Test Exception</a:t>
            </a:fld>
            <a:endParaRPr lang="en-GB" sz="750" b="1">
              <a:effectLst/>
            </a:endParaRPr>
          </a:p>
        </xdr:txBody>
      </xdr:sp>
      <xdr:sp macro="" textlink="'Task Flow Sheet-Prov1(CCD)'!A15">
        <xdr:nvSpPr>
          <xdr:cNvPr id="238" name="Rectangle 237"/>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226BD6E-ACEB-460D-AB8C-73006E479CF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5">
        <xdr:nvSpPr>
          <xdr:cNvPr id="239" name="Rectangle 238"/>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074E6B1-23AB-466B-8EF3-4491A9DFA806}" type="TxLink">
              <a:rPr lang="en-US" sz="900" b="1" i="0" u="none" strike="noStrike">
                <a:solidFill>
                  <a:srgbClr val="000000"/>
                </a:solidFill>
                <a:latin typeface="Calibri"/>
              </a:rPr>
              <a:pPr algn="ctr"/>
              <a:t>TSK 2.157</a:t>
            </a:fld>
            <a:endParaRPr lang="en-US" sz="900" b="1"/>
          </a:p>
        </xdr:txBody>
      </xdr:sp>
    </xdr:grpSp>
    <xdr:clientData/>
  </xdr:twoCellAnchor>
  <xdr:twoCellAnchor>
    <xdr:from>
      <xdr:col>79</xdr:col>
      <xdr:colOff>146790</xdr:colOff>
      <xdr:row>52</xdr:row>
      <xdr:rowOff>137599</xdr:rowOff>
    </xdr:from>
    <xdr:to>
      <xdr:col>84</xdr:col>
      <xdr:colOff>58072</xdr:colOff>
      <xdr:row>58</xdr:row>
      <xdr:rowOff>122853</xdr:rowOff>
    </xdr:to>
    <xdr:cxnSp macro="">
      <xdr:nvCxnSpPr>
        <xdr:cNvPr id="240" name="Elbow Connector 239"/>
        <xdr:cNvCxnSpPr>
          <a:stCxn id="235" idx="2"/>
          <a:endCxn id="237" idx="3"/>
        </xdr:cNvCxnSpPr>
      </xdr:nvCxnSpPr>
      <xdr:spPr>
        <a:xfrm rot="5400000">
          <a:off x="14159179" y="8092241"/>
          <a:ext cx="1056817" cy="804251"/>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71</xdr:col>
      <xdr:colOff>116107</xdr:colOff>
      <xdr:row>52</xdr:row>
      <xdr:rowOff>60665</xdr:rowOff>
    </xdr:from>
    <xdr:to>
      <xdr:col>74</xdr:col>
      <xdr:colOff>109544</xdr:colOff>
      <xdr:row>58</xdr:row>
      <xdr:rowOff>122853</xdr:rowOff>
    </xdr:to>
    <xdr:cxnSp macro="">
      <xdr:nvCxnSpPr>
        <xdr:cNvPr id="241" name="Elbow Connector 240"/>
        <xdr:cNvCxnSpPr>
          <a:stCxn id="237" idx="1"/>
          <a:endCxn id="242" idx="4"/>
        </xdr:cNvCxnSpPr>
      </xdr:nvCxnSpPr>
      <xdr:spPr>
        <a:xfrm rot="10800000">
          <a:off x="12826029" y="7889024"/>
          <a:ext cx="529218" cy="113375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131764</xdr:colOff>
      <xdr:row>50</xdr:row>
      <xdr:rowOff>126348</xdr:rowOff>
    </xdr:from>
    <xdr:to>
      <xdr:col>72</xdr:col>
      <xdr:colOff>90924</xdr:colOff>
      <xdr:row>52</xdr:row>
      <xdr:rowOff>60664</xdr:rowOff>
    </xdr:to>
    <xdr:sp macro="" textlink="">
      <xdr:nvSpPr>
        <xdr:cNvPr id="242" name="Oval 241"/>
        <xdr:cNvSpPr/>
      </xdr:nvSpPr>
      <xdr:spPr>
        <a:xfrm flipH="1">
          <a:off x="12663092" y="7597520"/>
          <a:ext cx="316348" cy="29150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72</xdr:col>
      <xdr:colOff>90924</xdr:colOff>
      <xdr:row>51</xdr:row>
      <xdr:rowOff>86508</xdr:rowOff>
    </xdr:from>
    <xdr:to>
      <xdr:col>74</xdr:col>
      <xdr:colOff>142840</xdr:colOff>
      <xdr:row>51</xdr:row>
      <xdr:rowOff>93508</xdr:rowOff>
    </xdr:to>
    <xdr:cxnSp macro="">
      <xdr:nvCxnSpPr>
        <xdr:cNvPr id="243" name="Straight Arrow Connector 242"/>
        <xdr:cNvCxnSpPr>
          <a:stCxn id="242" idx="2"/>
          <a:endCxn id="229" idx="1"/>
        </xdr:cNvCxnSpPr>
      </xdr:nvCxnSpPr>
      <xdr:spPr>
        <a:xfrm flipV="1">
          <a:off x="12979440" y="7736274"/>
          <a:ext cx="409103" cy="7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152515</xdr:colOff>
      <xdr:row>51</xdr:row>
      <xdr:rowOff>97455</xdr:rowOff>
    </xdr:from>
    <xdr:to>
      <xdr:col>63</xdr:col>
      <xdr:colOff>30082</xdr:colOff>
      <xdr:row>51</xdr:row>
      <xdr:rowOff>97941</xdr:rowOff>
    </xdr:to>
    <xdr:cxnSp macro="">
      <xdr:nvCxnSpPr>
        <xdr:cNvPr id="244" name="Straight Arrow Connector 243"/>
        <xdr:cNvCxnSpPr>
          <a:stCxn id="128" idx="3"/>
          <a:endCxn id="418" idx="1"/>
        </xdr:cNvCxnSpPr>
      </xdr:nvCxnSpPr>
      <xdr:spPr>
        <a:xfrm flipV="1">
          <a:off x="11214883" y="7834429"/>
          <a:ext cx="429015" cy="48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178</xdr:col>
      <xdr:colOff>62157</xdr:colOff>
      <xdr:row>46</xdr:row>
      <xdr:rowOff>49443</xdr:rowOff>
    </xdr:from>
    <xdr:to>
      <xdr:col>183</xdr:col>
      <xdr:colOff>61747</xdr:colOff>
      <xdr:row>52</xdr:row>
      <xdr:rowOff>83212</xdr:rowOff>
    </xdr:to>
    <xdr:grpSp>
      <xdr:nvGrpSpPr>
        <xdr:cNvPr id="245" name="Group 527"/>
        <xdr:cNvGrpSpPr>
          <a:grpSpLocks/>
        </xdr:cNvGrpSpPr>
      </xdr:nvGrpSpPr>
      <xdr:grpSpPr bwMode="auto">
        <a:xfrm>
          <a:off x="31649715" y="7182117"/>
          <a:ext cx="885637" cy="1063798"/>
          <a:chOff x="2638420" y="582305"/>
          <a:chExt cx="1143005" cy="922645"/>
        </a:xfrm>
      </xdr:grpSpPr>
      <xdr:sp macro="" textlink="'Task Flow Sheet-Prov1(CCD)'!E14">
        <xdr:nvSpPr>
          <xdr:cNvPr id="247" name="Rectangle 246"/>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0453E88-42A4-4C64-9CE6-5A6E428CF47C}" type="TxLink">
              <a:rPr lang="en-US" sz="900" b="1" i="0" u="none" strike="noStrike">
                <a:solidFill>
                  <a:srgbClr val="000000"/>
                </a:solidFill>
                <a:latin typeface="Calibri"/>
              </a:rPr>
              <a:pPr algn="ctr" rtl="0"/>
              <a:t>Perform MNSD Test (Automated)</a:t>
            </a:fld>
            <a:endParaRPr lang="en-US" sz="750"/>
          </a:p>
        </xdr:txBody>
      </xdr:sp>
      <xdr:sp macro="" textlink="'Task Flow Sheet-Prov1(CCD)'!A14">
        <xdr:nvSpPr>
          <xdr:cNvPr id="248" name="Rectangle 24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0EF2CFB-DD83-4E96-A71C-6566B3DBBFA2}" type="TxLink">
              <a:rPr lang="en-US" sz="1100" b="0" i="0" u="none" strike="noStrike">
                <a:solidFill>
                  <a:srgbClr val="000000"/>
                </a:solidFill>
                <a:latin typeface="Calibri"/>
              </a:rPr>
              <a:pPr algn="ctr"/>
              <a:t> </a:t>
            </a:fld>
            <a:endParaRPr lang="en-US" sz="900" b="1"/>
          </a:p>
        </xdr:txBody>
      </xdr:sp>
      <xdr:sp macro="" textlink="'Task Flow Sheet-Prov1(CCD)'!C14">
        <xdr:nvSpPr>
          <xdr:cNvPr id="249" name="Rectangle 24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9D6F1A4-268C-4D61-8F13-2CAA5B2DDB97}" type="TxLink">
              <a:rPr lang="en-US" sz="900" b="1" i="0" u="none" strike="noStrike">
                <a:solidFill>
                  <a:srgbClr val="000000"/>
                </a:solidFill>
                <a:latin typeface="Calibri"/>
              </a:rPr>
              <a:pPr algn="ctr"/>
              <a:t>TSK A.043</a:t>
            </a:fld>
            <a:endParaRPr lang="en-US" sz="900" b="1"/>
          </a:p>
        </xdr:txBody>
      </xdr:sp>
    </xdr:grpSp>
    <xdr:clientData/>
  </xdr:twoCellAnchor>
  <xdr:twoCellAnchor>
    <xdr:from>
      <xdr:col>183</xdr:col>
      <xdr:colOff>73246</xdr:colOff>
      <xdr:row>48</xdr:row>
      <xdr:rowOff>60368</xdr:rowOff>
    </xdr:from>
    <xdr:to>
      <xdr:col>186</xdr:col>
      <xdr:colOff>50998</xdr:colOff>
      <xdr:row>48</xdr:row>
      <xdr:rowOff>72314</xdr:rowOff>
    </xdr:to>
    <xdr:cxnSp macro="">
      <xdr:nvCxnSpPr>
        <xdr:cNvPr id="250" name="Straight Arrow Connector 249"/>
        <xdr:cNvCxnSpPr>
          <a:endCxn id="251" idx="1"/>
        </xdr:cNvCxnSpPr>
      </xdr:nvCxnSpPr>
      <xdr:spPr>
        <a:xfrm>
          <a:off x="32785668" y="7204118"/>
          <a:ext cx="513533" cy="1194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186</xdr:col>
      <xdr:colOff>50998</xdr:colOff>
      <xdr:row>46</xdr:row>
      <xdr:rowOff>130993</xdr:rowOff>
    </xdr:from>
    <xdr:to>
      <xdr:col>189</xdr:col>
      <xdr:colOff>110255</xdr:colOff>
      <xdr:row>50</xdr:row>
      <xdr:rowOff>49</xdr:rowOff>
    </xdr:to>
    <xdr:sp macro="[0]!DP07_Provide_CloudConnectDirect_Message" textlink="">
      <xdr:nvSpPr>
        <xdr:cNvPr id="251" name="Diamond 250"/>
        <xdr:cNvSpPr/>
      </xdr:nvSpPr>
      <xdr:spPr>
        <a:xfrm>
          <a:off x="33299201" y="6977087"/>
          <a:ext cx="595038" cy="494134"/>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07</a:t>
          </a:r>
          <a:endParaRPr lang="en-US" sz="800" b="1"/>
        </a:p>
      </xdr:txBody>
    </xdr:sp>
    <xdr:clientData/>
  </xdr:twoCellAnchor>
  <xdr:twoCellAnchor>
    <xdr:from>
      <xdr:col>178</xdr:col>
      <xdr:colOff>39662</xdr:colOff>
      <xdr:row>54</xdr:row>
      <xdr:rowOff>79205</xdr:rowOff>
    </xdr:from>
    <xdr:to>
      <xdr:col>183</xdr:col>
      <xdr:colOff>107641</xdr:colOff>
      <xdr:row>59</xdr:row>
      <xdr:rowOff>6715</xdr:rowOff>
    </xdr:to>
    <xdr:grpSp>
      <xdr:nvGrpSpPr>
        <xdr:cNvPr id="252" name="Group 403"/>
        <xdr:cNvGrpSpPr>
          <a:grpSpLocks/>
        </xdr:cNvGrpSpPr>
      </xdr:nvGrpSpPr>
      <xdr:grpSpPr bwMode="auto">
        <a:xfrm>
          <a:off x="31627220" y="8618478"/>
          <a:ext cx="954026" cy="868935"/>
          <a:chOff x="2638425" y="571500"/>
          <a:chExt cx="1143001" cy="933450"/>
        </a:xfrm>
      </xdr:grpSpPr>
      <xdr:sp macro="" textlink="'Task Flow Sheet-Prov1(CCD)'!E15">
        <xdr:nvSpPr>
          <xdr:cNvPr id="253" name="Rectangle 252"/>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3E46A899-6D56-444E-99E3-ACF7D678964D}"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Test Exception</a:t>
            </a:fld>
            <a:endParaRPr lang="en-GB" sz="750" b="1">
              <a:effectLst/>
            </a:endParaRPr>
          </a:p>
        </xdr:txBody>
      </xdr:sp>
      <xdr:sp macro="" textlink="'Task Flow Sheet-Prov1(CCD)'!A15">
        <xdr:nvSpPr>
          <xdr:cNvPr id="254" name="Rectangle 253"/>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226BD6E-ACEB-460D-AB8C-73006E479CF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5">
        <xdr:nvSpPr>
          <xdr:cNvPr id="255" name="Rectangle 254"/>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074E6B1-23AB-466B-8EF3-4491A9DFA806}" type="TxLink">
              <a:rPr lang="en-US" sz="900" b="1" i="0" u="none" strike="noStrike">
                <a:solidFill>
                  <a:srgbClr val="000000"/>
                </a:solidFill>
                <a:latin typeface="Calibri"/>
              </a:rPr>
              <a:pPr algn="ctr"/>
              <a:t>TSK 2.157</a:t>
            </a:fld>
            <a:endParaRPr lang="en-US" sz="900" b="1"/>
          </a:p>
        </xdr:txBody>
      </xdr:sp>
    </xdr:grpSp>
    <xdr:clientData/>
  </xdr:twoCellAnchor>
  <xdr:twoCellAnchor>
    <xdr:from>
      <xdr:col>183</xdr:col>
      <xdr:colOff>107641</xdr:colOff>
      <xdr:row>50</xdr:row>
      <xdr:rowOff>50</xdr:rowOff>
    </xdr:from>
    <xdr:to>
      <xdr:col>187</xdr:col>
      <xdr:colOff>175975</xdr:colOff>
      <xdr:row>56</xdr:row>
      <xdr:rowOff>11499</xdr:rowOff>
    </xdr:to>
    <xdr:cxnSp macro="">
      <xdr:nvCxnSpPr>
        <xdr:cNvPr id="256" name="Elbow Connector 255"/>
        <xdr:cNvCxnSpPr>
          <a:stCxn id="251" idx="2"/>
          <a:endCxn id="253" idx="3"/>
        </xdr:cNvCxnSpPr>
      </xdr:nvCxnSpPr>
      <xdr:spPr>
        <a:xfrm rot="5400000">
          <a:off x="32669912" y="7621373"/>
          <a:ext cx="1083011" cy="782709"/>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175</xdr:col>
      <xdr:colOff>5701</xdr:colOff>
      <xdr:row>49</xdr:row>
      <xdr:rowOff>81300</xdr:rowOff>
    </xdr:from>
    <xdr:to>
      <xdr:col>178</xdr:col>
      <xdr:colOff>39663</xdr:colOff>
      <xdr:row>56</xdr:row>
      <xdr:rowOff>11499</xdr:rowOff>
    </xdr:to>
    <xdr:cxnSp macro="">
      <xdr:nvCxnSpPr>
        <xdr:cNvPr id="257" name="Elbow Connector 256"/>
        <xdr:cNvCxnSpPr>
          <a:stCxn id="253" idx="1"/>
          <a:endCxn id="258" idx="4"/>
        </xdr:cNvCxnSpPr>
      </xdr:nvCxnSpPr>
      <xdr:spPr>
        <a:xfrm rot="10800000">
          <a:off x="31289373" y="7373878"/>
          <a:ext cx="569743" cy="118035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174</xdr:col>
      <xdr:colOff>26919</xdr:colOff>
      <xdr:row>47</xdr:row>
      <xdr:rowOff>103226</xdr:rowOff>
    </xdr:from>
    <xdr:to>
      <xdr:col>176</xdr:col>
      <xdr:colOff>2404</xdr:colOff>
      <xdr:row>49</xdr:row>
      <xdr:rowOff>81299</xdr:rowOff>
    </xdr:to>
    <xdr:sp macro="" textlink="">
      <xdr:nvSpPr>
        <xdr:cNvPr id="258" name="Oval 257"/>
        <xdr:cNvSpPr/>
      </xdr:nvSpPr>
      <xdr:spPr>
        <a:xfrm flipH="1">
          <a:off x="31131997" y="7098148"/>
          <a:ext cx="332673" cy="27572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176</xdr:col>
      <xdr:colOff>2404</xdr:colOff>
      <xdr:row>48</xdr:row>
      <xdr:rowOff>81529</xdr:rowOff>
    </xdr:from>
    <xdr:to>
      <xdr:col>178</xdr:col>
      <xdr:colOff>62157</xdr:colOff>
      <xdr:row>48</xdr:row>
      <xdr:rowOff>97024</xdr:rowOff>
    </xdr:to>
    <xdr:cxnSp macro="">
      <xdr:nvCxnSpPr>
        <xdr:cNvPr id="259" name="Straight Arrow Connector 258"/>
        <xdr:cNvCxnSpPr>
          <a:stCxn id="258" idx="2"/>
          <a:endCxn id="247" idx="1"/>
        </xdr:cNvCxnSpPr>
      </xdr:nvCxnSpPr>
      <xdr:spPr>
        <a:xfrm flipV="1">
          <a:off x="31464670" y="7225279"/>
          <a:ext cx="416940" cy="1549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152217</xdr:colOff>
      <xdr:row>68</xdr:row>
      <xdr:rowOff>4693</xdr:rowOff>
    </xdr:from>
    <xdr:to>
      <xdr:col>64</xdr:col>
      <xdr:colOff>142245</xdr:colOff>
      <xdr:row>70</xdr:row>
      <xdr:rowOff>161491</xdr:rowOff>
    </xdr:to>
    <xdr:cxnSp macro="">
      <xdr:nvCxnSpPr>
        <xdr:cNvPr id="268" name="Elbow Connector 267"/>
        <xdr:cNvCxnSpPr>
          <a:stCxn id="216" idx="3"/>
          <a:endCxn id="206" idx="0"/>
        </xdr:cNvCxnSpPr>
      </xdr:nvCxnSpPr>
      <xdr:spPr>
        <a:xfrm>
          <a:off x="11015866" y="10997058"/>
          <a:ext cx="710838" cy="51720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201</xdr:col>
      <xdr:colOff>40199</xdr:colOff>
      <xdr:row>46</xdr:row>
      <xdr:rowOff>48189</xdr:rowOff>
    </xdr:from>
    <xdr:to>
      <xdr:col>206</xdr:col>
      <xdr:colOff>50283</xdr:colOff>
      <xdr:row>52</xdr:row>
      <xdr:rowOff>41603</xdr:rowOff>
    </xdr:to>
    <xdr:grpSp>
      <xdr:nvGrpSpPr>
        <xdr:cNvPr id="191" name="Group 527"/>
        <xdr:cNvGrpSpPr>
          <a:grpSpLocks/>
        </xdr:cNvGrpSpPr>
      </xdr:nvGrpSpPr>
      <xdr:grpSpPr bwMode="auto">
        <a:xfrm>
          <a:off x="35703571" y="7180863"/>
          <a:ext cx="896131" cy="1023443"/>
          <a:chOff x="2638420" y="582305"/>
          <a:chExt cx="1143005" cy="922645"/>
        </a:xfrm>
      </xdr:grpSpPr>
      <xdr:sp macro="" textlink="'Task Flow Sheet-Prov1(CCD)'!E26">
        <xdr:nvSpPr>
          <xdr:cNvPr id="192" name="Rectangle 191"/>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4C8C1E8-3A9D-4F89-BDF6-2AAB18444927}" type="TxLink">
              <a:rPr lang="en-US" sz="900" b="1" i="0" u="none" strike="noStrike">
                <a:solidFill>
                  <a:srgbClr val="000000"/>
                </a:solidFill>
                <a:latin typeface="Calibri"/>
              </a:rPr>
              <a:pPr algn="ctr" rtl="0"/>
              <a:t>Manage Resource Service Inventory - Close (Automated)</a:t>
            </a:fld>
            <a:endParaRPr lang="en-US" sz="750"/>
          </a:p>
        </xdr:txBody>
      </xdr:sp>
      <xdr:sp macro="" textlink="'Task Flow Sheet-Prov1(CCD)'!A26">
        <xdr:nvSpPr>
          <xdr:cNvPr id="193" name="Rectangle 192"/>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077F361-E4F5-4326-8FAA-60EB4688FA5A}" type="TxLink">
              <a:rPr lang="en-US" sz="1100" b="0" i="0" u="none" strike="noStrike">
                <a:solidFill>
                  <a:srgbClr val="000000"/>
                </a:solidFill>
                <a:latin typeface="Calibri"/>
              </a:rPr>
              <a:pPr algn="ctr"/>
              <a:t>Automatic</a:t>
            </a:fld>
            <a:endParaRPr lang="en-US" sz="900" b="1"/>
          </a:p>
        </xdr:txBody>
      </xdr:sp>
      <xdr:sp macro="" textlink="'Task Flow Sheet-Prov1(CCD)'!C26">
        <xdr:nvSpPr>
          <xdr:cNvPr id="194" name="Rectangle 193"/>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908B05F-B253-4324-9193-8F50CCFD5A2E}" type="TxLink">
              <a:rPr lang="en-US" sz="900" b="1" i="0" u="none" strike="noStrike">
                <a:solidFill>
                  <a:srgbClr val="000000"/>
                </a:solidFill>
                <a:latin typeface="Calibri"/>
              </a:rPr>
              <a:pPr algn="ctr"/>
              <a:t>TSK A.004</a:t>
            </a:fld>
            <a:endParaRPr lang="en-US" sz="900" b="1"/>
          </a:p>
        </xdr:txBody>
      </xdr:sp>
    </xdr:grpSp>
    <xdr:clientData/>
  </xdr:twoCellAnchor>
  <xdr:twoCellAnchor>
    <xdr:from>
      <xdr:col>209</xdr:col>
      <xdr:colOff>40344</xdr:colOff>
      <xdr:row>47</xdr:row>
      <xdr:rowOff>6109</xdr:rowOff>
    </xdr:from>
    <xdr:to>
      <xdr:col>212</xdr:col>
      <xdr:colOff>63643</xdr:colOff>
      <xdr:row>50</xdr:row>
      <xdr:rowOff>18532</xdr:rowOff>
    </xdr:to>
    <xdr:sp macro="[0]!DP11_Provide_CloudConnectDirect_Message" textlink="">
      <xdr:nvSpPr>
        <xdr:cNvPr id="195" name="Diamond 194"/>
        <xdr:cNvSpPr/>
      </xdr:nvSpPr>
      <xdr:spPr>
        <a:xfrm>
          <a:off x="37396203" y="7001031"/>
          <a:ext cx="559081" cy="488673"/>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11</a:t>
          </a:r>
          <a:endParaRPr lang="en-US" sz="800" b="1"/>
        </a:p>
      </xdr:txBody>
    </xdr:sp>
    <xdr:clientData/>
  </xdr:twoCellAnchor>
  <xdr:twoCellAnchor>
    <xdr:from>
      <xdr:col>206</xdr:col>
      <xdr:colOff>106015</xdr:colOff>
      <xdr:row>50</xdr:row>
      <xdr:rowOff>18532</xdr:rowOff>
    </xdr:from>
    <xdr:to>
      <xdr:col>210</xdr:col>
      <xdr:colOff>132901</xdr:colOff>
      <xdr:row>55</xdr:row>
      <xdr:rowOff>161115</xdr:rowOff>
    </xdr:to>
    <xdr:cxnSp macro="">
      <xdr:nvCxnSpPr>
        <xdr:cNvPr id="196" name="Elbow Connector 195"/>
        <xdr:cNvCxnSpPr>
          <a:stCxn id="195" idx="2"/>
          <a:endCxn id="226" idx="3"/>
        </xdr:cNvCxnSpPr>
      </xdr:nvCxnSpPr>
      <xdr:spPr>
        <a:xfrm rot="5400000">
          <a:off x="36778948" y="7636849"/>
          <a:ext cx="1035552" cy="741261"/>
        </a:xfrm>
        <a:prstGeom prst="bentConnector2">
          <a:avLst/>
        </a:prstGeom>
        <a:ln>
          <a:solidFill>
            <a:schemeClr val="tx2">
              <a:lumMod val="60000"/>
              <a:lumOff val="40000"/>
            </a:schemeClr>
          </a:solidFill>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198</xdr:col>
      <xdr:colOff>10570</xdr:colOff>
      <xdr:row>49</xdr:row>
      <xdr:rowOff>75141</xdr:rowOff>
    </xdr:from>
    <xdr:to>
      <xdr:col>201</xdr:col>
      <xdr:colOff>53856</xdr:colOff>
      <xdr:row>55</xdr:row>
      <xdr:rowOff>161115</xdr:rowOff>
    </xdr:to>
    <xdr:cxnSp macro="">
      <xdr:nvCxnSpPr>
        <xdr:cNvPr id="197" name="Elbow Connector 196"/>
        <xdr:cNvCxnSpPr>
          <a:stCxn id="226" idx="1"/>
        </xdr:cNvCxnSpPr>
      </xdr:nvCxnSpPr>
      <xdr:spPr>
        <a:xfrm rot="10800000">
          <a:off x="35401898" y="7367719"/>
          <a:ext cx="579067" cy="115753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197</xdr:col>
      <xdr:colOff>31328</xdr:colOff>
      <xdr:row>47</xdr:row>
      <xdr:rowOff>97716</xdr:rowOff>
    </xdr:from>
    <xdr:to>
      <xdr:col>198</xdr:col>
      <xdr:colOff>162488</xdr:colOff>
      <xdr:row>49</xdr:row>
      <xdr:rowOff>75140</xdr:rowOff>
    </xdr:to>
    <xdr:sp macro="" textlink="">
      <xdr:nvSpPr>
        <xdr:cNvPr id="198" name="Oval 197"/>
        <xdr:cNvSpPr/>
      </xdr:nvSpPr>
      <xdr:spPr>
        <a:xfrm flipH="1">
          <a:off x="35244062" y="7092638"/>
          <a:ext cx="309754" cy="27508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198</xdr:col>
      <xdr:colOff>162488</xdr:colOff>
      <xdr:row>48</xdr:row>
      <xdr:rowOff>86426</xdr:rowOff>
    </xdr:from>
    <xdr:to>
      <xdr:col>201</xdr:col>
      <xdr:colOff>40199</xdr:colOff>
      <xdr:row>48</xdr:row>
      <xdr:rowOff>86426</xdr:rowOff>
    </xdr:to>
    <xdr:cxnSp macro="">
      <xdr:nvCxnSpPr>
        <xdr:cNvPr id="200" name="Straight Arrow Connector 199"/>
        <xdr:cNvCxnSpPr>
          <a:stCxn id="198" idx="2"/>
          <a:endCxn id="192" idx="1"/>
        </xdr:cNvCxnSpPr>
      </xdr:nvCxnSpPr>
      <xdr:spPr>
        <a:xfrm>
          <a:off x="35553816" y="7230176"/>
          <a:ext cx="41349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206</xdr:col>
      <xdr:colOff>50283</xdr:colOff>
      <xdr:row>48</xdr:row>
      <xdr:rowOff>83074</xdr:rowOff>
    </xdr:from>
    <xdr:to>
      <xdr:col>209</xdr:col>
      <xdr:colOff>40344</xdr:colOff>
      <xdr:row>48</xdr:row>
      <xdr:rowOff>99547</xdr:rowOff>
    </xdr:to>
    <xdr:cxnSp macro="">
      <xdr:nvCxnSpPr>
        <xdr:cNvPr id="201" name="Straight Arrow Connector 200"/>
        <xdr:cNvCxnSpPr>
          <a:stCxn id="192" idx="3"/>
          <a:endCxn id="195" idx="1"/>
        </xdr:cNvCxnSpPr>
      </xdr:nvCxnSpPr>
      <xdr:spPr>
        <a:xfrm>
          <a:off x="36870361" y="7226824"/>
          <a:ext cx="525842" cy="164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212</xdr:col>
      <xdr:colOff>63643</xdr:colOff>
      <xdr:row>48</xdr:row>
      <xdr:rowOff>91829</xdr:rowOff>
    </xdr:from>
    <xdr:to>
      <xdr:col>215</xdr:col>
      <xdr:colOff>128491</xdr:colOff>
      <xdr:row>48</xdr:row>
      <xdr:rowOff>108641</xdr:rowOff>
    </xdr:to>
    <xdr:cxnSp macro="">
      <xdr:nvCxnSpPr>
        <xdr:cNvPr id="203" name="Straight Arrow Connector 202"/>
        <xdr:cNvCxnSpPr>
          <a:stCxn id="195" idx="3"/>
          <a:endCxn id="449" idx="1"/>
        </xdr:cNvCxnSpPr>
      </xdr:nvCxnSpPr>
      <xdr:spPr>
        <a:xfrm flipV="1">
          <a:off x="38666649" y="7283739"/>
          <a:ext cx="610662" cy="168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201</xdr:col>
      <xdr:colOff>53855</xdr:colOff>
      <xdr:row>54</xdr:row>
      <xdr:rowOff>25284</xdr:rowOff>
    </xdr:from>
    <xdr:to>
      <xdr:col>206</xdr:col>
      <xdr:colOff>106015</xdr:colOff>
      <xdr:row>58</xdr:row>
      <xdr:rowOff>149832</xdr:rowOff>
    </xdr:to>
    <xdr:grpSp>
      <xdr:nvGrpSpPr>
        <xdr:cNvPr id="214" name="Group 403"/>
        <xdr:cNvGrpSpPr>
          <a:grpSpLocks/>
        </xdr:cNvGrpSpPr>
      </xdr:nvGrpSpPr>
      <xdr:grpSpPr bwMode="auto">
        <a:xfrm>
          <a:off x="35717227" y="8564557"/>
          <a:ext cx="938207" cy="877688"/>
          <a:chOff x="2638425" y="571500"/>
          <a:chExt cx="1143001" cy="933450"/>
        </a:xfrm>
      </xdr:grpSpPr>
      <xdr:sp macro="" textlink="'Task Flow Sheet-Prov1(CCD)'!E27">
        <xdr:nvSpPr>
          <xdr:cNvPr id="226" name="Rectangle 225"/>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55799D5-8744-49BE-AD38-F88DFCE00B2B}"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Prov1(CCD)'!A27">
        <xdr:nvSpPr>
          <xdr:cNvPr id="231" name="Rectangle 230"/>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E84393E-8517-4888-936F-2CDA734571E0}"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7">
        <xdr:nvSpPr>
          <xdr:cNvPr id="260" name="Rectangle 25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0E810B9-25D7-4845-B3A8-BFACD2A0EA4D}" type="TxLink">
              <a:rPr lang="en-US" sz="900" b="1" i="0" u="none" strike="noStrike">
                <a:solidFill>
                  <a:srgbClr val="000000"/>
                </a:solidFill>
                <a:latin typeface="Calibri"/>
              </a:rPr>
              <a:pPr algn="ctr"/>
              <a:t>TSK 2.152</a:t>
            </a:fld>
            <a:endParaRPr lang="en-US" sz="900" b="1"/>
          </a:p>
        </xdr:txBody>
      </xdr:sp>
    </xdr:grpSp>
    <xdr:clientData/>
  </xdr:twoCellAnchor>
  <xdr:twoCellAnchor>
    <xdr:from>
      <xdr:col>30</xdr:col>
      <xdr:colOff>130477</xdr:colOff>
      <xdr:row>32</xdr:row>
      <xdr:rowOff>74613</xdr:rowOff>
    </xdr:from>
    <xdr:to>
      <xdr:col>71</xdr:col>
      <xdr:colOff>116974</xdr:colOff>
      <xdr:row>35</xdr:row>
      <xdr:rowOff>116972</xdr:rowOff>
    </xdr:to>
    <xdr:sp macro="" textlink="">
      <xdr:nvSpPr>
        <xdr:cNvPr id="281" name="TextBox 280"/>
        <xdr:cNvSpPr txBox="1"/>
      </xdr:nvSpPr>
      <xdr:spPr>
        <a:xfrm>
          <a:off x="5644951" y="4887245"/>
          <a:ext cx="7556365" cy="493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Flow Diagram does not depict Flow between RFS MRS and MLP and there dependency, plesae refer BPMN diagram</a:t>
          </a:r>
        </a:p>
      </xdr:txBody>
    </xdr:sp>
    <xdr:clientData/>
  </xdr:twoCellAnchor>
  <xdr:twoCellAnchor>
    <xdr:from>
      <xdr:col>65</xdr:col>
      <xdr:colOff>110348</xdr:colOff>
      <xdr:row>86</xdr:row>
      <xdr:rowOff>38145</xdr:rowOff>
    </xdr:from>
    <xdr:to>
      <xdr:col>67</xdr:col>
      <xdr:colOff>46241</xdr:colOff>
      <xdr:row>87</xdr:row>
      <xdr:rowOff>118226</xdr:rowOff>
    </xdr:to>
    <xdr:sp macro="" textlink="">
      <xdr:nvSpPr>
        <xdr:cNvPr id="283" name="Oval 282"/>
        <xdr:cNvSpPr/>
      </xdr:nvSpPr>
      <xdr:spPr>
        <a:xfrm flipH="1">
          <a:off x="12091795" y="14208671"/>
          <a:ext cx="303525" cy="263897"/>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43</xdr:col>
      <xdr:colOff>110323</xdr:colOff>
      <xdr:row>87</xdr:row>
      <xdr:rowOff>118226</xdr:rowOff>
    </xdr:from>
    <xdr:to>
      <xdr:col>66</xdr:col>
      <xdr:colOff>60434</xdr:colOff>
      <xdr:row>89</xdr:row>
      <xdr:rowOff>45150</xdr:rowOff>
    </xdr:to>
    <xdr:cxnSp macro="">
      <xdr:nvCxnSpPr>
        <xdr:cNvPr id="284" name="Elbow Connector 283"/>
        <xdr:cNvCxnSpPr>
          <a:endCxn id="283" idx="4"/>
        </xdr:cNvCxnSpPr>
      </xdr:nvCxnSpPr>
      <xdr:spPr>
        <a:xfrm rot="5400000" flipH="1" flipV="1">
          <a:off x="9972772" y="12514198"/>
          <a:ext cx="294556" cy="4211295"/>
        </a:xfrm>
        <a:prstGeom prst="bentConnector3">
          <a:avLst>
            <a:gd name="adj1" fmla="val -28833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51</xdr:col>
      <xdr:colOff>90042</xdr:colOff>
      <xdr:row>81</xdr:row>
      <xdr:rowOff>122235</xdr:rowOff>
    </xdr:from>
    <xdr:to>
      <xdr:col>56</xdr:col>
      <xdr:colOff>99161</xdr:colOff>
      <xdr:row>86</xdr:row>
      <xdr:rowOff>150843</xdr:rowOff>
    </xdr:to>
    <xdr:grpSp>
      <xdr:nvGrpSpPr>
        <xdr:cNvPr id="285" name="Group 527"/>
        <xdr:cNvGrpSpPr>
          <a:grpSpLocks/>
        </xdr:cNvGrpSpPr>
      </xdr:nvGrpSpPr>
      <xdr:grpSpPr bwMode="auto">
        <a:xfrm>
          <a:off x="9127716" y="13745200"/>
          <a:ext cx="939468" cy="970033"/>
          <a:chOff x="2638420" y="582305"/>
          <a:chExt cx="1143005" cy="922645"/>
        </a:xfrm>
      </xdr:grpSpPr>
      <xdr:sp macro="" textlink="'Task Flow Sheet-Prov1(CCD)'!E12">
        <xdr:nvSpPr>
          <xdr:cNvPr id="286" name="Rectangle 285"/>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647A4911-2825-4777-8AFD-41F9DE7598EF}" type="TxLink">
              <a:rPr lang="en-US" sz="900" b="1" i="0" u="none" strike="noStrike">
                <a:solidFill>
                  <a:srgbClr val="000000"/>
                </a:solidFill>
                <a:latin typeface="Calibri"/>
              </a:rPr>
              <a:pPr algn="ctr" rtl="0"/>
              <a:t>Manage Logical Planning (Automated)</a:t>
            </a:fld>
            <a:endParaRPr lang="en-US" sz="750"/>
          </a:p>
        </xdr:txBody>
      </xdr:sp>
      <xdr:sp macro="" textlink="'Task Flow Sheet-Prov1(CCD)'!A12">
        <xdr:nvSpPr>
          <xdr:cNvPr id="287" name="Rectangle 28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DE82F1C-0BEC-4598-9DD0-A3FF78FF798B}" type="TxLink">
              <a:rPr lang="en-US" sz="1100" b="0" i="0" u="none" strike="noStrike">
                <a:solidFill>
                  <a:srgbClr val="000000"/>
                </a:solidFill>
                <a:latin typeface="Calibri"/>
              </a:rPr>
              <a:pPr algn="ctr"/>
              <a:t> </a:t>
            </a:fld>
            <a:endParaRPr lang="en-US" sz="900" b="1"/>
          </a:p>
        </xdr:txBody>
      </xdr:sp>
      <xdr:sp macro="" textlink="'Task Flow Sheet-Prov1(CCD)'!C12">
        <xdr:nvSpPr>
          <xdr:cNvPr id="288" name="Rectangle 28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C275FE9-BE12-489F-8298-3897ACB4BC2F}" type="TxLink">
              <a:rPr lang="en-US" sz="900" b="1" i="0" u="none" strike="noStrike">
                <a:solidFill>
                  <a:srgbClr val="000000"/>
                </a:solidFill>
                <a:latin typeface="Calibri"/>
              </a:rPr>
              <a:pPr algn="ctr"/>
              <a:t>TSK A.023</a:t>
            </a:fld>
            <a:endParaRPr lang="en-US" sz="900" b="1"/>
          </a:p>
        </xdr:txBody>
      </xdr:sp>
    </xdr:grpSp>
    <xdr:clientData/>
  </xdr:twoCellAnchor>
  <xdr:twoCellAnchor>
    <xdr:from>
      <xdr:col>56</xdr:col>
      <xdr:colOff>95687</xdr:colOff>
      <xdr:row>83</xdr:row>
      <xdr:rowOff>58655</xdr:rowOff>
    </xdr:from>
    <xdr:to>
      <xdr:col>59</xdr:col>
      <xdr:colOff>69357</xdr:colOff>
      <xdr:row>83</xdr:row>
      <xdr:rowOff>69226</xdr:rowOff>
    </xdr:to>
    <xdr:cxnSp macro="">
      <xdr:nvCxnSpPr>
        <xdr:cNvPr id="289" name="Straight Arrow Connector 288"/>
        <xdr:cNvCxnSpPr>
          <a:endCxn id="290" idx="1"/>
        </xdr:cNvCxnSpPr>
      </xdr:nvCxnSpPr>
      <xdr:spPr>
        <a:xfrm>
          <a:off x="10422792" y="13677734"/>
          <a:ext cx="525118" cy="1057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69357</xdr:colOff>
      <xdr:row>82</xdr:row>
      <xdr:rowOff>18498</xdr:rowOff>
    </xdr:from>
    <xdr:to>
      <xdr:col>62</xdr:col>
      <xdr:colOff>106125</xdr:colOff>
      <xdr:row>84</xdr:row>
      <xdr:rowOff>119311</xdr:rowOff>
    </xdr:to>
    <xdr:sp macro="[0]!DP09_Provide_CloudConnectDirect_Message" textlink="">
      <xdr:nvSpPr>
        <xdr:cNvPr id="290" name="Diamond 289"/>
        <xdr:cNvSpPr/>
      </xdr:nvSpPr>
      <xdr:spPr>
        <a:xfrm>
          <a:off x="10947910" y="13453761"/>
          <a:ext cx="588215" cy="468445"/>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09</a:t>
          </a:r>
          <a:endParaRPr lang="en-US" sz="800" b="1"/>
        </a:p>
      </xdr:txBody>
    </xdr:sp>
    <xdr:clientData/>
  </xdr:twoCellAnchor>
  <xdr:twoCellAnchor>
    <xdr:from>
      <xdr:col>51</xdr:col>
      <xdr:colOff>58022</xdr:colOff>
      <xdr:row>88</xdr:row>
      <xdr:rowOff>107966</xdr:rowOff>
    </xdr:from>
    <xdr:to>
      <xdr:col>56</xdr:col>
      <xdr:colOff>103517</xdr:colOff>
      <xdr:row>92</xdr:row>
      <xdr:rowOff>158142</xdr:rowOff>
    </xdr:to>
    <xdr:grpSp>
      <xdr:nvGrpSpPr>
        <xdr:cNvPr id="291" name="Group 403"/>
        <xdr:cNvGrpSpPr>
          <a:grpSpLocks/>
        </xdr:cNvGrpSpPr>
      </xdr:nvGrpSpPr>
      <xdr:grpSpPr bwMode="auto">
        <a:xfrm>
          <a:off x="9095696" y="15048925"/>
          <a:ext cx="975844" cy="803316"/>
          <a:chOff x="2638425" y="571500"/>
          <a:chExt cx="1143001" cy="933450"/>
        </a:xfrm>
      </xdr:grpSpPr>
      <xdr:sp macro="" textlink="'Task Flow Sheet-Prov1(CCD)'!E13">
        <xdr:nvSpPr>
          <xdr:cNvPr id="292" name="Rectangle 291"/>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FB483236-BB91-4722-84A3-8DBBE0FDC8C9}"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CPE MLP Exception</a:t>
            </a:fld>
            <a:endParaRPr lang="en-GB" sz="750" b="1">
              <a:effectLst/>
            </a:endParaRPr>
          </a:p>
        </xdr:txBody>
      </xdr:sp>
      <xdr:sp macro="" textlink="'Task Flow Sheet-Prov1(CCD)'!A13">
        <xdr:nvSpPr>
          <xdr:cNvPr id="293" name="Rectangle 29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4A3BD81-8671-400A-B9A0-35AF2BDF561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3">
        <xdr:nvSpPr>
          <xdr:cNvPr id="294" name="Rectangle 29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FD880F1-E133-4181-8077-82057F25692E}" type="TxLink">
              <a:rPr lang="en-US" sz="900" b="1" i="0" u="none" strike="noStrike">
                <a:solidFill>
                  <a:srgbClr val="000000"/>
                </a:solidFill>
                <a:latin typeface="Calibri"/>
              </a:rPr>
              <a:pPr algn="ctr"/>
              <a:t>TSK 5.007</a:t>
            </a:fld>
            <a:endParaRPr lang="en-US" sz="900" b="1"/>
          </a:p>
        </xdr:txBody>
      </xdr:sp>
    </xdr:grpSp>
    <xdr:clientData/>
  </xdr:twoCellAnchor>
  <xdr:twoCellAnchor>
    <xdr:from>
      <xdr:col>56</xdr:col>
      <xdr:colOff>103517</xdr:colOff>
      <xdr:row>84</xdr:row>
      <xdr:rowOff>119312</xdr:rowOff>
    </xdr:from>
    <xdr:to>
      <xdr:col>60</xdr:col>
      <xdr:colOff>175620</xdr:colOff>
      <xdr:row>90</xdr:row>
      <xdr:rowOff>10284</xdr:rowOff>
    </xdr:to>
    <xdr:cxnSp macro="">
      <xdr:nvCxnSpPr>
        <xdr:cNvPr id="295" name="Elbow Connector 294"/>
        <xdr:cNvCxnSpPr>
          <a:stCxn id="290" idx="2"/>
          <a:endCxn id="292" idx="3"/>
        </xdr:cNvCxnSpPr>
      </xdr:nvCxnSpPr>
      <xdr:spPr>
        <a:xfrm rot="5400000">
          <a:off x="10337372" y="14015457"/>
          <a:ext cx="993866" cy="807366"/>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17709</xdr:colOff>
      <xdr:row>84</xdr:row>
      <xdr:rowOff>46685</xdr:rowOff>
    </xdr:from>
    <xdr:to>
      <xdr:col>51</xdr:col>
      <xdr:colOff>58023</xdr:colOff>
      <xdr:row>90</xdr:row>
      <xdr:rowOff>10284</xdr:rowOff>
    </xdr:to>
    <xdr:cxnSp macro="">
      <xdr:nvCxnSpPr>
        <xdr:cNvPr id="296" name="Elbow Connector 295"/>
        <xdr:cNvCxnSpPr>
          <a:stCxn id="292" idx="1"/>
          <a:endCxn id="297" idx="4"/>
        </xdr:cNvCxnSpPr>
      </xdr:nvCxnSpPr>
      <xdr:spPr>
        <a:xfrm rot="10800000">
          <a:off x="8840867" y="13849580"/>
          <a:ext cx="591761" cy="106649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33366</xdr:colOff>
      <xdr:row>82</xdr:row>
      <xdr:rowOff>142644</xdr:rowOff>
    </xdr:from>
    <xdr:to>
      <xdr:col>49</xdr:col>
      <xdr:colOff>2051</xdr:colOff>
      <xdr:row>84</xdr:row>
      <xdr:rowOff>46684</xdr:rowOff>
    </xdr:to>
    <xdr:sp macro="" textlink="">
      <xdr:nvSpPr>
        <xdr:cNvPr id="297" name="Oval 296"/>
        <xdr:cNvSpPr/>
      </xdr:nvSpPr>
      <xdr:spPr>
        <a:xfrm flipH="1">
          <a:off x="8672708" y="13577907"/>
          <a:ext cx="336317" cy="271672"/>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49</xdr:col>
      <xdr:colOff>2051</xdr:colOff>
      <xdr:row>83</xdr:row>
      <xdr:rowOff>95753</xdr:rowOff>
    </xdr:from>
    <xdr:to>
      <xdr:col>51</xdr:col>
      <xdr:colOff>90042</xdr:colOff>
      <xdr:row>83</xdr:row>
      <xdr:rowOff>102753</xdr:rowOff>
    </xdr:to>
    <xdr:cxnSp macro="">
      <xdr:nvCxnSpPr>
        <xdr:cNvPr id="298" name="Straight Arrow Connector 297"/>
        <xdr:cNvCxnSpPr>
          <a:stCxn id="297" idx="2"/>
          <a:endCxn id="286" idx="1"/>
        </xdr:cNvCxnSpPr>
      </xdr:nvCxnSpPr>
      <xdr:spPr>
        <a:xfrm flipV="1">
          <a:off x="9009025" y="13714832"/>
          <a:ext cx="455622" cy="7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110325</xdr:colOff>
      <xdr:row>83</xdr:row>
      <xdr:rowOff>102753</xdr:rowOff>
    </xdr:from>
    <xdr:to>
      <xdr:col>47</xdr:col>
      <xdr:colOff>33367</xdr:colOff>
      <xdr:row>86</xdr:row>
      <xdr:rowOff>146296</xdr:rowOff>
    </xdr:to>
    <xdr:cxnSp macro="">
      <xdr:nvCxnSpPr>
        <xdr:cNvPr id="299" name="Elbow Connector 298"/>
        <xdr:cNvCxnSpPr>
          <a:endCxn id="297" idx="6"/>
        </xdr:cNvCxnSpPr>
      </xdr:nvCxnSpPr>
      <xdr:spPr>
        <a:xfrm rot="5400000" flipH="1" flipV="1">
          <a:off x="8046062" y="13690174"/>
          <a:ext cx="594990" cy="65830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106125</xdr:colOff>
      <xdr:row>83</xdr:row>
      <xdr:rowOff>69226</xdr:rowOff>
    </xdr:from>
    <xdr:to>
      <xdr:col>66</xdr:col>
      <xdr:colOff>60435</xdr:colOff>
      <xdr:row>86</xdr:row>
      <xdr:rowOff>38145</xdr:rowOff>
    </xdr:to>
    <xdr:cxnSp macro="">
      <xdr:nvCxnSpPr>
        <xdr:cNvPr id="300" name="Elbow Connector 299"/>
        <xdr:cNvCxnSpPr>
          <a:stCxn id="290" idx="3"/>
          <a:endCxn id="283" idx="0"/>
        </xdr:cNvCxnSpPr>
      </xdr:nvCxnSpPr>
      <xdr:spPr>
        <a:xfrm>
          <a:off x="11536125" y="13688305"/>
          <a:ext cx="689573" cy="52036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80</xdr:row>
      <xdr:rowOff>72132</xdr:rowOff>
    </xdr:from>
    <xdr:to>
      <xdr:col>61</xdr:col>
      <xdr:colOff>73659</xdr:colOff>
      <xdr:row>82</xdr:row>
      <xdr:rowOff>16706</xdr:rowOff>
    </xdr:to>
    <xdr:sp macro="" textlink="">
      <xdr:nvSpPr>
        <xdr:cNvPr id="302" name="TextBox 301"/>
        <xdr:cNvSpPr txBox="1"/>
      </xdr:nvSpPr>
      <xdr:spPr>
        <a:xfrm>
          <a:off x="9006974" y="13139764"/>
          <a:ext cx="2312869" cy="312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MLP For Virtual Steelhead Appliance RFS</a:t>
          </a:r>
        </a:p>
      </xdr:txBody>
    </xdr:sp>
    <xdr:clientData/>
  </xdr:twoCellAnchor>
  <xdr:twoCellAnchor>
    <xdr:from>
      <xdr:col>48</xdr:col>
      <xdr:colOff>35726</xdr:colOff>
      <xdr:row>64</xdr:row>
      <xdr:rowOff>55437</xdr:rowOff>
    </xdr:from>
    <xdr:to>
      <xdr:col>60</xdr:col>
      <xdr:colOff>109385</xdr:colOff>
      <xdr:row>66</xdr:row>
      <xdr:rowOff>117059</xdr:rowOff>
    </xdr:to>
    <xdr:sp macro="" textlink="">
      <xdr:nvSpPr>
        <xdr:cNvPr id="303" name="TextBox 302"/>
        <xdr:cNvSpPr txBox="1"/>
      </xdr:nvSpPr>
      <xdr:spPr>
        <a:xfrm>
          <a:off x="8685456" y="10326991"/>
          <a:ext cx="2287578" cy="422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Virtual Firewall RFS an</a:t>
          </a:r>
        </a:p>
      </xdr:txBody>
    </xdr:sp>
    <xdr:clientData/>
  </xdr:twoCellAnchor>
  <xdr:twoCellAnchor>
    <xdr:from>
      <xdr:col>67</xdr:col>
      <xdr:colOff>46241</xdr:colOff>
      <xdr:row>49</xdr:row>
      <xdr:rowOff>79220</xdr:rowOff>
    </xdr:from>
    <xdr:to>
      <xdr:col>194</xdr:col>
      <xdr:colOff>36925</xdr:colOff>
      <xdr:row>86</xdr:row>
      <xdr:rowOff>167483</xdr:rowOff>
    </xdr:to>
    <xdr:cxnSp macro="">
      <xdr:nvCxnSpPr>
        <xdr:cNvPr id="304" name="Elbow Connector 303"/>
        <xdr:cNvCxnSpPr>
          <a:stCxn id="283" idx="2"/>
          <a:endCxn id="308" idx="4"/>
        </xdr:cNvCxnSpPr>
      </xdr:nvCxnSpPr>
      <xdr:spPr>
        <a:xfrm flipV="1">
          <a:off x="12041788" y="7371798"/>
          <a:ext cx="22672090" cy="669623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53362</xdr:colOff>
      <xdr:row>63</xdr:row>
      <xdr:rowOff>60445</xdr:rowOff>
    </xdr:from>
    <xdr:to>
      <xdr:col>41</xdr:col>
      <xdr:colOff>166686</xdr:colOff>
      <xdr:row>87</xdr:row>
      <xdr:rowOff>170092</xdr:rowOff>
    </xdr:to>
    <xdr:cxnSp macro="">
      <xdr:nvCxnSpPr>
        <xdr:cNvPr id="305" name="Elbow Connector 304"/>
        <xdr:cNvCxnSpPr>
          <a:stCxn id="182" idx="4"/>
          <a:endCxn id="306" idx="1"/>
        </xdr:cNvCxnSpPr>
      </xdr:nvCxnSpPr>
      <xdr:spPr>
        <a:xfrm rot="16200000" flipH="1">
          <a:off x="5018227" y="11839527"/>
          <a:ext cx="4521226" cy="84858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166687</xdr:colOff>
      <xdr:row>86</xdr:row>
      <xdr:rowOff>114557</xdr:rowOff>
    </xdr:from>
    <xdr:to>
      <xdr:col>45</xdr:col>
      <xdr:colOff>52773</xdr:colOff>
      <xdr:row>89</xdr:row>
      <xdr:rowOff>41811</xdr:rowOff>
    </xdr:to>
    <xdr:sp macro="[0]!DP12_Provide_CloudConnectDirect_Message" textlink="">
      <xdr:nvSpPr>
        <xdr:cNvPr id="306" name="Diamond 305"/>
        <xdr:cNvSpPr/>
      </xdr:nvSpPr>
      <xdr:spPr>
        <a:xfrm>
          <a:off x="7703134" y="14285083"/>
          <a:ext cx="621350" cy="478702"/>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12</a:t>
          </a:r>
          <a:endParaRPr lang="en-US" sz="800" b="1"/>
        </a:p>
      </xdr:txBody>
    </xdr:sp>
    <xdr:clientData/>
  </xdr:twoCellAnchor>
  <xdr:twoCellAnchor>
    <xdr:from>
      <xdr:col>193</xdr:col>
      <xdr:colOff>55079</xdr:colOff>
      <xdr:row>47</xdr:row>
      <xdr:rowOff>84350</xdr:rowOff>
    </xdr:from>
    <xdr:to>
      <xdr:col>195</xdr:col>
      <xdr:colOff>18772</xdr:colOff>
      <xdr:row>49</xdr:row>
      <xdr:rowOff>79220</xdr:rowOff>
    </xdr:to>
    <xdr:sp macro="" textlink="">
      <xdr:nvSpPr>
        <xdr:cNvPr id="308" name="Oval 307"/>
        <xdr:cNvSpPr/>
      </xdr:nvSpPr>
      <xdr:spPr>
        <a:xfrm flipH="1">
          <a:off x="34553438" y="7079272"/>
          <a:ext cx="320881" cy="29252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6</xdr:col>
      <xdr:colOff>14135</xdr:colOff>
      <xdr:row>61</xdr:row>
      <xdr:rowOff>40126</xdr:rowOff>
    </xdr:from>
    <xdr:to>
      <xdr:col>9</xdr:col>
      <xdr:colOff>59959</xdr:colOff>
      <xdr:row>63</xdr:row>
      <xdr:rowOff>168238</xdr:rowOff>
    </xdr:to>
    <xdr:sp macro="[0]!DP04_Provide_CloudConnectDirect_Message" textlink="">
      <xdr:nvSpPr>
        <xdr:cNvPr id="261" name="Diamond 260"/>
        <xdr:cNvSpPr/>
      </xdr:nvSpPr>
      <xdr:spPr>
        <a:xfrm>
          <a:off x="1095351" y="9771072"/>
          <a:ext cx="586432" cy="48851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04</a:t>
          </a:r>
          <a:endParaRPr lang="en-US" sz="800" b="1"/>
        </a:p>
      </xdr:txBody>
    </xdr:sp>
    <xdr:clientData/>
  </xdr:twoCellAnchor>
  <xdr:twoCellAnchor>
    <xdr:from>
      <xdr:col>32</xdr:col>
      <xdr:colOff>107642</xdr:colOff>
      <xdr:row>61</xdr:row>
      <xdr:rowOff>152628</xdr:rowOff>
    </xdr:from>
    <xdr:to>
      <xdr:col>34</xdr:col>
      <xdr:colOff>93345</xdr:colOff>
      <xdr:row>63</xdr:row>
      <xdr:rowOff>58599</xdr:rowOff>
    </xdr:to>
    <xdr:sp macro="" textlink="">
      <xdr:nvSpPr>
        <xdr:cNvPr id="262" name="Oval 261"/>
        <xdr:cNvSpPr/>
      </xdr:nvSpPr>
      <xdr:spPr>
        <a:xfrm flipH="1">
          <a:off x="5874128" y="9883574"/>
          <a:ext cx="346109" cy="2663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xdr:col>
      <xdr:colOff>50138</xdr:colOff>
      <xdr:row>61</xdr:row>
      <xdr:rowOff>63483</xdr:rowOff>
    </xdr:from>
    <xdr:to>
      <xdr:col>3</xdr:col>
      <xdr:colOff>174297</xdr:colOff>
      <xdr:row>63</xdr:row>
      <xdr:rowOff>154910</xdr:rowOff>
    </xdr:to>
    <xdr:sp macro="" textlink="">
      <xdr:nvSpPr>
        <xdr:cNvPr id="264" name="Freeform 263"/>
        <xdr:cNvSpPr/>
      </xdr:nvSpPr>
      <xdr:spPr>
        <a:xfrm>
          <a:off x="230341" y="9794429"/>
          <a:ext cx="484564" cy="451832"/>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3</xdr:col>
      <xdr:colOff>174297</xdr:colOff>
      <xdr:row>62</xdr:row>
      <xdr:rowOff>122222</xdr:rowOff>
    </xdr:from>
    <xdr:to>
      <xdr:col>6</xdr:col>
      <xdr:colOff>14135</xdr:colOff>
      <xdr:row>62</xdr:row>
      <xdr:rowOff>123290</xdr:rowOff>
    </xdr:to>
    <xdr:cxnSp macro="">
      <xdr:nvCxnSpPr>
        <xdr:cNvPr id="265" name="Straight Arrow Connector 264"/>
        <xdr:cNvCxnSpPr>
          <a:endCxn id="261" idx="1"/>
        </xdr:cNvCxnSpPr>
      </xdr:nvCxnSpPr>
      <xdr:spPr>
        <a:xfrm>
          <a:off x="714905" y="10033371"/>
          <a:ext cx="380446" cy="106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102666</xdr:colOff>
      <xdr:row>54</xdr:row>
      <xdr:rowOff>29960</xdr:rowOff>
    </xdr:from>
    <xdr:to>
      <xdr:col>29</xdr:col>
      <xdr:colOff>121828</xdr:colOff>
      <xdr:row>59</xdr:row>
      <xdr:rowOff>46214</xdr:rowOff>
    </xdr:to>
    <xdr:grpSp>
      <xdr:nvGrpSpPr>
        <xdr:cNvPr id="266" name="Group 619"/>
        <xdr:cNvGrpSpPr>
          <a:grpSpLocks/>
        </xdr:cNvGrpSpPr>
      </xdr:nvGrpSpPr>
      <xdr:grpSpPr bwMode="auto">
        <a:xfrm>
          <a:off x="4178480" y="8569233"/>
          <a:ext cx="1082418" cy="957679"/>
          <a:chOff x="2638420" y="582305"/>
          <a:chExt cx="1143005" cy="922645"/>
        </a:xfrm>
      </xdr:grpSpPr>
      <xdr:sp macro="" textlink="'Task Flow Sheet-Prov1(CCD)'!E28">
        <xdr:nvSpPr>
          <xdr:cNvPr id="267" name="Rectangle 26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56404CF2-1F34-4198-9B9E-2D67258F6402}" type="TxLink">
              <a:rPr lang="en-US" sz="800" b="1" i="0" u="none" strike="noStrike">
                <a:solidFill>
                  <a:srgbClr val="000000"/>
                </a:solidFill>
                <a:latin typeface="Calibri"/>
              </a:rPr>
              <a:pPr algn="ctr" rtl="0"/>
              <a:t>Handle Automation Failure-Capture Service Attributes from Supplier</a:t>
            </a:fld>
            <a:endParaRPr lang="en-US" sz="800"/>
          </a:p>
        </xdr:txBody>
      </xdr:sp>
      <xdr:sp macro="" textlink="'Task Flow Sheet-Prov1(CCD)'!A28">
        <xdr:nvSpPr>
          <xdr:cNvPr id="269" name="Rectangle 26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089B2A0-2E28-43E3-B7B5-E3C6406DA893}"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8">
        <xdr:nvSpPr>
          <xdr:cNvPr id="270" name="Rectangle 26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DBDF10F-B3C5-4BEB-BA9B-BF095115F3CB}" type="TxLink">
              <a:rPr lang="en-US" sz="900" b="1" i="0" u="none" strike="noStrike">
                <a:solidFill>
                  <a:srgbClr val="000000"/>
                </a:solidFill>
                <a:latin typeface="Calibri"/>
              </a:rPr>
              <a:pPr algn="ctr"/>
              <a:t>TSK 5.018</a:t>
            </a:fld>
            <a:endParaRPr lang="en-US" sz="900" b="1"/>
          </a:p>
        </xdr:txBody>
      </xdr:sp>
    </xdr:grpSp>
    <xdr:clientData/>
  </xdr:twoCellAnchor>
  <xdr:twoCellAnchor>
    <xdr:from>
      <xdr:col>18</xdr:col>
      <xdr:colOff>101910</xdr:colOff>
      <xdr:row>54</xdr:row>
      <xdr:rowOff>132560</xdr:rowOff>
    </xdr:from>
    <xdr:to>
      <xdr:col>21</xdr:col>
      <xdr:colOff>150390</xdr:colOff>
      <xdr:row>57</xdr:row>
      <xdr:rowOff>53393</xdr:rowOff>
    </xdr:to>
    <xdr:sp macro="[0]!DP13_Provide_CloudConnectDirect_Message" textlink="">
      <xdr:nvSpPr>
        <xdr:cNvPr id="271" name="Diamond 270"/>
        <xdr:cNvSpPr/>
      </xdr:nvSpPr>
      <xdr:spPr>
        <a:xfrm>
          <a:off x="3345559" y="8602087"/>
          <a:ext cx="589088" cy="46144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13</a:t>
          </a:r>
          <a:endParaRPr lang="en-US" sz="800" b="1"/>
        </a:p>
      </xdr:txBody>
    </xdr:sp>
    <xdr:clientData/>
  </xdr:twoCellAnchor>
  <xdr:twoCellAnchor>
    <xdr:from>
      <xdr:col>11</xdr:col>
      <xdr:colOff>68228</xdr:colOff>
      <xdr:row>54</xdr:row>
      <xdr:rowOff>8725</xdr:rowOff>
    </xdr:from>
    <xdr:to>
      <xdr:col>16</xdr:col>
      <xdr:colOff>72448</xdr:colOff>
      <xdr:row>59</xdr:row>
      <xdr:rowOff>83472</xdr:rowOff>
    </xdr:to>
    <xdr:grpSp>
      <xdr:nvGrpSpPr>
        <xdr:cNvPr id="272" name="Group 527"/>
        <xdr:cNvGrpSpPr>
          <a:grpSpLocks/>
        </xdr:cNvGrpSpPr>
      </xdr:nvGrpSpPr>
      <xdr:grpSpPr bwMode="auto">
        <a:xfrm>
          <a:off x="2017530" y="8547998"/>
          <a:ext cx="890267" cy="1016172"/>
          <a:chOff x="2638420" y="582305"/>
          <a:chExt cx="1143005" cy="922645"/>
        </a:xfrm>
      </xdr:grpSpPr>
      <xdr:sp macro="" textlink="'Task Flow Sheet-Prov1(CCD)'!E29">
        <xdr:nvSpPr>
          <xdr:cNvPr id="273" name="Rectangle 272"/>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3626E49-D363-48B7-AF92-F398C5ED95E7}" type="TxLink">
              <a:rPr lang="en-US" sz="900" b="1" i="0" u="none" strike="noStrike">
                <a:solidFill>
                  <a:srgbClr val="000000"/>
                </a:solidFill>
                <a:latin typeface="Calibri"/>
              </a:rPr>
              <a:pPr algn="ctr" rtl="0"/>
              <a:t>Capture Service Attributes from Supplier</a:t>
            </a:fld>
            <a:endParaRPr lang="en-US" sz="750"/>
          </a:p>
        </xdr:txBody>
      </xdr:sp>
      <xdr:sp macro="" textlink="'Task Flow Sheet-Prov1(CCD)'!A29">
        <xdr:nvSpPr>
          <xdr:cNvPr id="274" name="Rectangle 27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AB411A3-4FF5-4A7D-8EF4-674BE6500B11}" type="TxLink">
              <a:rPr lang="en-US" sz="1100" b="0" i="0" u="none" strike="noStrike">
                <a:solidFill>
                  <a:srgbClr val="000000"/>
                </a:solidFill>
                <a:latin typeface="Calibri"/>
              </a:rPr>
              <a:pPr algn="ctr"/>
              <a:t>Automatic</a:t>
            </a:fld>
            <a:endParaRPr lang="en-US" sz="900" b="1"/>
          </a:p>
        </xdr:txBody>
      </xdr:sp>
      <xdr:sp macro="" textlink="'Task Flow Sheet-Prov1(CCD)'!C29">
        <xdr:nvSpPr>
          <xdr:cNvPr id="275" name="Rectangle 27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3AAB4DB-4D7B-44F6-8CCC-BB746B81458F}" type="TxLink">
              <a:rPr lang="en-US" sz="900" b="1" i="0" u="none" strike="noStrike">
                <a:solidFill>
                  <a:srgbClr val="000000"/>
                </a:solidFill>
                <a:latin typeface="Calibri"/>
              </a:rPr>
              <a:pPr algn="ctr"/>
              <a:t>TSK A.044</a:t>
            </a:fld>
            <a:endParaRPr lang="en-US" sz="900" b="1"/>
          </a:p>
        </xdr:txBody>
      </xdr:sp>
    </xdr:grpSp>
    <xdr:clientData/>
  </xdr:twoCellAnchor>
  <xdr:twoCellAnchor>
    <xdr:from>
      <xdr:col>7</xdr:col>
      <xdr:colOff>125651</xdr:colOff>
      <xdr:row>56</xdr:row>
      <xdr:rowOff>4400</xdr:rowOff>
    </xdr:from>
    <xdr:to>
      <xdr:col>11</xdr:col>
      <xdr:colOff>68227</xdr:colOff>
      <xdr:row>61</xdr:row>
      <xdr:rowOff>40127</xdr:rowOff>
    </xdr:to>
    <xdr:cxnSp macro="">
      <xdr:nvCxnSpPr>
        <xdr:cNvPr id="276" name="Elbow Connector 275"/>
        <xdr:cNvCxnSpPr>
          <a:stCxn id="261" idx="0"/>
          <a:endCxn id="273" idx="1"/>
        </xdr:cNvCxnSpPr>
      </xdr:nvCxnSpPr>
      <xdr:spPr>
        <a:xfrm rot="5400000" flipH="1" flipV="1">
          <a:off x="1250393" y="8971009"/>
          <a:ext cx="936741" cy="66338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72448</xdr:colOff>
      <xdr:row>56</xdr:row>
      <xdr:rowOff>4987</xdr:rowOff>
    </xdr:from>
    <xdr:to>
      <xdr:col>18</xdr:col>
      <xdr:colOff>101910</xdr:colOff>
      <xdr:row>56</xdr:row>
      <xdr:rowOff>7059</xdr:rowOff>
    </xdr:to>
    <xdr:cxnSp macro="">
      <xdr:nvCxnSpPr>
        <xdr:cNvPr id="277" name="Straight Arrow Connector 276"/>
        <xdr:cNvCxnSpPr>
          <a:stCxn id="273" idx="3"/>
          <a:endCxn id="271" idx="1"/>
        </xdr:cNvCxnSpPr>
      </xdr:nvCxnSpPr>
      <xdr:spPr>
        <a:xfrm>
          <a:off x="2955691" y="8834919"/>
          <a:ext cx="389868" cy="207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150390</xdr:colOff>
      <xdr:row>56</xdr:row>
      <xdr:rowOff>5222</xdr:rowOff>
    </xdr:from>
    <xdr:to>
      <xdr:col>23</xdr:col>
      <xdr:colOff>102666</xdr:colOff>
      <xdr:row>56</xdr:row>
      <xdr:rowOff>6836</xdr:rowOff>
    </xdr:to>
    <xdr:cxnSp macro="">
      <xdr:nvCxnSpPr>
        <xdr:cNvPr id="278" name="Straight Arrow Connector 277"/>
        <xdr:cNvCxnSpPr>
          <a:stCxn id="271" idx="3"/>
          <a:endCxn id="267" idx="1"/>
        </xdr:cNvCxnSpPr>
      </xdr:nvCxnSpPr>
      <xdr:spPr>
        <a:xfrm flipV="1">
          <a:off x="3934647" y="8835154"/>
          <a:ext cx="312681" cy="161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7853</xdr:colOff>
      <xdr:row>56</xdr:row>
      <xdr:rowOff>10060</xdr:rowOff>
    </xdr:from>
    <xdr:to>
      <xdr:col>33</xdr:col>
      <xdr:colOff>100493</xdr:colOff>
      <xdr:row>61</xdr:row>
      <xdr:rowOff>152628</xdr:rowOff>
    </xdr:to>
    <xdr:cxnSp macro="">
      <xdr:nvCxnSpPr>
        <xdr:cNvPr id="279" name="Elbow Connector 278"/>
        <xdr:cNvCxnSpPr>
          <a:stCxn id="347" idx="2"/>
          <a:endCxn id="262" idx="0"/>
        </xdr:cNvCxnSpPr>
      </xdr:nvCxnSpPr>
      <xdr:spPr>
        <a:xfrm>
          <a:off x="5954542" y="8839992"/>
          <a:ext cx="92640" cy="104358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37545</xdr:colOff>
      <xdr:row>54</xdr:row>
      <xdr:rowOff>132560</xdr:rowOff>
    </xdr:from>
    <xdr:to>
      <xdr:col>32</xdr:col>
      <xdr:colOff>15001</xdr:colOff>
      <xdr:row>55</xdr:row>
      <xdr:rowOff>52146</xdr:rowOff>
    </xdr:to>
    <xdr:cxnSp macro="">
      <xdr:nvCxnSpPr>
        <xdr:cNvPr id="282" name="Elbow Connector 281"/>
        <xdr:cNvCxnSpPr>
          <a:stCxn id="271" idx="0"/>
          <a:endCxn id="347" idx="0"/>
        </xdr:cNvCxnSpPr>
      </xdr:nvCxnSpPr>
      <xdr:spPr>
        <a:xfrm rot="16200000" flipH="1">
          <a:off x="4661648" y="7582038"/>
          <a:ext cx="99789" cy="2139888"/>
        </a:xfrm>
        <a:prstGeom prst="bentConnector3">
          <a:avLst>
            <a:gd name="adj1" fmla="val -227716"/>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105</xdr:col>
      <xdr:colOff>27296</xdr:colOff>
      <xdr:row>60</xdr:row>
      <xdr:rowOff>101916</xdr:rowOff>
    </xdr:from>
    <xdr:to>
      <xdr:col>121</xdr:col>
      <xdr:colOff>5515</xdr:colOff>
      <xdr:row>60</xdr:row>
      <xdr:rowOff>113026</xdr:rowOff>
    </xdr:to>
    <xdr:cxnSp macro="">
      <xdr:nvCxnSpPr>
        <xdr:cNvPr id="316" name="Straight Arrow Connector 315"/>
        <xdr:cNvCxnSpPr>
          <a:stCxn id="161" idx="3"/>
          <a:endCxn id="367" idx="6"/>
        </xdr:cNvCxnSpPr>
      </xdr:nvCxnSpPr>
      <xdr:spPr>
        <a:xfrm flipV="1">
          <a:off x="18809405" y="9359025"/>
          <a:ext cx="2835719" cy="1111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110</xdr:col>
      <xdr:colOff>68685</xdr:colOff>
      <xdr:row>32</xdr:row>
      <xdr:rowOff>107165</xdr:rowOff>
    </xdr:from>
    <xdr:to>
      <xdr:col>117</xdr:col>
      <xdr:colOff>122638</xdr:colOff>
      <xdr:row>38</xdr:row>
      <xdr:rowOff>144194</xdr:rowOff>
    </xdr:to>
    <xdr:grpSp>
      <xdr:nvGrpSpPr>
        <xdr:cNvPr id="317" name="Group 619"/>
        <xdr:cNvGrpSpPr>
          <a:grpSpLocks/>
        </xdr:cNvGrpSpPr>
      </xdr:nvGrpSpPr>
      <xdr:grpSpPr bwMode="auto">
        <a:xfrm>
          <a:off x="19606011" y="5069025"/>
          <a:ext cx="1294418" cy="967378"/>
          <a:chOff x="2638420" y="582305"/>
          <a:chExt cx="1143005" cy="922645"/>
        </a:xfrm>
      </xdr:grpSpPr>
      <xdr:sp macro="" textlink="'Task Flow Sheet-Prov1(CCD)'!E32">
        <xdr:nvSpPr>
          <xdr:cNvPr id="318" name="Rectangle 317"/>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5F7301CD-145B-4BDC-8B2F-2577F7C4737B}" type="TxLink">
              <a:rPr lang="en-US" sz="900" b="1" i="0" u="none" strike="noStrike">
                <a:solidFill>
                  <a:srgbClr val="000000"/>
                </a:solidFill>
                <a:latin typeface="Calibri"/>
              </a:rPr>
              <a:pPr algn="ctr" rtl="0"/>
              <a:t>Handle Automation Failure-Provide Service Attributes for Supplier end Activation </a:t>
            </a:fld>
            <a:endParaRPr lang="en-US" sz="750"/>
          </a:p>
        </xdr:txBody>
      </xdr:sp>
      <xdr:sp macro="" textlink="'Task Flow Sheet-Prov1(CCD)'!A32">
        <xdr:nvSpPr>
          <xdr:cNvPr id="319" name="Rectangle 31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6D56A7C-B963-456B-8732-F7B3D1E3C630}"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32">
        <xdr:nvSpPr>
          <xdr:cNvPr id="320" name="Rectangle 31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F5CC928-E3FB-4C1F-9BDB-F486CE26DAD2}" type="TxLink">
              <a:rPr lang="en-US" sz="900" b="1" i="0" u="none" strike="noStrike">
                <a:solidFill>
                  <a:srgbClr val="000000"/>
                </a:solidFill>
                <a:latin typeface="Calibri"/>
              </a:rPr>
              <a:pPr algn="ctr"/>
              <a:t>TSK 5.019</a:t>
            </a:fld>
            <a:endParaRPr lang="en-US" sz="900" b="1"/>
          </a:p>
        </xdr:txBody>
      </xdr:sp>
    </xdr:grpSp>
    <xdr:clientData/>
  </xdr:twoCellAnchor>
  <xdr:twoCellAnchor>
    <xdr:from>
      <xdr:col>94</xdr:col>
      <xdr:colOff>31708</xdr:colOff>
      <xdr:row>41</xdr:row>
      <xdr:rowOff>608</xdr:rowOff>
    </xdr:from>
    <xdr:to>
      <xdr:col>97</xdr:col>
      <xdr:colOff>66774</xdr:colOff>
      <xdr:row>44</xdr:row>
      <xdr:rowOff>50026</xdr:rowOff>
    </xdr:to>
    <xdr:sp macro="[0]!DP14_Provide_CloudConnectDirect_Message" textlink="">
      <xdr:nvSpPr>
        <xdr:cNvPr id="321" name="Diamond 320"/>
        <xdr:cNvSpPr/>
      </xdr:nvSpPr>
      <xdr:spPr>
        <a:xfrm>
          <a:off x="16849286" y="6102561"/>
          <a:ext cx="570847" cy="495903"/>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14</a:t>
          </a:r>
          <a:endParaRPr lang="en-US" sz="800" b="1"/>
        </a:p>
      </xdr:txBody>
    </xdr:sp>
    <xdr:clientData/>
  </xdr:twoCellAnchor>
  <xdr:twoCellAnchor>
    <xdr:from>
      <xdr:col>99</xdr:col>
      <xdr:colOff>30185</xdr:colOff>
      <xdr:row>32</xdr:row>
      <xdr:rowOff>95698</xdr:rowOff>
    </xdr:from>
    <xdr:to>
      <xdr:col>104</xdr:col>
      <xdr:colOff>39040</xdr:colOff>
      <xdr:row>39</xdr:row>
      <xdr:rowOff>33460</xdr:rowOff>
    </xdr:to>
    <xdr:grpSp>
      <xdr:nvGrpSpPr>
        <xdr:cNvPr id="322" name="Group 527"/>
        <xdr:cNvGrpSpPr>
          <a:grpSpLocks/>
        </xdr:cNvGrpSpPr>
      </xdr:nvGrpSpPr>
      <xdr:grpSpPr bwMode="auto">
        <a:xfrm>
          <a:off x="17618208" y="5057558"/>
          <a:ext cx="894902" cy="1023169"/>
          <a:chOff x="2638420" y="582305"/>
          <a:chExt cx="1143005" cy="922645"/>
        </a:xfrm>
      </xdr:grpSpPr>
      <xdr:sp macro="" textlink="'Task Flow Sheet-Prov1(CCD)'!E31">
        <xdr:nvSpPr>
          <xdr:cNvPr id="323" name="Rectangle 322"/>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3B4A00F-7530-41F9-9DD3-A89759097655}" type="TxLink">
              <a:rPr lang="en-US" sz="900" b="1" i="0" u="none" strike="noStrike">
                <a:solidFill>
                  <a:srgbClr val="000000"/>
                </a:solidFill>
                <a:latin typeface="Calibri"/>
              </a:rPr>
              <a:pPr algn="ctr" rtl="0"/>
              <a:t>Provide Service Attributes for supplier end Activation </a:t>
            </a:fld>
            <a:endParaRPr lang="en-US" sz="750"/>
          </a:p>
        </xdr:txBody>
      </xdr:sp>
      <xdr:sp macro="" textlink="'Task Flow Sheet-Prov1(CCD)'!A31">
        <xdr:nvSpPr>
          <xdr:cNvPr id="324" name="Rectangle 32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674200F-DCC4-4A26-A11F-C6725AB28013}" type="TxLink">
              <a:rPr lang="en-US" sz="1100" b="0" i="0" u="none" strike="noStrike">
                <a:solidFill>
                  <a:srgbClr val="000000"/>
                </a:solidFill>
                <a:latin typeface="Calibri"/>
              </a:rPr>
              <a:pPr algn="ctr"/>
              <a:t>Automatic</a:t>
            </a:fld>
            <a:endParaRPr lang="en-US" sz="900" b="1"/>
          </a:p>
        </xdr:txBody>
      </xdr:sp>
      <xdr:sp macro="" textlink="'Task Flow Sheet-Prov1(CCD)'!C31">
        <xdr:nvSpPr>
          <xdr:cNvPr id="325" name="Rectangle 32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167D6F7-2B62-4924-B8C6-D4B82DB6B35F}" type="TxLink">
              <a:rPr lang="en-US" sz="900" b="1" i="0" u="none" strike="noStrike">
                <a:solidFill>
                  <a:srgbClr val="000000"/>
                </a:solidFill>
                <a:latin typeface="Calibri"/>
              </a:rPr>
              <a:pPr algn="ctr"/>
              <a:t>TSK A.045</a:t>
            </a:fld>
            <a:endParaRPr lang="en-US" sz="900" b="1"/>
          </a:p>
        </xdr:txBody>
      </xdr:sp>
    </xdr:grpSp>
    <xdr:clientData/>
  </xdr:twoCellAnchor>
  <xdr:twoCellAnchor>
    <xdr:from>
      <xdr:col>95</xdr:col>
      <xdr:colOff>142242</xdr:colOff>
      <xdr:row>34</xdr:row>
      <xdr:rowOff>139312</xdr:rowOff>
    </xdr:from>
    <xdr:to>
      <xdr:col>99</xdr:col>
      <xdr:colOff>30184</xdr:colOff>
      <xdr:row>41</xdr:row>
      <xdr:rowOff>609</xdr:rowOff>
    </xdr:to>
    <xdr:cxnSp macro="">
      <xdr:nvCxnSpPr>
        <xdr:cNvPr id="326" name="Elbow Connector 325"/>
        <xdr:cNvCxnSpPr>
          <a:stCxn id="321" idx="0"/>
          <a:endCxn id="323" idx="1"/>
        </xdr:cNvCxnSpPr>
      </xdr:nvCxnSpPr>
      <xdr:spPr>
        <a:xfrm rot="5400000" flipH="1" flipV="1">
          <a:off x="16988026" y="5349856"/>
          <a:ext cx="903094" cy="60231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105</xdr:col>
      <xdr:colOff>161785</xdr:colOff>
      <xdr:row>33</xdr:row>
      <xdr:rowOff>49325</xdr:rowOff>
    </xdr:from>
    <xdr:to>
      <xdr:col>109</xdr:col>
      <xdr:colOff>22055</xdr:colOff>
      <xdr:row>36</xdr:row>
      <xdr:rowOff>76991</xdr:rowOff>
    </xdr:to>
    <xdr:sp macro="[0]!DP15_Provide_CloudConnectDirect_Message" textlink="">
      <xdr:nvSpPr>
        <xdr:cNvPr id="327" name="Diamond 326"/>
        <xdr:cNvSpPr/>
      </xdr:nvSpPr>
      <xdr:spPr>
        <a:xfrm>
          <a:off x="18943894" y="4960653"/>
          <a:ext cx="574645" cy="47415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15</a:t>
          </a:r>
          <a:endParaRPr lang="en-US" sz="800" b="1"/>
        </a:p>
      </xdr:txBody>
    </xdr:sp>
    <xdr:clientData/>
  </xdr:twoCellAnchor>
  <xdr:twoCellAnchor>
    <xdr:from>
      <xdr:col>104</xdr:col>
      <xdr:colOff>39040</xdr:colOff>
      <xdr:row>34</xdr:row>
      <xdr:rowOff>136944</xdr:rowOff>
    </xdr:from>
    <xdr:to>
      <xdr:col>105</xdr:col>
      <xdr:colOff>161785</xdr:colOff>
      <xdr:row>34</xdr:row>
      <xdr:rowOff>139311</xdr:rowOff>
    </xdr:to>
    <xdr:cxnSp macro="">
      <xdr:nvCxnSpPr>
        <xdr:cNvPr id="328" name="Straight Arrow Connector 327"/>
        <xdr:cNvCxnSpPr>
          <a:stCxn id="323" idx="3"/>
          <a:endCxn id="327" idx="1"/>
        </xdr:cNvCxnSpPr>
      </xdr:nvCxnSpPr>
      <xdr:spPr>
        <a:xfrm flipV="1">
          <a:off x="18642556" y="5197100"/>
          <a:ext cx="301338" cy="23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22055</xdr:colOff>
      <xdr:row>34</xdr:row>
      <xdr:rowOff>134133</xdr:rowOff>
    </xdr:from>
    <xdr:to>
      <xdr:col>110</xdr:col>
      <xdr:colOff>68685</xdr:colOff>
      <xdr:row>34</xdr:row>
      <xdr:rowOff>138074</xdr:rowOff>
    </xdr:to>
    <xdr:cxnSp macro="">
      <xdr:nvCxnSpPr>
        <xdr:cNvPr id="329" name="Straight Arrow Connector 328"/>
        <xdr:cNvCxnSpPr>
          <a:stCxn id="327" idx="3"/>
          <a:endCxn id="318" idx="1"/>
        </xdr:cNvCxnSpPr>
      </xdr:nvCxnSpPr>
      <xdr:spPr>
        <a:xfrm flipV="1">
          <a:off x="19518539" y="5194289"/>
          <a:ext cx="225224" cy="394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17060</xdr:colOff>
      <xdr:row>42</xdr:row>
      <xdr:rowOff>77364</xdr:rowOff>
    </xdr:from>
    <xdr:to>
      <xdr:col>124</xdr:col>
      <xdr:colOff>152564</xdr:colOff>
      <xdr:row>42</xdr:row>
      <xdr:rowOff>90086</xdr:rowOff>
    </xdr:to>
    <xdr:cxnSp macro="">
      <xdr:nvCxnSpPr>
        <xdr:cNvPr id="330" name="Straight Arrow Connector 329"/>
        <xdr:cNvCxnSpPr>
          <a:stCxn id="332" idx="2"/>
          <a:endCxn id="412" idx="1"/>
        </xdr:cNvCxnSpPr>
      </xdr:nvCxnSpPr>
      <xdr:spPr>
        <a:xfrm flipV="1">
          <a:off x="21835263" y="6328145"/>
          <a:ext cx="492692" cy="1272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45175</xdr:colOff>
      <xdr:row>41</xdr:row>
      <xdr:rowOff>100979</xdr:rowOff>
    </xdr:from>
    <xdr:to>
      <xdr:col>122</xdr:col>
      <xdr:colOff>17060</xdr:colOff>
      <xdr:row>43</xdr:row>
      <xdr:rowOff>79193</xdr:rowOff>
    </xdr:to>
    <xdr:sp macro="" textlink="">
      <xdr:nvSpPr>
        <xdr:cNvPr id="332" name="Oval 331"/>
        <xdr:cNvSpPr/>
      </xdr:nvSpPr>
      <xdr:spPr>
        <a:xfrm flipH="1">
          <a:off x="21506191" y="6202932"/>
          <a:ext cx="329072" cy="27587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120</xdr:col>
      <xdr:colOff>78452</xdr:colOff>
      <xdr:row>34</xdr:row>
      <xdr:rowOff>141804</xdr:rowOff>
    </xdr:from>
    <xdr:to>
      <xdr:col>121</xdr:col>
      <xdr:colOff>31118</xdr:colOff>
      <xdr:row>41</xdr:row>
      <xdr:rowOff>100979</xdr:rowOff>
    </xdr:to>
    <xdr:cxnSp macro="">
      <xdr:nvCxnSpPr>
        <xdr:cNvPr id="333" name="Elbow Connector 332"/>
        <xdr:cNvCxnSpPr>
          <a:stCxn id="349" idx="2"/>
          <a:endCxn id="332" idx="0"/>
        </xdr:cNvCxnSpPr>
      </xdr:nvCxnSpPr>
      <xdr:spPr>
        <a:xfrm>
          <a:off x="21539468" y="5201960"/>
          <a:ext cx="131259" cy="100097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107</xdr:col>
      <xdr:colOff>93591</xdr:colOff>
      <xdr:row>33</xdr:row>
      <xdr:rowOff>49326</xdr:rowOff>
    </xdr:from>
    <xdr:to>
      <xdr:col>119</xdr:col>
      <xdr:colOff>96278</xdr:colOff>
      <xdr:row>34</xdr:row>
      <xdr:rowOff>2866</xdr:rowOff>
    </xdr:to>
    <xdr:cxnSp macro="">
      <xdr:nvCxnSpPr>
        <xdr:cNvPr id="335" name="Elbow Connector 334"/>
        <xdr:cNvCxnSpPr>
          <a:stCxn id="327" idx="0"/>
          <a:endCxn id="349" idx="0"/>
        </xdr:cNvCxnSpPr>
      </xdr:nvCxnSpPr>
      <xdr:spPr>
        <a:xfrm rot="16200000" flipH="1">
          <a:off x="20254610" y="3938932"/>
          <a:ext cx="102368" cy="2145812"/>
        </a:xfrm>
        <a:prstGeom prst="bentConnector3">
          <a:avLst>
            <a:gd name="adj1" fmla="val -221143"/>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133</xdr:col>
      <xdr:colOff>142141</xdr:colOff>
      <xdr:row>58</xdr:row>
      <xdr:rowOff>141123</xdr:rowOff>
    </xdr:from>
    <xdr:to>
      <xdr:col>138</xdr:col>
      <xdr:colOff>155104</xdr:colOff>
      <xdr:row>63</xdr:row>
      <xdr:rowOff>138584</xdr:rowOff>
    </xdr:to>
    <xdr:grpSp>
      <xdr:nvGrpSpPr>
        <xdr:cNvPr id="337" name="Group 619"/>
        <xdr:cNvGrpSpPr>
          <a:grpSpLocks/>
        </xdr:cNvGrpSpPr>
      </xdr:nvGrpSpPr>
      <xdr:grpSpPr bwMode="auto">
        <a:xfrm>
          <a:off x="23755281" y="9433536"/>
          <a:ext cx="899009" cy="938885"/>
          <a:chOff x="2638420" y="582305"/>
          <a:chExt cx="1143005" cy="922645"/>
        </a:xfrm>
      </xdr:grpSpPr>
      <xdr:sp macro="" textlink="'Task Flow Sheet-Prov1(CCD)'!E37">
        <xdr:nvSpPr>
          <xdr:cNvPr id="338" name="Rectangle 337"/>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A6C13FC-E9A9-4E38-AED5-DB6FD07EA0AC}" type="TxLink">
              <a:rPr lang="en-US" sz="900" b="1" i="0" u="none" strike="noStrike">
                <a:solidFill>
                  <a:srgbClr val="000000"/>
                </a:solidFill>
                <a:latin typeface="Calibri"/>
              </a:rPr>
              <a:pPr algn="ctr" rtl="0"/>
              <a:t>Confirm Customer end Activation</a:t>
            </a:fld>
            <a:endParaRPr lang="en-US" sz="750" b="1" i="0" u="none" strike="noStrike">
              <a:solidFill>
                <a:srgbClr val="000000"/>
              </a:solidFill>
              <a:latin typeface="Calibri"/>
            </a:endParaRPr>
          </a:p>
        </xdr:txBody>
      </xdr:sp>
      <xdr:sp macro="" textlink="'Task Flow Sheet-Prov1(CCD)'!A37">
        <xdr:nvSpPr>
          <xdr:cNvPr id="339" name="Rectangle 33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A8480BB-979F-462C-B563-B76B10346AB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37">
        <xdr:nvSpPr>
          <xdr:cNvPr id="340" name="Rectangle 33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937B769-C74B-4AAA-B2E3-72E2CB26F27C}" type="TxLink">
              <a:rPr lang="en-US" sz="900" b="1" i="0" u="none" strike="noStrike">
                <a:solidFill>
                  <a:srgbClr val="000000"/>
                </a:solidFill>
                <a:latin typeface="Calibri"/>
              </a:rPr>
              <a:pPr algn="ctr"/>
              <a:t>TSK 2.155</a:t>
            </a:fld>
            <a:endParaRPr lang="en-US" sz="900" b="1"/>
          </a:p>
        </xdr:txBody>
      </xdr:sp>
    </xdr:grpSp>
    <xdr:clientData/>
  </xdr:twoCellAnchor>
  <xdr:twoCellAnchor>
    <xdr:from>
      <xdr:col>94</xdr:col>
      <xdr:colOff>165977</xdr:colOff>
      <xdr:row>59</xdr:row>
      <xdr:rowOff>40427</xdr:rowOff>
    </xdr:from>
    <xdr:to>
      <xdr:col>98</xdr:col>
      <xdr:colOff>22449</xdr:colOff>
      <xdr:row>61</xdr:row>
      <xdr:rowOff>173705</xdr:rowOff>
    </xdr:to>
    <xdr:sp macro="[0]!DP16_Provide_CloudConnectDirect_Message" textlink="">
      <xdr:nvSpPr>
        <xdr:cNvPr id="341" name="Diamond 340"/>
        <xdr:cNvSpPr/>
      </xdr:nvSpPr>
      <xdr:spPr>
        <a:xfrm>
          <a:off x="16983555" y="9118943"/>
          <a:ext cx="570847" cy="490465"/>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16</a:t>
          </a:r>
          <a:endParaRPr lang="en-US" sz="800" b="1"/>
        </a:p>
      </xdr:txBody>
    </xdr:sp>
    <xdr:clientData/>
  </xdr:twoCellAnchor>
  <xdr:twoCellAnchor>
    <xdr:from>
      <xdr:col>94</xdr:col>
      <xdr:colOff>109871</xdr:colOff>
      <xdr:row>25</xdr:row>
      <xdr:rowOff>148567</xdr:rowOff>
    </xdr:from>
    <xdr:to>
      <xdr:col>109</xdr:col>
      <xdr:colOff>68377</xdr:colOff>
      <xdr:row>29</xdr:row>
      <xdr:rowOff>148565</xdr:rowOff>
    </xdr:to>
    <xdr:sp macro="" textlink="">
      <xdr:nvSpPr>
        <xdr:cNvPr id="301" name="TextBox 300"/>
        <xdr:cNvSpPr txBox="1"/>
      </xdr:nvSpPr>
      <xdr:spPr>
        <a:xfrm>
          <a:off x="17244169" y="3894354"/>
          <a:ext cx="2687579" cy="599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FF0000"/>
              </a:solidFill>
              <a:latin typeface="+mn-lt"/>
              <a:ea typeface="+mn-ea"/>
              <a:cs typeface="+mn-cs"/>
            </a:rPr>
            <a:t>Task "Handle Automation Failure-Provide service attributes for supplier-end activation " will generate per Connection when Per connection API automation fails</a:t>
          </a:r>
        </a:p>
      </xdr:txBody>
    </xdr:sp>
    <xdr:clientData/>
  </xdr:twoCellAnchor>
  <xdr:twoCellAnchor>
    <xdr:from>
      <xdr:col>11</xdr:col>
      <xdr:colOff>88604</xdr:colOff>
      <xdr:row>60</xdr:row>
      <xdr:rowOff>101131</xdr:rowOff>
    </xdr:from>
    <xdr:to>
      <xdr:col>17</xdr:col>
      <xdr:colOff>123701</xdr:colOff>
      <xdr:row>66</xdr:row>
      <xdr:rowOff>111332</xdr:rowOff>
    </xdr:to>
    <xdr:grpSp>
      <xdr:nvGrpSpPr>
        <xdr:cNvPr id="307" name="Group 619"/>
        <xdr:cNvGrpSpPr>
          <a:grpSpLocks/>
        </xdr:cNvGrpSpPr>
      </xdr:nvGrpSpPr>
      <xdr:grpSpPr bwMode="auto">
        <a:xfrm>
          <a:off x="2037906" y="9770114"/>
          <a:ext cx="1098353" cy="1139910"/>
          <a:chOff x="2638420" y="582305"/>
          <a:chExt cx="1143005" cy="922645"/>
        </a:xfrm>
      </xdr:grpSpPr>
      <xdr:sp macro="" textlink="'Task Flow Sheet-Prov1(CCD)'!E30">
        <xdr:nvSpPr>
          <xdr:cNvPr id="309" name="Rectangle 30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4B86B1C-59FF-4AD8-BE54-141FBEA62415}" type="TxLink">
              <a:rPr lang="en-US" sz="900" b="1" i="0" u="none" strike="noStrike">
                <a:solidFill>
                  <a:srgbClr val="000000"/>
                </a:solidFill>
                <a:latin typeface="Calibri"/>
              </a:rPr>
              <a:pPr algn="ctr" rtl="0"/>
              <a:t>Capture Service Attributes from Supplier</a:t>
            </a:fld>
            <a:endParaRPr lang="en-US" sz="750"/>
          </a:p>
        </xdr:txBody>
      </xdr:sp>
      <xdr:sp macro="" textlink="'Task Flow Sheet-Prov1(CCD)'!A30">
        <xdr:nvSpPr>
          <xdr:cNvPr id="310" name="Rectangle 30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5F2552B-188A-4AA9-AAED-A75242339CF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30">
        <xdr:nvSpPr>
          <xdr:cNvPr id="311" name="Rectangle 31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169D60C-BFA3-4865-8710-B05C25F40BE8}" type="TxLink">
              <a:rPr lang="en-US" sz="900" b="1" i="0" u="none" strike="noStrike">
                <a:solidFill>
                  <a:srgbClr val="000000"/>
                </a:solidFill>
                <a:latin typeface="Calibri"/>
              </a:rPr>
              <a:pPr algn="ctr"/>
              <a:t>TSK 2.151</a:t>
            </a:fld>
            <a:endParaRPr lang="en-US" sz="900" b="1"/>
          </a:p>
        </xdr:txBody>
      </xdr:sp>
    </xdr:grpSp>
    <xdr:clientData/>
  </xdr:twoCellAnchor>
  <xdr:twoCellAnchor>
    <xdr:from>
      <xdr:col>7</xdr:col>
      <xdr:colOff>125651</xdr:colOff>
      <xdr:row>63</xdr:row>
      <xdr:rowOff>58599</xdr:rowOff>
    </xdr:from>
    <xdr:to>
      <xdr:col>33</xdr:col>
      <xdr:colOff>100492</xdr:colOff>
      <xdr:row>63</xdr:row>
      <xdr:rowOff>168238</xdr:rowOff>
    </xdr:to>
    <xdr:cxnSp macro="">
      <xdr:nvCxnSpPr>
        <xdr:cNvPr id="313" name="Elbow Connector 312"/>
        <xdr:cNvCxnSpPr>
          <a:stCxn id="261" idx="2"/>
          <a:endCxn id="262" idx="4"/>
        </xdr:cNvCxnSpPr>
      </xdr:nvCxnSpPr>
      <xdr:spPr>
        <a:xfrm rot="5400000" flipH="1" flipV="1">
          <a:off x="3662306" y="7874714"/>
          <a:ext cx="109639" cy="4660111"/>
        </a:xfrm>
        <a:prstGeom prst="bentConnector3">
          <a:avLst>
            <a:gd name="adj1" fmla="val -62697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59959</xdr:colOff>
      <xdr:row>62</xdr:row>
      <xdr:rowOff>104182</xdr:rowOff>
    </xdr:from>
    <xdr:to>
      <xdr:col>11</xdr:col>
      <xdr:colOff>88604</xdr:colOff>
      <xdr:row>62</xdr:row>
      <xdr:rowOff>122086</xdr:rowOff>
    </xdr:to>
    <xdr:cxnSp macro="">
      <xdr:nvCxnSpPr>
        <xdr:cNvPr id="314" name="Straight Arrow Connector 313"/>
        <xdr:cNvCxnSpPr>
          <a:stCxn id="261" idx="3"/>
          <a:endCxn id="309" idx="1"/>
        </xdr:cNvCxnSpPr>
      </xdr:nvCxnSpPr>
      <xdr:spPr>
        <a:xfrm>
          <a:off x="1729927" y="9789994"/>
          <a:ext cx="399748" cy="1790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123701</xdr:colOff>
      <xdr:row>62</xdr:row>
      <xdr:rowOff>105614</xdr:rowOff>
    </xdr:from>
    <xdr:to>
      <xdr:col>32</xdr:col>
      <xdr:colOff>107642</xdr:colOff>
      <xdr:row>62</xdr:row>
      <xdr:rowOff>122086</xdr:rowOff>
    </xdr:to>
    <xdr:cxnSp macro="">
      <xdr:nvCxnSpPr>
        <xdr:cNvPr id="315" name="Straight Arrow Connector 314"/>
        <xdr:cNvCxnSpPr>
          <a:stCxn id="309" idx="3"/>
          <a:endCxn id="262" idx="6"/>
        </xdr:cNvCxnSpPr>
      </xdr:nvCxnSpPr>
      <xdr:spPr>
        <a:xfrm flipV="1">
          <a:off x="3278084" y="9791426"/>
          <a:ext cx="2767220" cy="1647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22151</xdr:colOff>
      <xdr:row>55</xdr:row>
      <xdr:rowOff>52146</xdr:rowOff>
    </xdr:from>
    <xdr:to>
      <xdr:col>33</xdr:col>
      <xdr:colOff>7853</xdr:colOff>
      <xdr:row>56</xdr:row>
      <xdr:rowOff>140254</xdr:rowOff>
    </xdr:to>
    <xdr:sp macro="" textlink="">
      <xdr:nvSpPr>
        <xdr:cNvPr id="347" name="Oval 346"/>
        <xdr:cNvSpPr/>
      </xdr:nvSpPr>
      <xdr:spPr>
        <a:xfrm flipH="1">
          <a:off x="5608435" y="8701876"/>
          <a:ext cx="346107" cy="26831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29</xdr:col>
      <xdr:colOff>121828</xdr:colOff>
      <xdr:row>56</xdr:row>
      <xdr:rowOff>5222</xdr:rowOff>
    </xdr:from>
    <xdr:to>
      <xdr:col>31</xdr:col>
      <xdr:colOff>22151</xdr:colOff>
      <xdr:row>56</xdr:row>
      <xdr:rowOff>10060</xdr:rowOff>
    </xdr:to>
    <xdr:cxnSp macro="">
      <xdr:nvCxnSpPr>
        <xdr:cNvPr id="348" name="Straight Arrow Connector 347"/>
        <xdr:cNvCxnSpPr>
          <a:stCxn id="267" idx="3"/>
          <a:endCxn id="347" idx="6"/>
        </xdr:cNvCxnSpPr>
      </xdr:nvCxnSpPr>
      <xdr:spPr>
        <a:xfrm>
          <a:off x="5347706" y="8835154"/>
          <a:ext cx="260729" cy="48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118</xdr:col>
      <xdr:colOff>112371</xdr:colOff>
      <xdr:row>34</xdr:row>
      <xdr:rowOff>2865</xdr:rowOff>
    </xdr:from>
    <xdr:to>
      <xdr:col>120</xdr:col>
      <xdr:colOff>78452</xdr:colOff>
      <xdr:row>35</xdr:row>
      <xdr:rowOff>130911</xdr:rowOff>
    </xdr:to>
    <xdr:sp macro="" textlink="">
      <xdr:nvSpPr>
        <xdr:cNvPr id="349" name="Oval 348"/>
        <xdr:cNvSpPr/>
      </xdr:nvSpPr>
      <xdr:spPr>
        <a:xfrm flipH="1">
          <a:off x="21216199" y="5063021"/>
          <a:ext cx="323269" cy="27687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95</xdr:col>
      <xdr:colOff>142242</xdr:colOff>
      <xdr:row>43</xdr:row>
      <xdr:rowOff>79193</xdr:rowOff>
    </xdr:from>
    <xdr:to>
      <xdr:col>121</xdr:col>
      <xdr:colOff>31117</xdr:colOff>
      <xdr:row>44</xdr:row>
      <xdr:rowOff>50026</xdr:rowOff>
    </xdr:to>
    <xdr:cxnSp macro="">
      <xdr:nvCxnSpPr>
        <xdr:cNvPr id="350" name="Elbow Connector 349"/>
        <xdr:cNvCxnSpPr>
          <a:stCxn id="321" idx="2"/>
          <a:endCxn id="332" idx="4"/>
        </xdr:cNvCxnSpPr>
      </xdr:nvCxnSpPr>
      <xdr:spPr>
        <a:xfrm rot="5400000" flipH="1" flipV="1">
          <a:off x="19344739" y="4272477"/>
          <a:ext cx="119662" cy="4532312"/>
        </a:xfrm>
        <a:prstGeom prst="bentConnector3">
          <a:avLst>
            <a:gd name="adj1" fmla="val -464996"/>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97</xdr:col>
      <xdr:colOff>66774</xdr:colOff>
      <xdr:row>42</xdr:row>
      <xdr:rowOff>100233</xdr:rowOff>
    </xdr:from>
    <xdr:to>
      <xdr:col>99</xdr:col>
      <xdr:colOff>20504</xdr:colOff>
      <xdr:row>42</xdr:row>
      <xdr:rowOff>108505</xdr:rowOff>
    </xdr:to>
    <xdr:cxnSp macro="">
      <xdr:nvCxnSpPr>
        <xdr:cNvPr id="351" name="Straight Arrow Connector 350"/>
        <xdr:cNvCxnSpPr>
          <a:stCxn id="321" idx="3"/>
          <a:endCxn id="164" idx="1"/>
        </xdr:cNvCxnSpPr>
      </xdr:nvCxnSpPr>
      <xdr:spPr>
        <a:xfrm>
          <a:off x="17746886" y="6393154"/>
          <a:ext cx="317607" cy="827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105</xdr:col>
      <xdr:colOff>329</xdr:colOff>
      <xdr:row>42</xdr:row>
      <xdr:rowOff>90087</xdr:rowOff>
    </xdr:from>
    <xdr:to>
      <xdr:col>120</xdr:col>
      <xdr:colOff>45175</xdr:colOff>
      <xdr:row>42</xdr:row>
      <xdr:rowOff>108505</xdr:rowOff>
    </xdr:to>
    <xdr:cxnSp macro="">
      <xdr:nvCxnSpPr>
        <xdr:cNvPr id="352" name="Straight Arrow Connector 351"/>
        <xdr:cNvCxnSpPr>
          <a:stCxn id="164" idx="3"/>
          <a:endCxn id="332" idx="6"/>
        </xdr:cNvCxnSpPr>
      </xdr:nvCxnSpPr>
      <xdr:spPr>
        <a:xfrm flipV="1">
          <a:off x="19135947" y="6383008"/>
          <a:ext cx="2773919" cy="1841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98</xdr:col>
      <xdr:colOff>22449</xdr:colOff>
      <xdr:row>60</xdr:row>
      <xdr:rowOff>104452</xdr:rowOff>
    </xdr:from>
    <xdr:to>
      <xdr:col>100</xdr:col>
      <xdr:colOff>10350</xdr:colOff>
      <xdr:row>60</xdr:row>
      <xdr:rowOff>111978</xdr:rowOff>
    </xdr:to>
    <xdr:cxnSp macro="">
      <xdr:nvCxnSpPr>
        <xdr:cNvPr id="353" name="Straight Arrow Connector 352"/>
        <xdr:cNvCxnSpPr>
          <a:endCxn id="161" idx="1"/>
        </xdr:cNvCxnSpPr>
      </xdr:nvCxnSpPr>
      <xdr:spPr>
        <a:xfrm>
          <a:off x="17554402" y="9361561"/>
          <a:ext cx="345089" cy="752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117</xdr:col>
      <xdr:colOff>122638</xdr:colOff>
      <xdr:row>34</xdr:row>
      <xdr:rowOff>134133</xdr:rowOff>
    </xdr:from>
    <xdr:to>
      <xdr:col>118</xdr:col>
      <xdr:colOff>112371</xdr:colOff>
      <xdr:row>34</xdr:row>
      <xdr:rowOff>141804</xdr:rowOff>
    </xdr:to>
    <xdr:cxnSp macro="">
      <xdr:nvCxnSpPr>
        <xdr:cNvPr id="354" name="Straight Arrow Connector 353"/>
        <xdr:cNvCxnSpPr>
          <a:stCxn id="318" idx="3"/>
          <a:endCxn id="349" idx="6"/>
        </xdr:cNvCxnSpPr>
      </xdr:nvCxnSpPr>
      <xdr:spPr>
        <a:xfrm>
          <a:off x="21047872" y="5194289"/>
          <a:ext cx="168327" cy="767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111</xdr:col>
      <xdr:colOff>29025</xdr:colOff>
      <xdr:row>52</xdr:row>
      <xdr:rowOff>22748</xdr:rowOff>
    </xdr:from>
    <xdr:to>
      <xdr:col>118</xdr:col>
      <xdr:colOff>84712</xdr:colOff>
      <xdr:row>57</xdr:row>
      <xdr:rowOff>75996</xdr:rowOff>
    </xdr:to>
    <xdr:grpSp>
      <xdr:nvGrpSpPr>
        <xdr:cNvPr id="355" name="Group 619"/>
        <xdr:cNvGrpSpPr>
          <a:grpSpLocks/>
        </xdr:cNvGrpSpPr>
      </xdr:nvGrpSpPr>
      <xdr:grpSpPr bwMode="auto">
        <a:xfrm>
          <a:off x="19743560" y="8185451"/>
          <a:ext cx="1296152" cy="994673"/>
          <a:chOff x="2638420" y="582305"/>
          <a:chExt cx="1143005" cy="922645"/>
        </a:xfrm>
      </xdr:grpSpPr>
      <xdr:sp macro="" textlink="'Task Flow Sheet-Prov1(CCD)'!E36">
        <xdr:nvSpPr>
          <xdr:cNvPr id="356" name="Rectangle 355"/>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0C126A0-24A2-47BB-B220-C117C67FD083}" type="TxLink">
              <a:rPr lang="en-US" sz="900" b="1" i="0" u="none" strike="noStrike">
                <a:solidFill>
                  <a:srgbClr val="000000"/>
                </a:solidFill>
                <a:latin typeface="Calibri"/>
              </a:rPr>
              <a:pPr algn="ctr" rtl="0"/>
              <a:t>Handle Automation Failure-Provide Service Attributes for Customer end Activation</a:t>
            </a:fld>
            <a:endParaRPr lang="en-US" sz="750"/>
          </a:p>
        </xdr:txBody>
      </xdr:sp>
      <xdr:sp macro="" textlink="'Task Flow Sheet-Prov1(CCD)'!A36">
        <xdr:nvSpPr>
          <xdr:cNvPr id="357" name="Rectangle 35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A1CA5DF-F6F4-4A83-9D52-9A9C7A305E5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36">
        <xdr:nvSpPr>
          <xdr:cNvPr id="358" name="Rectangle 35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FF7E1BC-2717-48BD-9327-F28551742502}" type="TxLink">
              <a:rPr lang="en-US" sz="900" b="1" i="0" u="none" strike="noStrike">
                <a:solidFill>
                  <a:srgbClr val="000000"/>
                </a:solidFill>
                <a:latin typeface="Calibri"/>
              </a:rPr>
              <a:pPr algn="ctr"/>
              <a:t>TSK 5.021</a:t>
            </a:fld>
            <a:endParaRPr lang="en-US" sz="900" b="1"/>
          </a:p>
        </xdr:txBody>
      </xdr:sp>
    </xdr:grpSp>
    <xdr:clientData/>
  </xdr:twoCellAnchor>
  <xdr:twoCellAnchor>
    <xdr:from>
      <xdr:col>99</xdr:col>
      <xdr:colOff>169117</xdr:colOff>
      <xdr:row>52</xdr:row>
      <xdr:rowOff>11281</xdr:rowOff>
    </xdr:from>
    <xdr:to>
      <xdr:col>104</xdr:col>
      <xdr:colOff>177972</xdr:colOff>
      <xdr:row>57</xdr:row>
      <xdr:rowOff>114961</xdr:rowOff>
    </xdr:to>
    <xdr:grpSp>
      <xdr:nvGrpSpPr>
        <xdr:cNvPr id="359" name="Group 527"/>
        <xdr:cNvGrpSpPr>
          <a:grpSpLocks/>
        </xdr:cNvGrpSpPr>
      </xdr:nvGrpSpPr>
      <xdr:grpSpPr bwMode="auto">
        <a:xfrm>
          <a:off x="17757140" y="8173984"/>
          <a:ext cx="894902" cy="1045105"/>
          <a:chOff x="2638420" y="582305"/>
          <a:chExt cx="1143005" cy="922645"/>
        </a:xfrm>
      </xdr:grpSpPr>
      <xdr:sp macro="" textlink="'Task Flow Sheet-Prov1(CCD)'!E35">
        <xdr:nvSpPr>
          <xdr:cNvPr id="360" name="Rectangle 359"/>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91F89FD-B8CC-4290-BEA0-15C4CE7BE972}" type="TxLink">
              <a:rPr lang="en-US" sz="900" b="1" i="0" u="none" strike="noStrike">
                <a:solidFill>
                  <a:srgbClr val="000000"/>
                </a:solidFill>
                <a:latin typeface="Calibri"/>
              </a:rPr>
              <a:pPr algn="ctr" rtl="0"/>
              <a:t>Provide Service Attributes for Customer end Activation</a:t>
            </a:fld>
            <a:endParaRPr lang="en-US" sz="750"/>
          </a:p>
        </xdr:txBody>
      </xdr:sp>
      <xdr:sp macro="" textlink="'Task Flow Sheet-Prov1(CCD)'!A35">
        <xdr:nvSpPr>
          <xdr:cNvPr id="361" name="Rectangle 36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A109BE5-55A5-4DB7-A777-3AB9825269AF}" type="TxLink">
              <a:rPr lang="en-US" sz="1100" b="0" i="0" u="none" strike="noStrike">
                <a:solidFill>
                  <a:srgbClr val="000000"/>
                </a:solidFill>
                <a:latin typeface="Calibri"/>
              </a:rPr>
              <a:pPr algn="ctr"/>
              <a:t>Automatic</a:t>
            </a:fld>
            <a:endParaRPr lang="en-US" sz="900" b="1"/>
          </a:p>
        </xdr:txBody>
      </xdr:sp>
      <xdr:sp macro="" textlink="'Task Flow Sheet-Prov1(CCD)'!C35">
        <xdr:nvSpPr>
          <xdr:cNvPr id="362" name="Rectangle 36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80F0D8A-90DD-473D-BF86-E153EB3DA7B0}" type="TxLink">
              <a:rPr lang="en-US" sz="900" b="1" i="0" u="none" strike="noStrike">
                <a:solidFill>
                  <a:srgbClr val="000000"/>
                </a:solidFill>
                <a:latin typeface="Calibri"/>
              </a:rPr>
              <a:pPr algn="ctr"/>
              <a:t>TSK A.047</a:t>
            </a:fld>
            <a:endParaRPr lang="en-US" sz="900" b="1"/>
          </a:p>
        </xdr:txBody>
      </xdr:sp>
    </xdr:grpSp>
    <xdr:clientData/>
  </xdr:twoCellAnchor>
  <xdr:twoCellAnchor>
    <xdr:from>
      <xdr:col>96</xdr:col>
      <xdr:colOff>95886</xdr:colOff>
      <xdr:row>54</xdr:row>
      <xdr:rowOff>1323</xdr:rowOff>
    </xdr:from>
    <xdr:to>
      <xdr:col>99</xdr:col>
      <xdr:colOff>169117</xdr:colOff>
      <xdr:row>59</xdr:row>
      <xdr:rowOff>40428</xdr:rowOff>
    </xdr:to>
    <xdr:cxnSp macro="">
      <xdr:nvCxnSpPr>
        <xdr:cNvPr id="363" name="Elbow Connector 362"/>
        <xdr:cNvCxnSpPr>
          <a:endCxn id="360" idx="1"/>
        </xdr:cNvCxnSpPr>
      </xdr:nvCxnSpPr>
      <xdr:spPr>
        <a:xfrm rot="5400000" flipH="1" flipV="1">
          <a:off x="17109121" y="8348401"/>
          <a:ext cx="932074" cy="60901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106</xdr:col>
      <xdr:colOff>129878</xdr:colOff>
      <xdr:row>52</xdr:row>
      <xdr:rowOff>105912</xdr:rowOff>
    </xdr:from>
    <xdr:to>
      <xdr:col>109</xdr:col>
      <xdr:colOff>160990</xdr:colOff>
      <xdr:row>55</xdr:row>
      <xdr:rowOff>56350</xdr:rowOff>
    </xdr:to>
    <xdr:sp macro="[0]!DP21_Provide_CloudConnectDirect_Message" textlink="">
      <xdr:nvSpPr>
        <xdr:cNvPr id="364" name="Diamond 363"/>
        <xdr:cNvSpPr/>
      </xdr:nvSpPr>
      <xdr:spPr>
        <a:xfrm>
          <a:off x="19090581" y="7934271"/>
          <a:ext cx="566893" cy="48622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21</a:t>
          </a:r>
          <a:endParaRPr lang="en-US" sz="800" b="1"/>
        </a:p>
      </xdr:txBody>
    </xdr:sp>
    <xdr:clientData/>
  </xdr:twoCellAnchor>
  <xdr:twoCellAnchor>
    <xdr:from>
      <xdr:col>104</xdr:col>
      <xdr:colOff>177972</xdr:colOff>
      <xdr:row>54</xdr:row>
      <xdr:rowOff>1042</xdr:rowOff>
    </xdr:from>
    <xdr:to>
      <xdr:col>106</xdr:col>
      <xdr:colOff>129878</xdr:colOff>
      <xdr:row>54</xdr:row>
      <xdr:rowOff>3409</xdr:rowOff>
    </xdr:to>
    <xdr:cxnSp macro="">
      <xdr:nvCxnSpPr>
        <xdr:cNvPr id="365" name="Straight Arrow Connector 364"/>
        <xdr:cNvCxnSpPr>
          <a:stCxn id="360" idx="3"/>
          <a:endCxn id="364" idx="1"/>
        </xdr:cNvCxnSpPr>
      </xdr:nvCxnSpPr>
      <xdr:spPr>
        <a:xfrm flipV="1">
          <a:off x="18781488" y="8186589"/>
          <a:ext cx="309093" cy="23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160990</xdr:colOff>
      <xdr:row>53</xdr:row>
      <xdr:rowOff>178434</xdr:rowOff>
    </xdr:from>
    <xdr:to>
      <xdr:col>111</xdr:col>
      <xdr:colOff>29025</xdr:colOff>
      <xdr:row>54</xdr:row>
      <xdr:rowOff>2172</xdr:rowOff>
    </xdr:to>
    <xdr:cxnSp macro="">
      <xdr:nvCxnSpPr>
        <xdr:cNvPr id="366" name="Straight Arrow Connector 365"/>
        <xdr:cNvCxnSpPr>
          <a:stCxn id="364" idx="3"/>
          <a:endCxn id="356" idx="1"/>
        </xdr:cNvCxnSpPr>
      </xdr:nvCxnSpPr>
      <xdr:spPr>
        <a:xfrm flipV="1">
          <a:off x="19657474" y="8185387"/>
          <a:ext cx="225223" cy="233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5515</xdr:colOff>
      <xdr:row>59</xdr:row>
      <xdr:rowOff>145279</xdr:rowOff>
    </xdr:from>
    <xdr:to>
      <xdr:col>122</xdr:col>
      <xdr:colOff>155995</xdr:colOff>
      <xdr:row>61</xdr:row>
      <xdr:rowOff>58552</xdr:rowOff>
    </xdr:to>
    <xdr:sp macro="" textlink="">
      <xdr:nvSpPr>
        <xdr:cNvPr id="367" name="Oval 366"/>
        <xdr:cNvSpPr/>
      </xdr:nvSpPr>
      <xdr:spPr>
        <a:xfrm flipH="1">
          <a:off x="21645124" y="9223795"/>
          <a:ext cx="329074" cy="27046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121</xdr:col>
      <xdr:colOff>38792</xdr:colOff>
      <xdr:row>54</xdr:row>
      <xdr:rowOff>5902</xdr:rowOff>
    </xdr:from>
    <xdr:to>
      <xdr:col>121</xdr:col>
      <xdr:colOff>170051</xdr:colOff>
      <xdr:row>59</xdr:row>
      <xdr:rowOff>145279</xdr:rowOff>
    </xdr:to>
    <xdr:cxnSp macro="">
      <xdr:nvCxnSpPr>
        <xdr:cNvPr id="368" name="Elbow Connector 367"/>
        <xdr:cNvCxnSpPr>
          <a:stCxn id="370" idx="2"/>
          <a:endCxn id="367" idx="0"/>
        </xdr:cNvCxnSpPr>
      </xdr:nvCxnSpPr>
      <xdr:spPr>
        <a:xfrm>
          <a:off x="21678401" y="8191449"/>
          <a:ext cx="131259" cy="103234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108</xdr:col>
      <xdr:colOff>53929</xdr:colOff>
      <xdr:row>52</xdr:row>
      <xdr:rowOff>105913</xdr:rowOff>
    </xdr:from>
    <xdr:to>
      <xdr:col>120</xdr:col>
      <xdr:colOff>56616</xdr:colOff>
      <xdr:row>53</xdr:row>
      <xdr:rowOff>32882</xdr:rowOff>
    </xdr:to>
    <xdr:cxnSp macro="">
      <xdr:nvCxnSpPr>
        <xdr:cNvPr id="369" name="Elbow Connector 368"/>
        <xdr:cNvCxnSpPr>
          <a:stCxn id="364" idx="0"/>
          <a:endCxn id="370" idx="0"/>
        </xdr:cNvCxnSpPr>
      </xdr:nvCxnSpPr>
      <xdr:spPr>
        <a:xfrm rot="16200000" flipH="1">
          <a:off x="20391944" y="6914148"/>
          <a:ext cx="105563" cy="2145812"/>
        </a:xfrm>
        <a:prstGeom prst="bentConnector3">
          <a:avLst>
            <a:gd name="adj1" fmla="val -221143"/>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119</xdr:col>
      <xdr:colOff>74447</xdr:colOff>
      <xdr:row>53</xdr:row>
      <xdr:rowOff>32881</xdr:rowOff>
    </xdr:from>
    <xdr:to>
      <xdr:col>121</xdr:col>
      <xdr:colOff>38792</xdr:colOff>
      <xdr:row>54</xdr:row>
      <xdr:rowOff>149467</xdr:rowOff>
    </xdr:to>
    <xdr:sp macro="" textlink="">
      <xdr:nvSpPr>
        <xdr:cNvPr id="370" name="Oval 369"/>
        <xdr:cNvSpPr/>
      </xdr:nvSpPr>
      <xdr:spPr>
        <a:xfrm flipH="1">
          <a:off x="21356869" y="8039834"/>
          <a:ext cx="321532" cy="29518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96</xdr:col>
      <xdr:colOff>94643</xdr:colOff>
      <xdr:row>61</xdr:row>
      <xdr:rowOff>58552</xdr:rowOff>
    </xdr:from>
    <xdr:to>
      <xdr:col>121</xdr:col>
      <xdr:colOff>170051</xdr:colOff>
      <xdr:row>61</xdr:row>
      <xdr:rowOff>173705</xdr:rowOff>
    </xdr:to>
    <xdr:cxnSp macro="">
      <xdr:nvCxnSpPr>
        <xdr:cNvPr id="371" name="Elbow Connector 370"/>
        <xdr:cNvCxnSpPr>
          <a:stCxn id="341" idx="2"/>
          <a:endCxn id="367" idx="4"/>
        </xdr:cNvCxnSpPr>
      </xdr:nvCxnSpPr>
      <xdr:spPr>
        <a:xfrm rot="5400000" flipH="1" flipV="1">
          <a:off x="19481958" y="7281706"/>
          <a:ext cx="115153" cy="4540251"/>
        </a:xfrm>
        <a:prstGeom prst="bentConnector3">
          <a:avLst>
            <a:gd name="adj1" fmla="val -546165"/>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118</xdr:col>
      <xdr:colOff>84712</xdr:colOff>
      <xdr:row>53</xdr:row>
      <xdr:rowOff>178434</xdr:rowOff>
    </xdr:from>
    <xdr:to>
      <xdr:col>119</xdr:col>
      <xdr:colOff>74447</xdr:colOff>
      <xdr:row>54</xdr:row>
      <xdr:rowOff>5902</xdr:rowOff>
    </xdr:to>
    <xdr:cxnSp macro="">
      <xdr:nvCxnSpPr>
        <xdr:cNvPr id="372" name="Straight Arrow Connector 371"/>
        <xdr:cNvCxnSpPr>
          <a:stCxn id="356" idx="3"/>
          <a:endCxn id="370" idx="6"/>
        </xdr:cNvCxnSpPr>
      </xdr:nvCxnSpPr>
      <xdr:spPr>
        <a:xfrm>
          <a:off x="21188540" y="8185387"/>
          <a:ext cx="168329" cy="60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142</xdr:col>
      <xdr:colOff>34248</xdr:colOff>
      <xdr:row>51</xdr:row>
      <xdr:rowOff>173981</xdr:rowOff>
    </xdr:from>
    <xdr:to>
      <xdr:col>149</xdr:col>
      <xdr:colOff>98495</xdr:colOff>
      <xdr:row>57</xdr:row>
      <xdr:rowOff>56550</xdr:rowOff>
    </xdr:to>
    <xdr:grpSp>
      <xdr:nvGrpSpPr>
        <xdr:cNvPr id="373" name="Group 619"/>
        <xdr:cNvGrpSpPr>
          <a:grpSpLocks/>
        </xdr:cNvGrpSpPr>
      </xdr:nvGrpSpPr>
      <xdr:grpSpPr bwMode="auto">
        <a:xfrm>
          <a:off x="25242271" y="8148400"/>
          <a:ext cx="1304712" cy="1012278"/>
          <a:chOff x="2638420" y="582305"/>
          <a:chExt cx="1143005" cy="922645"/>
        </a:xfrm>
      </xdr:grpSpPr>
      <xdr:sp macro="" textlink="'Task Flow Sheet-Prov1(CCD)'!E39">
        <xdr:nvSpPr>
          <xdr:cNvPr id="374" name="Rectangle 37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145E493-A5D8-49C6-A7E9-C61E83E608AB}" type="TxLink">
              <a:rPr lang="en-US" sz="900" b="1" i="0" u="none" strike="noStrike">
                <a:solidFill>
                  <a:srgbClr val="000000"/>
                </a:solidFill>
                <a:latin typeface="Calibri"/>
              </a:rPr>
              <a:pPr algn="ctr" rtl="0"/>
              <a:t>Handle Automation Failure-Confirm Customer end Activation</a:t>
            </a:fld>
            <a:endParaRPr lang="en-US" sz="750"/>
          </a:p>
        </xdr:txBody>
      </xdr:sp>
      <xdr:sp macro="" textlink="'Task Flow Sheet-Prov1(CCD)'!A39">
        <xdr:nvSpPr>
          <xdr:cNvPr id="375" name="Rectangle 37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59B7457-D8AB-4A5F-B117-E346F0CDD59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39">
        <xdr:nvSpPr>
          <xdr:cNvPr id="376" name="Rectangle 37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993A610-5C8B-4BC1-83B7-1771E5B46751}" type="TxLink">
              <a:rPr lang="en-US" sz="900" b="1" i="0" u="none" strike="noStrike">
                <a:solidFill>
                  <a:srgbClr val="000000"/>
                </a:solidFill>
                <a:latin typeface="Calibri"/>
              </a:rPr>
              <a:pPr algn="ctr"/>
              <a:t>TSK 5.022</a:t>
            </a:fld>
            <a:endParaRPr lang="en-US" sz="900" b="1"/>
          </a:p>
        </xdr:txBody>
      </xdr:sp>
    </xdr:grpSp>
    <xdr:clientData/>
  </xdr:twoCellAnchor>
  <xdr:twoCellAnchor>
    <xdr:from>
      <xdr:col>130</xdr:col>
      <xdr:colOff>174341</xdr:colOff>
      <xdr:row>51</xdr:row>
      <xdr:rowOff>162514</xdr:rowOff>
    </xdr:from>
    <xdr:to>
      <xdr:col>136</xdr:col>
      <xdr:colOff>4600</xdr:colOff>
      <xdr:row>57</xdr:row>
      <xdr:rowOff>103981</xdr:rowOff>
    </xdr:to>
    <xdr:grpSp>
      <xdr:nvGrpSpPr>
        <xdr:cNvPr id="377" name="Group 527"/>
        <xdr:cNvGrpSpPr>
          <a:grpSpLocks/>
        </xdr:cNvGrpSpPr>
      </xdr:nvGrpSpPr>
      <xdr:grpSpPr bwMode="auto">
        <a:xfrm>
          <a:off x="23255853" y="8136933"/>
          <a:ext cx="893514" cy="1071176"/>
          <a:chOff x="2638420" y="582305"/>
          <a:chExt cx="1143005" cy="922645"/>
        </a:xfrm>
      </xdr:grpSpPr>
      <xdr:sp macro="" textlink="'Task Flow Sheet-Prov1(CCD)'!E38">
        <xdr:nvSpPr>
          <xdr:cNvPr id="378" name="Rectangle 377"/>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6E0608D-7F07-4CDC-BBB1-0B59F376E7A6}" type="TxLink">
              <a:rPr lang="en-US" sz="900" b="1" i="0" u="none" strike="noStrike">
                <a:solidFill>
                  <a:srgbClr val="000000"/>
                </a:solidFill>
                <a:latin typeface="Calibri"/>
              </a:rPr>
              <a:pPr algn="ctr" rtl="0"/>
              <a:t>Confirm Customer end Activation</a:t>
            </a:fld>
            <a:endParaRPr lang="en-US" sz="750"/>
          </a:p>
        </xdr:txBody>
      </xdr:sp>
      <xdr:sp macro="" textlink="'Task Flow Sheet-Prov1(CCD)'!A38">
        <xdr:nvSpPr>
          <xdr:cNvPr id="379" name="Rectangle 37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88DD47A-D027-40A7-B6DA-C85546D95F37}" type="TxLink">
              <a:rPr lang="en-US" sz="1100" b="0" i="0" u="none" strike="noStrike">
                <a:solidFill>
                  <a:srgbClr val="000000"/>
                </a:solidFill>
                <a:latin typeface="Calibri"/>
              </a:rPr>
              <a:pPr algn="ctr"/>
              <a:t>Automatic</a:t>
            </a:fld>
            <a:endParaRPr lang="en-US" sz="900" b="1"/>
          </a:p>
        </xdr:txBody>
      </xdr:sp>
      <xdr:sp macro="" textlink="'Task Flow Sheet-Prov1(CCD)'!C38">
        <xdr:nvSpPr>
          <xdr:cNvPr id="380" name="Rectangle 37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732A001-44EA-43C7-98FE-48A0A66B66E2}" type="TxLink">
              <a:rPr lang="en-US" sz="900" b="1" i="0" u="none" strike="noStrike">
                <a:solidFill>
                  <a:srgbClr val="000000"/>
                </a:solidFill>
                <a:latin typeface="Calibri"/>
              </a:rPr>
              <a:pPr algn="ctr"/>
              <a:t>TSK A.048</a:t>
            </a:fld>
            <a:endParaRPr lang="en-US" sz="900" b="1"/>
          </a:p>
        </xdr:txBody>
      </xdr:sp>
    </xdr:grpSp>
    <xdr:clientData/>
  </xdr:twoCellAnchor>
  <xdr:twoCellAnchor>
    <xdr:from>
      <xdr:col>127</xdr:col>
      <xdr:colOff>111956</xdr:colOff>
      <xdr:row>53</xdr:row>
      <xdr:rowOff>154641</xdr:rowOff>
    </xdr:from>
    <xdr:to>
      <xdr:col>130</xdr:col>
      <xdr:colOff>174340</xdr:colOff>
      <xdr:row>59</xdr:row>
      <xdr:rowOff>19642</xdr:rowOff>
    </xdr:to>
    <xdr:cxnSp macro="">
      <xdr:nvCxnSpPr>
        <xdr:cNvPr id="381" name="Elbow Connector 380"/>
        <xdr:cNvCxnSpPr>
          <a:endCxn id="378" idx="1"/>
        </xdr:cNvCxnSpPr>
      </xdr:nvCxnSpPr>
      <xdr:spPr>
        <a:xfrm rot="5400000" flipH="1" flipV="1">
          <a:off x="22653929" y="8330793"/>
          <a:ext cx="936564" cy="5981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133107</xdr:colOff>
      <xdr:row>52</xdr:row>
      <xdr:rowOff>94103</xdr:rowOff>
    </xdr:from>
    <xdr:to>
      <xdr:col>140</xdr:col>
      <xdr:colOff>166210</xdr:colOff>
      <xdr:row>55</xdr:row>
      <xdr:rowOff>45370</xdr:rowOff>
    </xdr:to>
    <xdr:sp macro="[0]!DP23_Provide_CloudConnectDirect_Message" textlink="">
      <xdr:nvSpPr>
        <xdr:cNvPr id="382" name="Diamond 381"/>
        <xdr:cNvSpPr/>
      </xdr:nvSpPr>
      <xdr:spPr>
        <a:xfrm>
          <a:off x="24630216" y="7922462"/>
          <a:ext cx="568885" cy="48704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23</a:t>
          </a:r>
          <a:endParaRPr lang="en-US" sz="800" b="1"/>
        </a:p>
      </xdr:txBody>
    </xdr:sp>
    <xdr:clientData/>
  </xdr:twoCellAnchor>
  <xdr:twoCellAnchor>
    <xdr:from>
      <xdr:col>136</xdr:col>
      <xdr:colOff>4600</xdr:colOff>
      <xdr:row>53</xdr:row>
      <xdr:rowOff>152273</xdr:rowOff>
    </xdr:from>
    <xdr:to>
      <xdr:col>137</xdr:col>
      <xdr:colOff>133107</xdr:colOff>
      <xdr:row>53</xdr:row>
      <xdr:rowOff>154640</xdr:rowOff>
    </xdr:to>
    <xdr:cxnSp macro="">
      <xdr:nvCxnSpPr>
        <xdr:cNvPr id="383" name="Straight Arrow Connector 382"/>
        <xdr:cNvCxnSpPr>
          <a:stCxn id="378" idx="3"/>
          <a:endCxn id="382" idx="1"/>
        </xdr:cNvCxnSpPr>
      </xdr:nvCxnSpPr>
      <xdr:spPr>
        <a:xfrm flipV="1">
          <a:off x="24323116" y="8159226"/>
          <a:ext cx="307100" cy="23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140</xdr:col>
      <xdr:colOff>166210</xdr:colOff>
      <xdr:row>53</xdr:row>
      <xdr:rowOff>149462</xdr:rowOff>
    </xdr:from>
    <xdr:to>
      <xdr:col>142</xdr:col>
      <xdr:colOff>34248</xdr:colOff>
      <xdr:row>53</xdr:row>
      <xdr:rowOff>153403</xdr:rowOff>
    </xdr:to>
    <xdr:cxnSp macro="">
      <xdr:nvCxnSpPr>
        <xdr:cNvPr id="384" name="Straight Arrow Connector 383"/>
        <xdr:cNvCxnSpPr>
          <a:stCxn id="382" idx="3"/>
          <a:endCxn id="374" idx="1"/>
        </xdr:cNvCxnSpPr>
      </xdr:nvCxnSpPr>
      <xdr:spPr>
        <a:xfrm flipV="1">
          <a:off x="25199101" y="8156415"/>
          <a:ext cx="225225" cy="394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152</xdr:col>
      <xdr:colOff>10735</xdr:colOff>
      <xdr:row>59</xdr:row>
      <xdr:rowOff>116307</xdr:rowOff>
    </xdr:from>
    <xdr:to>
      <xdr:col>153</xdr:col>
      <xdr:colOff>161963</xdr:colOff>
      <xdr:row>61</xdr:row>
      <xdr:rowOff>47572</xdr:rowOff>
    </xdr:to>
    <xdr:sp macro="" textlink="">
      <xdr:nvSpPr>
        <xdr:cNvPr id="385" name="Oval 384"/>
        <xdr:cNvSpPr/>
      </xdr:nvSpPr>
      <xdr:spPr>
        <a:xfrm flipH="1">
          <a:off x="27186751" y="9194823"/>
          <a:ext cx="329821" cy="288452"/>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152</xdr:col>
      <xdr:colOff>44012</xdr:colOff>
      <xdr:row>53</xdr:row>
      <xdr:rowOff>157133</xdr:rowOff>
    </xdr:from>
    <xdr:to>
      <xdr:col>152</xdr:col>
      <xdr:colOff>175272</xdr:colOff>
      <xdr:row>59</xdr:row>
      <xdr:rowOff>116307</xdr:rowOff>
    </xdr:to>
    <xdr:cxnSp macro="">
      <xdr:nvCxnSpPr>
        <xdr:cNvPr id="386" name="Elbow Connector 385"/>
        <xdr:cNvCxnSpPr>
          <a:stCxn id="388" idx="2"/>
          <a:endCxn id="385" idx="0"/>
        </xdr:cNvCxnSpPr>
      </xdr:nvCxnSpPr>
      <xdr:spPr>
        <a:xfrm>
          <a:off x="27220028" y="8164086"/>
          <a:ext cx="131260" cy="103073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139</xdr:col>
      <xdr:colOff>59152</xdr:colOff>
      <xdr:row>52</xdr:row>
      <xdr:rowOff>94104</xdr:rowOff>
    </xdr:from>
    <xdr:to>
      <xdr:col>151</xdr:col>
      <xdr:colOff>61840</xdr:colOff>
      <xdr:row>53</xdr:row>
      <xdr:rowOff>21900</xdr:rowOff>
    </xdr:to>
    <xdr:cxnSp macro="">
      <xdr:nvCxnSpPr>
        <xdr:cNvPr id="387" name="Elbow Connector 386"/>
        <xdr:cNvCxnSpPr>
          <a:stCxn id="382" idx="0"/>
          <a:endCxn id="388" idx="0"/>
        </xdr:cNvCxnSpPr>
      </xdr:nvCxnSpPr>
      <xdr:spPr>
        <a:xfrm rot="16200000" flipH="1">
          <a:off x="25933161" y="6902751"/>
          <a:ext cx="106390" cy="2145813"/>
        </a:xfrm>
        <a:prstGeom prst="bentConnector3">
          <a:avLst>
            <a:gd name="adj1" fmla="val -221143"/>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150</xdr:col>
      <xdr:colOff>88229</xdr:colOff>
      <xdr:row>53</xdr:row>
      <xdr:rowOff>21899</xdr:rowOff>
    </xdr:from>
    <xdr:to>
      <xdr:col>152</xdr:col>
      <xdr:colOff>44012</xdr:colOff>
      <xdr:row>54</xdr:row>
      <xdr:rowOff>120497</xdr:rowOff>
    </xdr:to>
    <xdr:sp macro="" textlink="">
      <xdr:nvSpPr>
        <xdr:cNvPr id="388" name="Oval 387"/>
        <xdr:cNvSpPr/>
      </xdr:nvSpPr>
      <xdr:spPr>
        <a:xfrm flipH="1">
          <a:off x="26907057" y="8028852"/>
          <a:ext cx="312971" cy="277192"/>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127</xdr:col>
      <xdr:colOff>111956</xdr:colOff>
      <xdr:row>61</xdr:row>
      <xdr:rowOff>47572</xdr:rowOff>
    </xdr:from>
    <xdr:to>
      <xdr:col>152</xdr:col>
      <xdr:colOff>175271</xdr:colOff>
      <xdr:row>61</xdr:row>
      <xdr:rowOff>172033</xdr:rowOff>
    </xdr:to>
    <xdr:cxnSp macro="">
      <xdr:nvCxnSpPr>
        <xdr:cNvPr id="389" name="Elbow Connector 388"/>
        <xdr:cNvCxnSpPr>
          <a:endCxn id="385" idx="4"/>
        </xdr:cNvCxnSpPr>
      </xdr:nvCxnSpPr>
      <xdr:spPr>
        <a:xfrm rot="5400000" flipH="1" flipV="1">
          <a:off x="25024977" y="7281426"/>
          <a:ext cx="124461" cy="4528159"/>
        </a:xfrm>
        <a:prstGeom prst="bentConnector3">
          <a:avLst>
            <a:gd name="adj1" fmla="val -464996"/>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149</xdr:col>
      <xdr:colOff>98495</xdr:colOff>
      <xdr:row>53</xdr:row>
      <xdr:rowOff>149462</xdr:rowOff>
    </xdr:from>
    <xdr:to>
      <xdr:col>150</xdr:col>
      <xdr:colOff>88229</xdr:colOff>
      <xdr:row>53</xdr:row>
      <xdr:rowOff>157133</xdr:rowOff>
    </xdr:to>
    <xdr:cxnSp macro="">
      <xdr:nvCxnSpPr>
        <xdr:cNvPr id="390" name="Straight Arrow Connector 389"/>
        <xdr:cNvCxnSpPr>
          <a:stCxn id="374" idx="3"/>
          <a:endCxn id="388" idx="6"/>
        </xdr:cNvCxnSpPr>
      </xdr:nvCxnSpPr>
      <xdr:spPr>
        <a:xfrm>
          <a:off x="26738729" y="8156415"/>
          <a:ext cx="168328" cy="767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126</xdr:col>
      <xdr:colOff>2515</xdr:colOff>
      <xdr:row>59</xdr:row>
      <xdr:rowOff>25648</xdr:rowOff>
    </xdr:from>
    <xdr:to>
      <xdr:col>129</xdr:col>
      <xdr:colOff>37580</xdr:colOff>
      <xdr:row>61</xdr:row>
      <xdr:rowOff>158926</xdr:rowOff>
    </xdr:to>
    <xdr:sp macro="[0]!DP17_Provide_CloudConnectDirect_Message" textlink="">
      <xdr:nvSpPr>
        <xdr:cNvPr id="391" name="Diamond 390"/>
        <xdr:cNvSpPr/>
      </xdr:nvSpPr>
      <xdr:spPr>
        <a:xfrm>
          <a:off x="22535093" y="9104164"/>
          <a:ext cx="570846" cy="490465"/>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17</a:t>
          </a:r>
          <a:endParaRPr lang="en-US" sz="800" b="1"/>
        </a:p>
      </xdr:txBody>
    </xdr:sp>
    <xdr:clientData/>
  </xdr:twoCellAnchor>
  <xdr:twoCellAnchor>
    <xdr:from>
      <xdr:col>122</xdr:col>
      <xdr:colOff>155995</xdr:colOff>
      <xdr:row>60</xdr:row>
      <xdr:rowOff>92287</xdr:rowOff>
    </xdr:from>
    <xdr:to>
      <xdr:col>126</xdr:col>
      <xdr:colOff>2515</xdr:colOff>
      <xdr:row>60</xdr:row>
      <xdr:rowOff>101916</xdr:rowOff>
    </xdr:to>
    <xdr:cxnSp macro="">
      <xdr:nvCxnSpPr>
        <xdr:cNvPr id="392" name="Straight Arrow Connector 391"/>
        <xdr:cNvCxnSpPr>
          <a:stCxn id="367" idx="2"/>
          <a:endCxn id="391" idx="1"/>
        </xdr:cNvCxnSpPr>
      </xdr:nvCxnSpPr>
      <xdr:spPr>
        <a:xfrm flipV="1">
          <a:off x="21974198" y="9349396"/>
          <a:ext cx="560895" cy="962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37580</xdr:colOff>
      <xdr:row>60</xdr:row>
      <xdr:rowOff>94650</xdr:rowOff>
    </xdr:from>
    <xdr:to>
      <xdr:col>133</xdr:col>
      <xdr:colOff>142141</xdr:colOff>
      <xdr:row>60</xdr:row>
      <xdr:rowOff>95263</xdr:rowOff>
    </xdr:to>
    <xdr:cxnSp macro="">
      <xdr:nvCxnSpPr>
        <xdr:cNvPr id="393" name="Straight Arrow Connector 392"/>
        <xdr:cNvCxnSpPr>
          <a:stCxn id="391" idx="3"/>
          <a:endCxn id="338" idx="1"/>
        </xdr:cNvCxnSpPr>
      </xdr:nvCxnSpPr>
      <xdr:spPr>
        <a:xfrm flipV="1">
          <a:off x="23105939" y="9351759"/>
          <a:ext cx="818936" cy="6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155104</xdr:colOff>
      <xdr:row>60</xdr:row>
      <xdr:rowOff>81940</xdr:rowOff>
    </xdr:from>
    <xdr:to>
      <xdr:col>152</xdr:col>
      <xdr:colOff>10735</xdr:colOff>
      <xdr:row>60</xdr:row>
      <xdr:rowOff>94650</xdr:rowOff>
    </xdr:to>
    <xdr:cxnSp macro="">
      <xdr:nvCxnSpPr>
        <xdr:cNvPr id="394" name="Straight Arrow Connector 393"/>
        <xdr:cNvCxnSpPr>
          <a:stCxn id="338" idx="3"/>
          <a:endCxn id="385" idx="6"/>
        </xdr:cNvCxnSpPr>
      </xdr:nvCxnSpPr>
      <xdr:spPr>
        <a:xfrm flipV="1">
          <a:off x="24830807" y="9339049"/>
          <a:ext cx="2355944" cy="1271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132</xdr:col>
      <xdr:colOff>109442</xdr:colOff>
      <xdr:row>40</xdr:row>
      <xdr:rowOff>56454</xdr:rowOff>
    </xdr:from>
    <xdr:to>
      <xdr:col>137</xdr:col>
      <xdr:colOff>127421</xdr:colOff>
      <xdr:row>46</xdr:row>
      <xdr:rowOff>28171</xdr:rowOff>
    </xdr:to>
    <xdr:grpSp>
      <xdr:nvGrpSpPr>
        <xdr:cNvPr id="331" name="Group 619"/>
        <xdr:cNvGrpSpPr>
          <a:grpSpLocks/>
        </xdr:cNvGrpSpPr>
      </xdr:nvGrpSpPr>
      <xdr:grpSpPr bwMode="auto">
        <a:xfrm>
          <a:off x="23545372" y="6258780"/>
          <a:ext cx="904026" cy="902065"/>
          <a:chOff x="2638420" y="582305"/>
          <a:chExt cx="1143005" cy="922645"/>
        </a:xfrm>
      </xdr:grpSpPr>
      <xdr:sp macro="" textlink="'Task Flow Sheet-Prov1(CCD)'!E40">
        <xdr:nvSpPr>
          <xdr:cNvPr id="336" name="Rectangle 335"/>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F549C2A-7AF5-428A-AD06-411ADF21ECDA}" type="TxLink">
              <a:rPr lang="en-US" sz="900" b="1" i="0" u="none" strike="noStrike">
                <a:solidFill>
                  <a:srgbClr val="000000"/>
                </a:solidFill>
                <a:latin typeface="Calibri"/>
              </a:rPr>
              <a:pPr algn="ctr" rtl="0"/>
              <a:t>Confirm Supplier end Activation</a:t>
            </a:fld>
            <a:endParaRPr lang="en-US" sz="750" b="1" i="0" u="none" strike="noStrike">
              <a:solidFill>
                <a:srgbClr val="000000"/>
              </a:solidFill>
              <a:latin typeface="Calibri"/>
            </a:endParaRPr>
          </a:p>
        </xdr:txBody>
      </xdr:sp>
      <xdr:sp macro="" textlink="'Task Flow Sheet-Prov1(CCD)'!A40">
        <xdr:nvSpPr>
          <xdr:cNvPr id="342" name="Rectangle 34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CAC1E64-1B79-4ED9-8B4F-694250F0E183}"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40">
        <xdr:nvSpPr>
          <xdr:cNvPr id="343" name="Rectangle 34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F76739C-F38B-4A9C-A61D-339A82071DC9}" type="TxLink">
              <a:rPr lang="en-US" sz="900" b="1" i="0" u="none" strike="noStrike">
                <a:solidFill>
                  <a:srgbClr val="000000"/>
                </a:solidFill>
                <a:latin typeface="Calibri"/>
              </a:rPr>
              <a:pPr algn="ctr"/>
              <a:t>TSK 3.064</a:t>
            </a:fld>
            <a:endParaRPr lang="en-US" sz="900" b="1"/>
          </a:p>
        </xdr:txBody>
      </xdr:sp>
    </xdr:grpSp>
    <xdr:clientData/>
  </xdr:twoCellAnchor>
  <xdr:twoCellAnchor>
    <xdr:from>
      <xdr:col>141</xdr:col>
      <xdr:colOff>5700</xdr:colOff>
      <xdr:row>32</xdr:row>
      <xdr:rowOff>63568</xdr:rowOff>
    </xdr:from>
    <xdr:to>
      <xdr:col>148</xdr:col>
      <xdr:colOff>69949</xdr:colOff>
      <xdr:row>38</xdr:row>
      <xdr:rowOff>100597</xdr:rowOff>
    </xdr:to>
    <xdr:grpSp>
      <xdr:nvGrpSpPr>
        <xdr:cNvPr id="344" name="Group 619"/>
        <xdr:cNvGrpSpPr>
          <a:grpSpLocks/>
        </xdr:cNvGrpSpPr>
      </xdr:nvGrpSpPr>
      <xdr:grpSpPr bwMode="auto">
        <a:xfrm>
          <a:off x="25036514" y="5025428"/>
          <a:ext cx="1304714" cy="967378"/>
          <a:chOff x="2638420" y="582305"/>
          <a:chExt cx="1143005" cy="922645"/>
        </a:xfrm>
      </xdr:grpSpPr>
      <xdr:sp macro="" textlink="'Task Flow Sheet-Prov1(CCD)'!E42">
        <xdr:nvSpPr>
          <xdr:cNvPr id="395" name="Rectangle 394"/>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7676036-5AE9-45D1-BAE1-A1782EAD483C}" type="TxLink">
              <a:rPr lang="en-US" sz="900" b="1" i="0" u="none" strike="noStrike">
                <a:solidFill>
                  <a:srgbClr val="000000"/>
                </a:solidFill>
                <a:latin typeface="Calibri"/>
              </a:rPr>
              <a:pPr algn="ctr" rtl="0"/>
              <a:t>Handle Automation Failure-Confirm Supplier end Activation</a:t>
            </a:fld>
            <a:endParaRPr lang="en-US" sz="750"/>
          </a:p>
        </xdr:txBody>
      </xdr:sp>
      <xdr:sp macro="" textlink="'Task Flow Sheet-Prov1(CCD)'!A39">
        <xdr:nvSpPr>
          <xdr:cNvPr id="396" name="Rectangle 39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59B7457-D8AB-4A5F-B117-E346F0CDD59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42">
        <xdr:nvSpPr>
          <xdr:cNvPr id="397" name="Rectangle 39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2FF3C3B-0A0F-49A0-AACA-B4E2D3A0458D}" type="TxLink">
              <a:rPr lang="en-US" sz="900" b="1" i="0" u="none" strike="noStrike">
                <a:solidFill>
                  <a:srgbClr val="000000"/>
                </a:solidFill>
                <a:latin typeface="Calibri"/>
              </a:rPr>
              <a:pPr algn="ctr"/>
              <a:t>TSK 5.020</a:t>
            </a:fld>
            <a:endParaRPr lang="en-US" sz="900" b="1"/>
          </a:p>
        </xdr:txBody>
      </xdr:sp>
    </xdr:grpSp>
    <xdr:clientData/>
  </xdr:twoCellAnchor>
  <xdr:twoCellAnchor>
    <xdr:from>
      <xdr:col>129</xdr:col>
      <xdr:colOff>147404</xdr:colOff>
      <xdr:row>32</xdr:row>
      <xdr:rowOff>52101</xdr:rowOff>
    </xdr:from>
    <xdr:to>
      <xdr:col>134</xdr:col>
      <xdr:colOff>154651</xdr:colOff>
      <xdr:row>38</xdr:row>
      <xdr:rowOff>148028</xdr:rowOff>
    </xdr:to>
    <xdr:grpSp>
      <xdr:nvGrpSpPr>
        <xdr:cNvPr id="398" name="Group 527"/>
        <xdr:cNvGrpSpPr>
          <a:grpSpLocks/>
        </xdr:cNvGrpSpPr>
      </xdr:nvGrpSpPr>
      <xdr:grpSpPr bwMode="auto">
        <a:xfrm>
          <a:off x="23051706" y="5013961"/>
          <a:ext cx="893294" cy="1026276"/>
          <a:chOff x="2638420" y="582305"/>
          <a:chExt cx="1143005" cy="922645"/>
        </a:xfrm>
      </xdr:grpSpPr>
      <xdr:sp macro="" textlink="'Task Flow Sheet-Prov1(CCD)'!E41">
        <xdr:nvSpPr>
          <xdr:cNvPr id="399" name="Rectangle 398"/>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208BBD6-7A72-45C4-A221-2FE30360F266}" type="TxLink">
              <a:rPr lang="en-US" sz="900" b="1" i="0" u="none" strike="noStrike">
                <a:solidFill>
                  <a:srgbClr val="000000"/>
                </a:solidFill>
                <a:latin typeface="Calibri"/>
              </a:rPr>
              <a:pPr algn="ctr" rtl="0"/>
              <a:t>Confirm Supplier end Activation</a:t>
            </a:fld>
            <a:endParaRPr lang="en-US" sz="750"/>
          </a:p>
        </xdr:txBody>
      </xdr:sp>
      <xdr:sp macro="" textlink="'Task Flow Sheet-Prov1(CCD)'!A41">
        <xdr:nvSpPr>
          <xdr:cNvPr id="400" name="Rectangle 39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503D541-C0EA-4D01-B632-223BBD163D6E}" type="TxLink">
              <a:rPr lang="en-US" sz="1100" b="0" i="0" u="none" strike="noStrike">
                <a:solidFill>
                  <a:srgbClr val="000000"/>
                </a:solidFill>
                <a:latin typeface="Calibri"/>
              </a:rPr>
              <a:pPr algn="ctr"/>
              <a:t>Automatic</a:t>
            </a:fld>
            <a:endParaRPr lang="en-US" sz="900" b="1"/>
          </a:p>
        </xdr:txBody>
      </xdr:sp>
      <xdr:sp macro="" textlink="'Task Flow Sheet-Prov1(CCD)'!C41">
        <xdr:nvSpPr>
          <xdr:cNvPr id="401" name="Rectangle 40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913875B-810C-43C3-9429-DA1F8C2A0F5E}" type="TxLink">
              <a:rPr lang="en-US" sz="900" b="1" i="0" u="none" strike="noStrike">
                <a:solidFill>
                  <a:srgbClr val="000000"/>
                </a:solidFill>
                <a:latin typeface="Calibri"/>
              </a:rPr>
              <a:pPr algn="ctr"/>
              <a:t>TSK A.046</a:t>
            </a:fld>
            <a:endParaRPr lang="en-US" sz="900" b="1"/>
          </a:p>
        </xdr:txBody>
      </xdr:sp>
    </xdr:grpSp>
    <xdr:clientData/>
  </xdr:twoCellAnchor>
  <xdr:twoCellAnchor>
    <xdr:from>
      <xdr:col>126</xdr:col>
      <xdr:colOff>78511</xdr:colOff>
      <xdr:row>34</xdr:row>
      <xdr:rowOff>95714</xdr:rowOff>
    </xdr:from>
    <xdr:to>
      <xdr:col>129</xdr:col>
      <xdr:colOff>147403</xdr:colOff>
      <xdr:row>40</xdr:row>
      <xdr:rowOff>113395</xdr:rowOff>
    </xdr:to>
    <xdr:cxnSp macro="">
      <xdr:nvCxnSpPr>
        <xdr:cNvPr id="402" name="Elbow Connector 401"/>
        <xdr:cNvCxnSpPr>
          <a:endCxn id="399" idx="1"/>
        </xdr:cNvCxnSpPr>
      </xdr:nvCxnSpPr>
      <xdr:spPr>
        <a:xfrm rot="5400000" flipH="1" flipV="1">
          <a:off x="22458101" y="5308858"/>
          <a:ext cx="910650" cy="60467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136</xdr:col>
      <xdr:colOff>100408</xdr:colOff>
      <xdr:row>33</xdr:row>
      <xdr:rowOff>10264</xdr:rowOff>
    </xdr:from>
    <xdr:to>
      <xdr:col>139</xdr:col>
      <xdr:colOff>139274</xdr:colOff>
      <xdr:row>36</xdr:row>
      <xdr:rowOff>37930</xdr:rowOff>
    </xdr:to>
    <xdr:sp macro="[0]!DP22_Provide_CloudConnectDirect_Message" textlink="">
      <xdr:nvSpPr>
        <xdr:cNvPr id="403" name="Diamond 402"/>
        <xdr:cNvSpPr/>
      </xdr:nvSpPr>
      <xdr:spPr>
        <a:xfrm>
          <a:off x="24418924" y="4921592"/>
          <a:ext cx="574647" cy="47415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22</a:t>
          </a:r>
          <a:endParaRPr lang="en-US" sz="800" b="1"/>
        </a:p>
      </xdr:txBody>
    </xdr:sp>
    <xdr:clientData/>
  </xdr:twoCellAnchor>
  <xdr:twoCellAnchor>
    <xdr:from>
      <xdr:col>134</xdr:col>
      <xdr:colOff>154651</xdr:colOff>
      <xdr:row>34</xdr:row>
      <xdr:rowOff>93346</xdr:rowOff>
    </xdr:from>
    <xdr:to>
      <xdr:col>136</xdr:col>
      <xdr:colOff>100408</xdr:colOff>
      <xdr:row>34</xdr:row>
      <xdr:rowOff>95713</xdr:rowOff>
    </xdr:to>
    <xdr:cxnSp macro="">
      <xdr:nvCxnSpPr>
        <xdr:cNvPr id="404" name="Straight Arrow Connector 403"/>
        <xdr:cNvCxnSpPr>
          <a:stCxn id="399" idx="3"/>
          <a:endCxn id="403" idx="1"/>
        </xdr:cNvCxnSpPr>
      </xdr:nvCxnSpPr>
      <xdr:spPr>
        <a:xfrm flipV="1">
          <a:off x="24115979" y="5153502"/>
          <a:ext cx="302945" cy="23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139</xdr:col>
      <xdr:colOff>139274</xdr:colOff>
      <xdr:row>34</xdr:row>
      <xdr:rowOff>90535</xdr:rowOff>
    </xdr:from>
    <xdr:to>
      <xdr:col>141</xdr:col>
      <xdr:colOff>5700</xdr:colOff>
      <xdr:row>34</xdr:row>
      <xdr:rowOff>94476</xdr:rowOff>
    </xdr:to>
    <xdr:cxnSp macro="">
      <xdr:nvCxnSpPr>
        <xdr:cNvPr id="405" name="Straight Arrow Connector 404"/>
        <xdr:cNvCxnSpPr>
          <a:stCxn id="403" idx="3"/>
          <a:endCxn id="395" idx="1"/>
        </xdr:cNvCxnSpPr>
      </xdr:nvCxnSpPr>
      <xdr:spPr>
        <a:xfrm flipV="1">
          <a:off x="24993571" y="5150691"/>
          <a:ext cx="223613" cy="394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150</xdr:col>
      <xdr:colOff>160786</xdr:colOff>
      <xdr:row>41</xdr:row>
      <xdr:rowOff>72744</xdr:rowOff>
    </xdr:from>
    <xdr:to>
      <xdr:col>152</xdr:col>
      <xdr:colOff>134278</xdr:colOff>
      <xdr:row>43</xdr:row>
      <xdr:rowOff>55495</xdr:rowOff>
    </xdr:to>
    <xdr:sp macro="" textlink="">
      <xdr:nvSpPr>
        <xdr:cNvPr id="406" name="Oval 405"/>
        <xdr:cNvSpPr/>
      </xdr:nvSpPr>
      <xdr:spPr>
        <a:xfrm flipH="1">
          <a:off x="26979614" y="6174697"/>
          <a:ext cx="330680" cy="280407"/>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151</xdr:col>
      <xdr:colOff>15469</xdr:colOff>
      <xdr:row>34</xdr:row>
      <xdr:rowOff>101483</xdr:rowOff>
    </xdr:from>
    <xdr:to>
      <xdr:col>151</xdr:col>
      <xdr:colOff>148335</xdr:colOff>
      <xdr:row>41</xdr:row>
      <xdr:rowOff>72744</xdr:rowOff>
    </xdr:to>
    <xdr:cxnSp macro="">
      <xdr:nvCxnSpPr>
        <xdr:cNvPr id="407" name="Elbow Connector 406"/>
        <xdr:cNvCxnSpPr>
          <a:stCxn id="409" idx="2"/>
          <a:endCxn id="406" idx="0"/>
        </xdr:cNvCxnSpPr>
      </xdr:nvCxnSpPr>
      <xdr:spPr>
        <a:xfrm>
          <a:off x="27012891" y="5161639"/>
          <a:ext cx="132866" cy="1013058"/>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30606</xdr:colOff>
      <xdr:row>33</xdr:row>
      <xdr:rowOff>10265</xdr:rowOff>
    </xdr:from>
    <xdr:to>
      <xdr:col>150</xdr:col>
      <xdr:colOff>33292</xdr:colOff>
      <xdr:row>33</xdr:row>
      <xdr:rowOff>115652</xdr:rowOff>
    </xdr:to>
    <xdr:cxnSp macro="">
      <xdr:nvCxnSpPr>
        <xdr:cNvPr id="408" name="Elbow Connector 407"/>
        <xdr:cNvCxnSpPr>
          <a:stCxn id="403" idx="0"/>
          <a:endCxn id="409" idx="0"/>
        </xdr:cNvCxnSpPr>
      </xdr:nvCxnSpPr>
      <xdr:spPr>
        <a:xfrm rot="16200000" flipH="1">
          <a:off x="25726521" y="3901381"/>
          <a:ext cx="105387" cy="2145811"/>
        </a:xfrm>
        <a:prstGeom prst="bentConnector3">
          <a:avLst>
            <a:gd name="adj1" fmla="val -221143"/>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149</xdr:col>
      <xdr:colOff>59684</xdr:colOff>
      <xdr:row>33</xdr:row>
      <xdr:rowOff>115651</xdr:rowOff>
    </xdr:from>
    <xdr:to>
      <xdr:col>151</xdr:col>
      <xdr:colOff>15469</xdr:colOff>
      <xdr:row>35</xdr:row>
      <xdr:rowOff>87314</xdr:rowOff>
    </xdr:to>
    <xdr:sp macro="" textlink="">
      <xdr:nvSpPr>
        <xdr:cNvPr id="409" name="Oval 408"/>
        <xdr:cNvSpPr/>
      </xdr:nvSpPr>
      <xdr:spPr>
        <a:xfrm flipH="1">
          <a:off x="26699918" y="5026979"/>
          <a:ext cx="312973" cy="26931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126</xdr:col>
      <xdr:colOff>78511</xdr:colOff>
      <xdr:row>43</xdr:row>
      <xdr:rowOff>55495</xdr:rowOff>
    </xdr:from>
    <xdr:to>
      <xdr:col>151</xdr:col>
      <xdr:colOff>148334</xdr:colOff>
      <xdr:row>44</xdr:row>
      <xdr:rowOff>26327</xdr:rowOff>
    </xdr:to>
    <xdr:cxnSp macro="">
      <xdr:nvCxnSpPr>
        <xdr:cNvPr id="410" name="Elbow Connector 409"/>
        <xdr:cNvCxnSpPr>
          <a:endCxn id="406" idx="4"/>
        </xdr:cNvCxnSpPr>
      </xdr:nvCxnSpPr>
      <xdr:spPr>
        <a:xfrm rot="5400000" flipH="1" flipV="1">
          <a:off x="24818592" y="4247601"/>
          <a:ext cx="119661" cy="4534667"/>
        </a:xfrm>
        <a:prstGeom prst="bentConnector3">
          <a:avLst>
            <a:gd name="adj1" fmla="val -464996"/>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148</xdr:col>
      <xdr:colOff>69949</xdr:colOff>
      <xdr:row>34</xdr:row>
      <xdr:rowOff>90535</xdr:rowOff>
    </xdr:from>
    <xdr:to>
      <xdr:col>149</xdr:col>
      <xdr:colOff>59684</xdr:colOff>
      <xdr:row>34</xdr:row>
      <xdr:rowOff>98206</xdr:rowOff>
    </xdr:to>
    <xdr:cxnSp macro="">
      <xdr:nvCxnSpPr>
        <xdr:cNvPr id="411" name="Straight Arrow Connector 410"/>
        <xdr:cNvCxnSpPr>
          <a:stCxn id="395" idx="3"/>
          <a:endCxn id="409" idx="6"/>
        </xdr:cNvCxnSpPr>
      </xdr:nvCxnSpPr>
      <xdr:spPr>
        <a:xfrm>
          <a:off x="26531590" y="5150691"/>
          <a:ext cx="168328" cy="767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124</xdr:col>
      <xdr:colOff>152564</xdr:colOff>
      <xdr:row>40</xdr:row>
      <xdr:rowOff>133639</xdr:rowOff>
    </xdr:from>
    <xdr:to>
      <xdr:col>128</xdr:col>
      <xdr:colOff>9036</xdr:colOff>
      <xdr:row>44</xdr:row>
      <xdr:rowOff>21088</xdr:rowOff>
    </xdr:to>
    <xdr:sp macro="[0]!DP20_Provide_CloudConnectDirect_Message" textlink="">
      <xdr:nvSpPr>
        <xdr:cNvPr id="412" name="Diamond 411"/>
        <xdr:cNvSpPr/>
      </xdr:nvSpPr>
      <xdr:spPr>
        <a:xfrm>
          <a:off x="22327955" y="6086764"/>
          <a:ext cx="570847" cy="482762"/>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20</a:t>
          </a:r>
          <a:endParaRPr lang="en-US" sz="800" b="1"/>
        </a:p>
      </xdr:txBody>
    </xdr:sp>
    <xdr:clientData/>
  </xdr:twoCellAnchor>
  <xdr:twoCellAnchor>
    <xdr:from>
      <xdr:col>128</xdr:col>
      <xdr:colOff>9035</xdr:colOff>
      <xdr:row>42</xdr:row>
      <xdr:rowOff>61467</xdr:rowOff>
    </xdr:from>
    <xdr:to>
      <xdr:col>132</xdr:col>
      <xdr:colOff>109442</xdr:colOff>
      <xdr:row>42</xdr:row>
      <xdr:rowOff>62080</xdr:rowOff>
    </xdr:to>
    <xdr:cxnSp macro="">
      <xdr:nvCxnSpPr>
        <xdr:cNvPr id="413" name="Straight Arrow Connector 412"/>
        <xdr:cNvCxnSpPr>
          <a:endCxn id="336" idx="1"/>
        </xdr:cNvCxnSpPr>
      </xdr:nvCxnSpPr>
      <xdr:spPr>
        <a:xfrm flipV="1">
          <a:off x="22898801" y="6312248"/>
          <a:ext cx="814782" cy="6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127421</xdr:colOff>
      <xdr:row>42</xdr:row>
      <xdr:rowOff>60987</xdr:rowOff>
    </xdr:from>
    <xdr:to>
      <xdr:col>150</xdr:col>
      <xdr:colOff>160786</xdr:colOff>
      <xdr:row>42</xdr:row>
      <xdr:rowOff>64120</xdr:rowOff>
    </xdr:to>
    <xdr:cxnSp macro="">
      <xdr:nvCxnSpPr>
        <xdr:cNvPr id="414" name="Straight Arrow Connector 413"/>
        <xdr:cNvCxnSpPr>
          <a:stCxn id="336" idx="3"/>
          <a:endCxn id="406" idx="6"/>
        </xdr:cNvCxnSpPr>
      </xdr:nvCxnSpPr>
      <xdr:spPr>
        <a:xfrm>
          <a:off x="24624530" y="6311768"/>
          <a:ext cx="2355084" cy="31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161</xdr:col>
      <xdr:colOff>163579</xdr:colOff>
      <xdr:row>48</xdr:row>
      <xdr:rowOff>94060</xdr:rowOff>
    </xdr:from>
    <xdr:to>
      <xdr:col>165</xdr:col>
      <xdr:colOff>164094</xdr:colOff>
      <xdr:row>48</xdr:row>
      <xdr:rowOff>94113</xdr:rowOff>
    </xdr:to>
    <xdr:cxnSp macro="">
      <xdr:nvCxnSpPr>
        <xdr:cNvPr id="425" name="Straight Arrow Connector 424"/>
        <xdr:cNvCxnSpPr>
          <a:stCxn id="456" idx="2"/>
          <a:endCxn id="417" idx="1"/>
        </xdr:cNvCxnSpPr>
      </xdr:nvCxnSpPr>
      <xdr:spPr>
        <a:xfrm>
          <a:off x="29791342" y="7313007"/>
          <a:ext cx="735778" cy="5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195</xdr:col>
      <xdr:colOff>18772</xdr:colOff>
      <xdr:row>48</xdr:row>
      <xdr:rowOff>86428</xdr:rowOff>
    </xdr:from>
    <xdr:to>
      <xdr:col>197</xdr:col>
      <xdr:colOff>31328</xdr:colOff>
      <xdr:row>48</xdr:row>
      <xdr:rowOff>86547</xdr:rowOff>
    </xdr:to>
    <xdr:cxnSp macro="">
      <xdr:nvCxnSpPr>
        <xdr:cNvPr id="438" name="Straight Arrow Connector 437"/>
        <xdr:cNvCxnSpPr>
          <a:stCxn id="308" idx="2"/>
          <a:endCxn id="198" idx="6"/>
        </xdr:cNvCxnSpPr>
      </xdr:nvCxnSpPr>
      <xdr:spPr>
        <a:xfrm flipV="1">
          <a:off x="34874319" y="7230178"/>
          <a:ext cx="369743" cy="11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141290</xdr:colOff>
      <xdr:row>63</xdr:row>
      <xdr:rowOff>61831</xdr:rowOff>
    </xdr:from>
    <xdr:to>
      <xdr:col>30</xdr:col>
      <xdr:colOff>15557</xdr:colOff>
      <xdr:row>64</xdr:row>
      <xdr:rowOff>157230</xdr:rowOff>
    </xdr:to>
    <xdr:sp macro="" textlink="">
      <xdr:nvSpPr>
        <xdr:cNvPr id="440" name="TextBox 439"/>
        <xdr:cNvSpPr txBox="1"/>
      </xdr:nvSpPr>
      <xdr:spPr>
        <a:xfrm>
          <a:off x="3389816" y="10098173"/>
          <a:ext cx="2039952" cy="285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No Supplier with Manual process</a:t>
          </a:r>
        </a:p>
      </xdr:txBody>
    </xdr:sp>
    <xdr:clientData/>
  </xdr:twoCellAnchor>
  <xdr:twoCellAnchor>
    <xdr:from>
      <xdr:col>96</xdr:col>
      <xdr:colOff>98954</xdr:colOff>
      <xdr:row>31</xdr:row>
      <xdr:rowOff>0</xdr:rowOff>
    </xdr:from>
    <xdr:to>
      <xdr:col>104</xdr:col>
      <xdr:colOff>93923</xdr:colOff>
      <xdr:row>32</xdr:row>
      <xdr:rowOff>128245</xdr:rowOff>
    </xdr:to>
    <xdr:sp macro="" textlink="">
      <xdr:nvSpPr>
        <xdr:cNvPr id="441" name="TextBox 440"/>
        <xdr:cNvSpPr txBox="1"/>
      </xdr:nvSpPr>
      <xdr:spPr>
        <a:xfrm>
          <a:off x="17273720" y="4613672"/>
          <a:ext cx="1423719" cy="277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Azure, Amazon</a:t>
          </a:r>
        </a:p>
      </xdr:txBody>
    </xdr:sp>
    <xdr:clientData/>
  </xdr:twoCellAnchor>
  <xdr:twoCellAnchor>
    <xdr:from>
      <xdr:col>105</xdr:col>
      <xdr:colOff>120852</xdr:colOff>
      <xdr:row>44</xdr:row>
      <xdr:rowOff>142328</xdr:rowOff>
    </xdr:from>
    <xdr:to>
      <xdr:col>113</xdr:col>
      <xdr:colOff>109903</xdr:colOff>
      <xdr:row>46</xdr:row>
      <xdr:rowOff>117297</xdr:rowOff>
    </xdr:to>
    <xdr:sp macro="" textlink="">
      <xdr:nvSpPr>
        <xdr:cNvPr id="442" name="TextBox 441"/>
        <xdr:cNvSpPr txBox="1"/>
      </xdr:nvSpPr>
      <xdr:spPr>
        <a:xfrm>
          <a:off x="18902961" y="6690766"/>
          <a:ext cx="1417801" cy="27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BT Cloud, HP</a:t>
          </a:r>
        </a:p>
      </xdr:txBody>
    </xdr:sp>
    <xdr:clientData/>
  </xdr:twoCellAnchor>
  <xdr:twoCellAnchor>
    <xdr:from>
      <xdr:col>138</xdr:col>
      <xdr:colOff>93925</xdr:colOff>
      <xdr:row>44</xdr:row>
      <xdr:rowOff>0</xdr:rowOff>
    </xdr:from>
    <xdr:to>
      <xdr:col>143</xdr:col>
      <xdr:colOff>131799</xdr:colOff>
      <xdr:row>45</xdr:row>
      <xdr:rowOff>128245</xdr:rowOff>
    </xdr:to>
    <xdr:sp macro="" textlink="">
      <xdr:nvSpPr>
        <xdr:cNvPr id="443" name="TextBox 442"/>
        <xdr:cNvSpPr txBox="1"/>
      </xdr:nvSpPr>
      <xdr:spPr>
        <a:xfrm>
          <a:off x="24769628" y="6548438"/>
          <a:ext cx="930843" cy="277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 HP, BT Cloud</a:t>
          </a:r>
        </a:p>
      </xdr:txBody>
    </xdr:sp>
    <xdr:clientData/>
  </xdr:twoCellAnchor>
  <xdr:twoCellAnchor>
    <xdr:from>
      <xdr:col>127</xdr:col>
      <xdr:colOff>98955</xdr:colOff>
      <xdr:row>31</xdr:row>
      <xdr:rowOff>0</xdr:rowOff>
    </xdr:from>
    <xdr:to>
      <xdr:col>136</xdr:col>
      <xdr:colOff>173983</xdr:colOff>
      <xdr:row>32</xdr:row>
      <xdr:rowOff>128245</xdr:rowOff>
    </xdr:to>
    <xdr:sp macro="" textlink="">
      <xdr:nvSpPr>
        <xdr:cNvPr id="444" name="TextBox 443"/>
        <xdr:cNvSpPr txBox="1"/>
      </xdr:nvSpPr>
      <xdr:spPr>
        <a:xfrm>
          <a:off x="22810127" y="4613672"/>
          <a:ext cx="1682372" cy="277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No Supplier with Automation</a:t>
          </a:r>
        </a:p>
      </xdr:txBody>
    </xdr:sp>
    <xdr:clientData/>
  </xdr:twoCellAnchor>
  <xdr:twoCellAnchor>
    <xdr:from>
      <xdr:col>105</xdr:col>
      <xdr:colOff>110903</xdr:colOff>
      <xdr:row>62</xdr:row>
      <xdr:rowOff>14666</xdr:rowOff>
    </xdr:from>
    <xdr:to>
      <xdr:col>113</xdr:col>
      <xdr:colOff>105873</xdr:colOff>
      <xdr:row>63</xdr:row>
      <xdr:rowOff>102502</xdr:rowOff>
    </xdr:to>
    <xdr:sp macro="" textlink="">
      <xdr:nvSpPr>
        <xdr:cNvPr id="445" name="TextBox 444"/>
        <xdr:cNvSpPr txBox="1"/>
      </xdr:nvSpPr>
      <xdr:spPr>
        <a:xfrm>
          <a:off x="18893012" y="9628963"/>
          <a:ext cx="1423720" cy="266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Amazon, Azure, SFDC</a:t>
          </a:r>
        </a:p>
      </xdr:txBody>
    </xdr:sp>
    <xdr:clientData/>
  </xdr:twoCellAnchor>
  <xdr:twoCellAnchor>
    <xdr:from>
      <xdr:col>94</xdr:col>
      <xdr:colOff>153087</xdr:colOff>
      <xdr:row>50</xdr:row>
      <xdr:rowOff>154459</xdr:rowOff>
    </xdr:from>
    <xdr:to>
      <xdr:col>108</xdr:col>
      <xdr:colOff>7338</xdr:colOff>
      <xdr:row>52</xdr:row>
      <xdr:rowOff>76758</xdr:rowOff>
    </xdr:to>
    <xdr:sp macro="" textlink="">
      <xdr:nvSpPr>
        <xdr:cNvPr id="446" name="TextBox 445"/>
        <xdr:cNvSpPr txBox="1"/>
      </xdr:nvSpPr>
      <xdr:spPr>
        <a:xfrm>
          <a:off x="16970665" y="7625631"/>
          <a:ext cx="2354564" cy="279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No Supplier with Customer Automation</a:t>
          </a:r>
        </a:p>
      </xdr:txBody>
    </xdr:sp>
    <xdr:clientData/>
  </xdr:twoCellAnchor>
  <xdr:twoCellAnchor>
    <xdr:from>
      <xdr:col>139</xdr:col>
      <xdr:colOff>138511</xdr:colOff>
      <xdr:row>62</xdr:row>
      <xdr:rowOff>14666</xdr:rowOff>
    </xdr:from>
    <xdr:to>
      <xdr:col>147</xdr:col>
      <xdr:colOff>133481</xdr:colOff>
      <xdr:row>63</xdr:row>
      <xdr:rowOff>102502</xdr:rowOff>
    </xdr:to>
    <xdr:sp macro="" textlink="">
      <xdr:nvSpPr>
        <xdr:cNvPr id="447" name="TextBox 446"/>
        <xdr:cNvSpPr txBox="1"/>
      </xdr:nvSpPr>
      <xdr:spPr>
        <a:xfrm>
          <a:off x="24992808" y="9628963"/>
          <a:ext cx="1423720" cy="266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 Amazon</a:t>
          </a:r>
        </a:p>
      </xdr:txBody>
    </xdr:sp>
    <xdr:clientData/>
  </xdr:twoCellAnchor>
  <xdr:twoCellAnchor>
    <xdr:from>
      <xdr:col>127</xdr:col>
      <xdr:colOff>97775</xdr:colOff>
      <xdr:row>50</xdr:row>
      <xdr:rowOff>13805</xdr:rowOff>
    </xdr:from>
    <xdr:to>
      <xdr:col>139</xdr:col>
      <xdr:colOff>21138</xdr:colOff>
      <xdr:row>52</xdr:row>
      <xdr:rowOff>76758</xdr:rowOff>
    </xdr:to>
    <xdr:sp macro="" textlink="">
      <xdr:nvSpPr>
        <xdr:cNvPr id="448" name="TextBox 447"/>
        <xdr:cNvSpPr txBox="1"/>
      </xdr:nvSpPr>
      <xdr:spPr>
        <a:xfrm>
          <a:off x="22808947" y="7484977"/>
          <a:ext cx="2066488" cy="420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No Supplier with Customer Automation</a:t>
          </a:r>
        </a:p>
      </xdr:txBody>
    </xdr:sp>
    <xdr:clientData/>
  </xdr:twoCellAnchor>
  <xdr:twoCellAnchor>
    <xdr:from>
      <xdr:col>74</xdr:col>
      <xdr:colOff>112579</xdr:colOff>
      <xdr:row>48</xdr:row>
      <xdr:rowOff>25730</xdr:rowOff>
    </xdr:from>
    <xdr:to>
      <xdr:col>82</xdr:col>
      <xdr:colOff>57837</xdr:colOff>
      <xdr:row>49</xdr:row>
      <xdr:rowOff>153975</xdr:rowOff>
    </xdr:to>
    <xdr:sp macro="" textlink="">
      <xdr:nvSpPr>
        <xdr:cNvPr id="416" name="TextBox 415"/>
        <xdr:cNvSpPr txBox="1"/>
      </xdr:nvSpPr>
      <xdr:spPr>
        <a:xfrm>
          <a:off x="13358282" y="7169480"/>
          <a:ext cx="1374008" cy="277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Automated BGP Test</a:t>
          </a:r>
        </a:p>
      </xdr:txBody>
    </xdr:sp>
    <xdr:clientData/>
  </xdr:twoCellAnchor>
  <xdr:twoCellAnchor>
    <xdr:from>
      <xdr:col>88</xdr:col>
      <xdr:colOff>47479</xdr:colOff>
      <xdr:row>50</xdr:row>
      <xdr:rowOff>96318</xdr:rowOff>
    </xdr:from>
    <xdr:to>
      <xdr:col>90</xdr:col>
      <xdr:colOff>6640</xdr:colOff>
      <xdr:row>52</xdr:row>
      <xdr:rowOff>18196</xdr:rowOff>
    </xdr:to>
    <xdr:sp macro="" textlink="">
      <xdr:nvSpPr>
        <xdr:cNvPr id="450" name="Oval 449"/>
        <xdr:cNvSpPr/>
      </xdr:nvSpPr>
      <xdr:spPr>
        <a:xfrm flipH="1">
          <a:off x="15793495" y="7567490"/>
          <a:ext cx="316348" cy="27906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89</xdr:col>
      <xdr:colOff>27059</xdr:colOff>
      <xdr:row>42</xdr:row>
      <xdr:rowOff>100234</xdr:rowOff>
    </xdr:from>
    <xdr:to>
      <xdr:col>94</xdr:col>
      <xdr:colOff>31707</xdr:colOff>
      <xdr:row>50</xdr:row>
      <xdr:rowOff>96319</xdr:rowOff>
    </xdr:to>
    <xdr:cxnSp macro="">
      <xdr:nvCxnSpPr>
        <xdr:cNvPr id="451" name="Elbow Connector 450"/>
        <xdr:cNvCxnSpPr>
          <a:stCxn id="450" idx="0"/>
          <a:endCxn id="321" idx="1"/>
        </xdr:cNvCxnSpPr>
      </xdr:nvCxnSpPr>
      <xdr:spPr>
        <a:xfrm rot="5400000" flipH="1" flipV="1">
          <a:off x="15792239" y="6510444"/>
          <a:ext cx="1216476" cy="89761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27059</xdr:colOff>
      <xdr:row>52</xdr:row>
      <xdr:rowOff>18195</xdr:rowOff>
    </xdr:from>
    <xdr:to>
      <xdr:col>94</xdr:col>
      <xdr:colOff>165977</xdr:colOff>
      <xdr:row>60</xdr:row>
      <xdr:rowOff>107065</xdr:rowOff>
    </xdr:to>
    <xdr:cxnSp macro="">
      <xdr:nvCxnSpPr>
        <xdr:cNvPr id="452" name="Elbow Connector 451"/>
        <xdr:cNvCxnSpPr>
          <a:stCxn id="450" idx="4"/>
          <a:endCxn id="341" idx="1"/>
        </xdr:cNvCxnSpPr>
      </xdr:nvCxnSpPr>
      <xdr:spPr>
        <a:xfrm rot="16200000" flipH="1">
          <a:off x="15708802" y="8089420"/>
          <a:ext cx="1517620" cy="103188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150754</xdr:colOff>
      <xdr:row>51</xdr:row>
      <xdr:rowOff>54196</xdr:rowOff>
    </xdr:from>
    <xdr:to>
      <xdr:col>88</xdr:col>
      <xdr:colOff>47479</xdr:colOff>
      <xdr:row>51</xdr:row>
      <xdr:rowOff>57258</xdr:rowOff>
    </xdr:to>
    <xdr:cxnSp macro="">
      <xdr:nvCxnSpPr>
        <xdr:cNvPr id="453" name="Straight Arrow Connector 452"/>
        <xdr:cNvCxnSpPr>
          <a:stCxn id="235" idx="3"/>
          <a:endCxn id="450" idx="6"/>
        </xdr:cNvCxnSpPr>
      </xdr:nvCxnSpPr>
      <xdr:spPr>
        <a:xfrm>
          <a:off x="15360988" y="7703962"/>
          <a:ext cx="432507" cy="30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152</xdr:col>
      <xdr:colOff>134278</xdr:colOff>
      <xdr:row>42</xdr:row>
      <xdr:rowOff>64120</xdr:rowOff>
    </xdr:from>
    <xdr:to>
      <xdr:col>160</xdr:col>
      <xdr:colOff>178247</xdr:colOff>
      <xdr:row>47</xdr:row>
      <xdr:rowOff>85618</xdr:rowOff>
    </xdr:to>
    <xdr:cxnSp macro="">
      <xdr:nvCxnSpPr>
        <xdr:cNvPr id="454" name="Elbow Connector 453"/>
        <xdr:cNvCxnSpPr>
          <a:stCxn id="406" idx="2"/>
          <a:endCxn id="456" idx="0"/>
        </xdr:cNvCxnSpPr>
      </xdr:nvCxnSpPr>
      <xdr:spPr>
        <a:xfrm>
          <a:off x="27310294" y="6314901"/>
          <a:ext cx="1472719" cy="76563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153</xdr:col>
      <xdr:colOff>161963</xdr:colOff>
      <xdr:row>49</xdr:row>
      <xdr:rowOff>102501</xdr:rowOff>
    </xdr:from>
    <xdr:to>
      <xdr:col>160</xdr:col>
      <xdr:colOff>178247</xdr:colOff>
      <xdr:row>60</xdr:row>
      <xdr:rowOff>81940</xdr:rowOff>
    </xdr:to>
    <xdr:cxnSp macro="">
      <xdr:nvCxnSpPr>
        <xdr:cNvPr id="455" name="Elbow Connector 454"/>
        <xdr:cNvCxnSpPr>
          <a:stCxn id="385" idx="2"/>
          <a:endCxn id="456" idx="4"/>
        </xdr:cNvCxnSpPr>
      </xdr:nvCxnSpPr>
      <xdr:spPr>
        <a:xfrm flipV="1">
          <a:off x="27516572" y="7395079"/>
          <a:ext cx="1266441" cy="1943970"/>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160</xdr:col>
      <xdr:colOff>14321</xdr:colOff>
      <xdr:row>47</xdr:row>
      <xdr:rowOff>85618</xdr:rowOff>
    </xdr:from>
    <xdr:to>
      <xdr:col>161</xdr:col>
      <xdr:colOff>163579</xdr:colOff>
      <xdr:row>49</xdr:row>
      <xdr:rowOff>102501</xdr:rowOff>
    </xdr:to>
    <xdr:sp macro="" textlink="">
      <xdr:nvSpPr>
        <xdr:cNvPr id="456" name="Oval 455"/>
        <xdr:cNvSpPr/>
      </xdr:nvSpPr>
      <xdr:spPr>
        <a:xfrm flipH="1">
          <a:off x="28619087" y="7080540"/>
          <a:ext cx="327851" cy="31453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178</xdr:col>
      <xdr:colOff>34</xdr:colOff>
      <xdr:row>42</xdr:row>
      <xdr:rowOff>0</xdr:rowOff>
    </xdr:from>
    <xdr:to>
      <xdr:col>185</xdr:col>
      <xdr:colOff>45391</xdr:colOff>
      <xdr:row>44</xdr:row>
      <xdr:rowOff>126066</xdr:rowOff>
    </xdr:to>
    <xdr:sp macro="" textlink="">
      <xdr:nvSpPr>
        <xdr:cNvPr id="457" name="TextBox 456"/>
        <xdr:cNvSpPr txBox="1"/>
      </xdr:nvSpPr>
      <xdr:spPr>
        <a:xfrm>
          <a:off x="31819487" y="6250781"/>
          <a:ext cx="1295513" cy="423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Cloud service Leg CFS MRS Close</a:t>
          </a:r>
        </a:p>
      </xdr:txBody>
    </xdr:sp>
    <xdr:clientData/>
  </xdr:twoCellAnchor>
  <xdr:twoCellAnchor>
    <xdr:from>
      <xdr:col>165</xdr:col>
      <xdr:colOff>164094</xdr:colOff>
      <xdr:row>47</xdr:row>
      <xdr:rowOff>56815</xdr:rowOff>
    </xdr:from>
    <xdr:to>
      <xdr:col>169</xdr:col>
      <xdr:colOff>147105</xdr:colOff>
      <xdr:row>49</xdr:row>
      <xdr:rowOff>131410</xdr:rowOff>
    </xdr:to>
    <xdr:sp macro="[0]!WAIT2_Provide_Message" textlink="">
      <xdr:nvSpPr>
        <xdr:cNvPr id="417" name="Flowchart: Terminator 416"/>
        <xdr:cNvSpPr/>
      </xdr:nvSpPr>
      <xdr:spPr>
        <a:xfrm>
          <a:off x="30527120" y="7125368"/>
          <a:ext cx="718274" cy="375384"/>
        </a:xfrm>
        <a:prstGeom prst="flowChartTerminator">
          <a:avLst/>
        </a:prstGeom>
        <a:solidFill>
          <a:srgbClr val="FFFF00"/>
        </a:solid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GB" sz="800" b="1" baseline="0">
              <a:solidFill>
                <a:sysClr val="windowText" lastClr="000000"/>
              </a:solidFill>
              <a:latin typeface="+mn-lt"/>
              <a:ea typeface="+mn-ea"/>
              <a:cs typeface="+mn-cs"/>
            </a:rPr>
            <a:t>WAIT:2</a:t>
          </a:r>
        </a:p>
      </xdr:txBody>
    </xdr:sp>
    <xdr:clientData/>
  </xdr:twoCellAnchor>
  <xdr:twoCellAnchor>
    <xdr:from>
      <xdr:col>63</xdr:col>
      <xdr:colOff>30082</xdr:colOff>
      <xdr:row>50</xdr:row>
      <xdr:rowOff>93579</xdr:rowOff>
    </xdr:from>
    <xdr:to>
      <xdr:col>67</xdr:col>
      <xdr:colOff>13094</xdr:colOff>
      <xdr:row>52</xdr:row>
      <xdr:rowOff>101332</xdr:rowOff>
    </xdr:to>
    <xdr:sp macro="[0]!WAIT1_Provide_Message" textlink="">
      <xdr:nvSpPr>
        <xdr:cNvPr id="418" name="Flowchart: Terminator 417"/>
        <xdr:cNvSpPr/>
      </xdr:nvSpPr>
      <xdr:spPr>
        <a:xfrm>
          <a:off x="11643898" y="7646737"/>
          <a:ext cx="718275" cy="375384"/>
        </a:xfrm>
        <a:prstGeom prst="flowChartTerminator">
          <a:avLst/>
        </a:prstGeom>
        <a:solidFill>
          <a:srgbClr val="FFFF00"/>
        </a:solid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GB" sz="800" b="1" baseline="0">
              <a:solidFill>
                <a:sysClr val="windowText" lastClr="000000"/>
              </a:solidFill>
              <a:latin typeface="+mn-lt"/>
              <a:ea typeface="+mn-ea"/>
              <a:cs typeface="+mn-cs"/>
            </a:rPr>
            <a:t>WAIT:1</a:t>
          </a:r>
        </a:p>
      </xdr:txBody>
    </xdr:sp>
    <xdr:clientData/>
  </xdr:twoCellAnchor>
  <xdr:twoCellAnchor>
    <xdr:from>
      <xdr:col>67</xdr:col>
      <xdr:colOff>13094</xdr:colOff>
      <xdr:row>51</xdr:row>
      <xdr:rowOff>93506</xdr:rowOff>
    </xdr:from>
    <xdr:to>
      <xdr:col>70</xdr:col>
      <xdr:colOff>131764</xdr:colOff>
      <xdr:row>51</xdr:row>
      <xdr:rowOff>97455</xdr:rowOff>
    </xdr:to>
    <xdr:cxnSp macro="">
      <xdr:nvCxnSpPr>
        <xdr:cNvPr id="419" name="Straight Arrow Connector 418"/>
        <xdr:cNvCxnSpPr>
          <a:stCxn id="418" idx="3"/>
          <a:endCxn id="242" idx="6"/>
        </xdr:cNvCxnSpPr>
      </xdr:nvCxnSpPr>
      <xdr:spPr>
        <a:xfrm flipV="1">
          <a:off x="12362173" y="7830480"/>
          <a:ext cx="670117" cy="394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169</xdr:col>
      <xdr:colOff>147105</xdr:colOff>
      <xdr:row>48</xdr:row>
      <xdr:rowOff>92263</xdr:rowOff>
    </xdr:from>
    <xdr:to>
      <xdr:col>174</xdr:col>
      <xdr:colOff>26919</xdr:colOff>
      <xdr:row>48</xdr:row>
      <xdr:rowOff>94113</xdr:rowOff>
    </xdr:to>
    <xdr:cxnSp macro="">
      <xdr:nvCxnSpPr>
        <xdr:cNvPr id="420" name="Straight Arrow Connector 419"/>
        <xdr:cNvCxnSpPr>
          <a:stCxn id="417" idx="3"/>
          <a:endCxn id="258" idx="6"/>
        </xdr:cNvCxnSpPr>
      </xdr:nvCxnSpPr>
      <xdr:spPr>
        <a:xfrm flipV="1">
          <a:off x="31245394" y="7311210"/>
          <a:ext cx="798893" cy="18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215</xdr:col>
      <xdr:colOff>128491</xdr:colOff>
      <xdr:row>46</xdr:row>
      <xdr:rowOff>139129</xdr:rowOff>
    </xdr:from>
    <xdr:to>
      <xdr:col>218</xdr:col>
      <xdr:colOff>151790</xdr:colOff>
      <xdr:row>50</xdr:row>
      <xdr:rowOff>1720</xdr:rowOff>
    </xdr:to>
    <xdr:sp macro="[0]!DP25_Provide_CloudConnectDirect_Message" textlink="">
      <xdr:nvSpPr>
        <xdr:cNvPr id="449" name="Diamond 448"/>
        <xdr:cNvSpPr/>
      </xdr:nvSpPr>
      <xdr:spPr>
        <a:xfrm>
          <a:off x="39277311" y="7031376"/>
          <a:ext cx="569114" cy="504726"/>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25</a:t>
          </a:r>
          <a:endParaRPr lang="en-US" sz="800" b="1"/>
        </a:p>
      </xdr:txBody>
    </xdr:sp>
    <xdr:clientData/>
  </xdr:twoCellAnchor>
  <xdr:twoCellAnchor>
    <xdr:from>
      <xdr:col>220</xdr:col>
      <xdr:colOff>32174</xdr:colOff>
      <xdr:row>46</xdr:row>
      <xdr:rowOff>64212</xdr:rowOff>
    </xdr:from>
    <xdr:to>
      <xdr:col>225</xdr:col>
      <xdr:colOff>84334</xdr:colOff>
      <xdr:row>51</xdr:row>
      <xdr:rowOff>124547</xdr:rowOff>
    </xdr:to>
    <xdr:grpSp>
      <xdr:nvGrpSpPr>
        <xdr:cNvPr id="458" name="Group 403"/>
        <xdr:cNvGrpSpPr>
          <a:grpSpLocks/>
        </xdr:cNvGrpSpPr>
      </xdr:nvGrpSpPr>
      <xdr:grpSpPr bwMode="auto">
        <a:xfrm>
          <a:off x="39062523" y="7196886"/>
          <a:ext cx="938206" cy="902080"/>
          <a:chOff x="2638425" y="571500"/>
          <a:chExt cx="1143001" cy="933450"/>
        </a:xfrm>
      </xdr:grpSpPr>
      <xdr:sp macro="" textlink="'Task Flow Sheet-Prov1(CCD)'!E17">
        <xdr:nvSpPr>
          <xdr:cNvPr id="459" name="Rectangle 458"/>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B88DC63-94B9-469E-94B1-C2753B1061CE}"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Schedule Test and Turn-up</a:t>
            </a:fld>
            <a:endParaRPr lang="en-GB" sz="750" b="1">
              <a:effectLst/>
            </a:endParaRPr>
          </a:p>
        </xdr:txBody>
      </xdr:sp>
      <xdr:sp macro="" textlink="'Task Flow Sheet-Prov1(CCD)'!A17">
        <xdr:nvSpPr>
          <xdr:cNvPr id="460" name="Rectangle 459"/>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1AE42E5-5A76-406D-A88A-0FB466FD340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7">
        <xdr:nvSpPr>
          <xdr:cNvPr id="461" name="Rectangle 460"/>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3676F4D-34DE-4024-877B-2A5C5D4C54A7}" type="TxLink">
              <a:rPr lang="en-US" sz="900" b="1" i="0" u="none" strike="noStrike">
                <a:solidFill>
                  <a:srgbClr val="000000"/>
                </a:solidFill>
                <a:latin typeface="Calibri"/>
              </a:rPr>
              <a:pPr algn="ctr"/>
              <a:t>TSK 2.073</a:t>
            </a:fld>
            <a:endParaRPr lang="en-US" sz="900" b="1"/>
          </a:p>
        </xdr:txBody>
      </xdr:sp>
    </xdr:grpSp>
    <xdr:clientData/>
  </xdr:twoCellAnchor>
  <xdr:twoCellAnchor>
    <xdr:from>
      <xdr:col>227</xdr:col>
      <xdr:colOff>85687</xdr:colOff>
      <xdr:row>46</xdr:row>
      <xdr:rowOff>53510</xdr:rowOff>
    </xdr:from>
    <xdr:to>
      <xdr:col>232</xdr:col>
      <xdr:colOff>137847</xdr:colOff>
      <xdr:row>51</xdr:row>
      <xdr:rowOff>113845</xdr:rowOff>
    </xdr:to>
    <xdr:grpSp>
      <xdr:nvGrpSpPr>
        <xdr:cNvPr id="462" name="Group 403"/>
        <xdr:cNvGrpSpPr>
          <a:grpSpLocks/>
        </xdr:cNvGrpSpPr>
      </xdr:nvGrpSpPr>
      <xdr:grpSpPr bwMode="auto">
        <a:xfrm>
          <a:off x="40356501" y="7186184"/>
          <a:ext cx="938206" cy="902080"/>
          <a:chOff x="2638425" y="571500"/>
          <a:chExt cx="1143001" cy="933450"/>
        </a:xfrm>
      </xdr:grpSpPr>
      <xdr:sp macro="" textlink="'Task Flow Sheet-Prov1(CCD)'!E18">
        <xdr:nvSpPr>
          <xdr:cNvPr id="463" name="Rectangle 462"/>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2B0EC7A5-1AE6-4010-B11C-012C7CE334E8}"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Full Service Test and Turnup</a:t>
            </a:fld>
            <a:endParaRPr lang="en-GB" sz="750" b="1">
              <a:effectLst/>
            </a:endParaRPr>
          </a:p>
        </xdr:txBody>
      </xdr:sp>
      <xdr:sp macro="" textlink="'Task Flow Sheet-Prov1(CCD)'!A18">
        <xdr:nvSpPr>
          <xdr:cNvPr id="464" name="Rectangle 463"/>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02755EC-1A33-4423-8815-72D4558BAAA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8">
        <xdr:nvSpPr>
          <xdr:cNvPr id="465" name="Rectangle 464"/>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B8D9E16-4952-407E-9F61-325B451B838E}" type="TxLink">
              <a:rPr lang="en-US" sz="900" b="1" i="0" u="none" strike="noStrike">
                <a:solidFill>
                  <a:srgbClr val="000000"/>
                </a:solidFill>
                <a:latin typeface="Calibri"/>
              </a:rPr>
              <a:pPr algn="ctr"/>
              <a:t>TSK 2.101</a:t>
            </a:fld>
            <a:endParaRPr lang="en-US" sz="900" b="1"/>
          </a:p>
        </xdr:txBody>
      </xdr:sp>
    </xdr:grpSp>
    <xdr:clientData/>
  </xdr:twoCellAnchor>
  <xdr:twoCellAnchor>
    <xdr:from>
      <xdr:col>218</xdr:col>
      <xdr:colOff>151790</xdr:colOff>
      <xdr:row>48</xdr:row>
      <xdr:rowOff>75098</xdr:rowOff>
    </xdr:from>
    <xdr:to>
      <xdr:col>220</xdr:col>
      <xdr:colOff>32175</xdr:colOff>
      <xdr:row>48</xdr:row>
      <xdr:rowOff>91829</xdr:rowOff>
    </xdr:to>
    <xdr:cxnSp macro="">
      <xdr:nvCxnSpPr>
        <xdr:cNvPr id="466" name="Straight Arrow Connector 465"/>
        <xdr:cNvCxnSpPr>
          <a:stCxn id="449" idx="3"/>
          <a:endCxn id="459" idx="1"/>
        </xdr:cNvCxnSpPr>
      </xdr:nvCxnSpPr>
      <xdr:spPr>
        <a:xfrm flipV="1">
          <a:off x="39846425" y="7267008"/>
          <a:ext cx="244261" cy="1673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225</xdr:col>
      <xdr:colOff>84334</xdr:colOff>
      <xdr:row>48</xdr:row>
      <xdr:rowOff>64396</xdr:rowOff>
    </xdr:from>
    <xdr:to>
      <xdr:col>227</xdr:col>
      <xdr:colOff>85688</xdr:colOff>
      <xdr:row>48</xdr:row>
      <xdr:rowOff>75098</xdr:rowOff>
    </xdr:to>
    <xdr:cxnSp macro="">
      <xdr:nvCxnSpPr>
        <xdr:cNvPr id="467" name="Straight Arrow Connector 466"/>
        <xdr:cNvCxnSpPr>
          <a:stCxn id="459" idx="3"/>
          <a:endCxn id="463" idx="1"/>
        </xdr:cNvCxnSpPr>
      </xdr:nvCxnSpPr>
      <xdr:spPr>
        <a:xfrm flipV="1">
          <a:off x="41052536" y="7256306"/>
          <a:ext cx="365231" cy="1070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217</xdr:col>
      <xdr:colOff>49172</xdr:colOff>
      <xdr:row>50</xdr:row>
      <xdr:rowOff>1719</xdr:rowOff>
    </xdr:from>
    <xdr:to>
      <xdr:col>223</xdr:col>
      <xdr:colOff>149897</xdr:colOff>
      <xdr:row>55</xdr:row>
      <xdr:rowOff>117908</xdr:rowOff>
    </xdr:to>
    <xdr:cxnSp macro="">
      <xdr:nvCxnSpPr>
        <xdr:cNvPr id="468" name="Elbow Connector 467"/>
        <xdr:cNvCxnSpPr>
          <a:stCxn id="449" idx="2"/>
          <a:endCxn id="524" idx="1"/>
        </xdr:cNvCxnSpPr>
      </xdr:nvCxnSpPr>
      <xdr:spPr>
        <a:xfrm rot="16200000" flipH="1">
          <a:off x="39618350" y="7479620"/>
          <a:ext cx="1079391" cy="1192354"/>
        </a:xfrm>
        <a:prstGeom prst="bentConnector2">
          <a:avLst/>
        </a:prstGeom>
        <a:ln>
          <a:solidFill>
            <a:schemeClr val="tx2">
              <a:lumMod val="60000"/>
              <a:lumOff val="40000"/>
            </a:schemeClr>
          </a:solidFill>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232</xdr:col>
      <xdr:colOff>137847</xdr:colOff>
      <xdr:row>48</xdr:row>
      <xdr:rowOff>63629</xdr:rowOff>
    </xdr:from>
    <xdr:to>
      <xdr:col>234</xdr:col>
      <xdr:colOff>42877</xdr:colOff>
      <xdr:row>48</xdr:row>
      <xdr:rowOff>64396</xdr:rowOff>
    </xdr:to>
    <xdr:cxnSp macro="">
      <xdr:nvCxnSpPr>
        <xdr:cNvPr id="479" name="Straight Arrow Connector 478"/>
        <xdr:cNvCxnSpPr>
          <a:stCxn id="463" idx="3"/>
          <a:endCxn id="521" idx="6"/>
        </xdr:cNvCxnSpPr>
      </xdr:nvCxnSpPr>
      <xdr:spPr>
        <a:xfrm flipV="1">
          <a:off x="42379617" y="7255539"/>
          <a:ext cx="268906" cy="7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241</xdr:col>
      <xdr:colOff>79866</xdr:colOff>
      <xdr:row>45</xdr:row>
      <xdr:rowOff>139136</xdr:rowOff>
    </xdr:from>
    <xdr:to>
      <xdr:col>246</xdr:col>
      <xdr:colOff>116194</xdr:colOff>
      <xdr:row>52</xdr:row>
      <xdr:rowOff>56684</xdr:rowOff>
    </xdr:to>
    <xdr:grpSp>
      <xdr:nvGrpSpPr>
        <xdr:cNvPr id="491" name="Group 527"/>
        <xdr:cNvGrpSpPr>
          <a:grpSpLocks/>
        </xdr:cNvGrpSpPr>
      </xdr:nvGrpSpPr>
      <xdr:grpSpPr bwMode="auto">
        <a:xfrm>
          <a:off x="42831610" y="7116752"/>
          <a:ext cx="922375" cy="1102635"/>
          <a:chOff x="2638420" y="582305"/>
          <a:chExt cx="1143005" cy="922645"/>
        </a:xfrm>
      </xdr:grpSpPr>
      <xdr:sp macro="" textlink="'Task Flow Sheet-Prov1(CCD)'!E26">
        <xdr:nvSpPr>
          <xdr:cNvPr id="492" name="Rectangle 491"/>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F8F01B30-1725-40EC-80A4-4B99BB9C0282}" type="TxLink">
              <a:rPr lang="en-US" sz="900" b="1" i="0" u="none" strike="noStrike">
                <a:solidFill>
                  <a:srgbClr val="000000"/>
                </a:solidFill>
                <a:latin typeface="Calibri"/>
              </a:rPr>
              <a:pPr algn="ctr" rtl="0"/>
              <a:t>Manage Resource Service Inventory - Close (Automated)</a:t>
            </a:fld>
            <a:endParaRPr lang="en-US" sz="750"/>
          </a:p>
        </xdr:txBody>
      </xdr:sp>
      <xdr:sp macro="" textlink="'Task Flow Sheet-Prov1(CCD)'!A26">
        <xdr:nvSpPr>
          <xdr:cNvPr id="493" name="Rectangle 492"/>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18A230A-967E-44C4-8F12-57DA84FC3509}" type="TxLink">
              <a:rPr lang="en-US" sz="1100" b="0" i="0" u="none" strike="noStrike">
                <a:solidFill>
                  <a:srgbClr val="000000"/>
                </a:solidFill>
                <a:latin typeface="Calibri"/>
              </a:rPr>
              <a:pPr algn="ctr"/>
              <a:t>Automatic</a:t>
            </a:fld>
            <a:endParaRPr lang="en-US" sz="900" b="1"/>
          </a:p>
        </xdr:txBody>
      </xdr:sp>
      <xdr:sp macro="" textlink="'Task Flow Sheet-Prov1(CCD)'!C26">
        <xdr:nvSpPr>
          <xdr:cNvPr id="494" name="Rectangle 493"/>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EF6F23C-EC4F-4A24-9AD1-79DF722BCA97}" type="TxLink">
              <a:rPr lang="en-US" sz="900" b="1" i="0" u="none" strike="noStrike">
                <a:solidFill>
                  <a:srgbClr val="000000"/>
                </a:solidFill>
                <a:latin typeface="Calibri"/>
              </a:rPr>
              <a:pPr algn="ctr"/>
              <a:t>TSK A.004</a:t>
            </a:fld>
            <a:endParaRPr lang="en-US" sz="900" b="1"/>
          </a:p>
        </xdr:txBody>
      </xdr:sp>
    </xdr:grpSp>
    <xdr:clientData/>
  </xdr:twoCellAnchor>
  <xdr:twoCellAnchor>
    <xdr:from>
      <xdr:col>246</xdr:col>
      <xdr:colOff>116194</xdr:colOff>
      <xdr:row>48</xdr:row>
      <xdr:rowOff>64050</xdr:rowOff>
    </xdr:from>
    <xdr:to>
      <xdr:col>249</xdr:col>
      <xdr:colOff>94762</xdr:colOff>
      <xdr:row>48</xdr:row>
      <xdr:rowOff>71253</xdr:rowOff>
    </xdr:to>
    <xdr:cxnSp macro="">
      <xdr:nvCxnSpPr>
        <xdr:cNvPr id="495" name="Straight Arrow Connector 494"/>
        <xdr:cNvCxnSpPr>
          <a:stCxn id="492" idx="3"/>
          <a:endCxn id="496" idx="1"/>
        </xdr:cNvCxnSpPr>
      </xdr:nvCxnSpPr>
      <xdr:spPr>
        <a:xfrm>
          <a:off x="44905098" y="7255960"/>
          <a:ext cx="524383"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249</xdr:col>
      <xdr:colOff>94762</xdr:colOff>
      <xdr:row>46</xdr:row>
      <xdr:rowOff>117582</xdr:rowOff>
    </xdr:from>
    <xdr:to>
      <xdr:col>252</xdr:col>
      <xdr:colOff>129558</xdr:colOff>
      <xdr:row>49</xdr:row>
      <xdr:rowOff>187984</xdr:rowOff>
    </xdr:to>
    <xdr:sp macro="[0]!DP26_Provide_CloudConnectDirect_Message" textlink="">
      <xdr:nvSpPr>
        <xdr:cNvPr id="496" name="Diamond 495"/>
        <xdr:cNvSpPr/>
      </xdr:nvSpPr>
      <xdr:spPr>
        <a:xfrm>
          <a:off x="45429481" y="7009829"/>
          <a:ext cx="580611" cy="51989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26</a:t>
          </a:r>
          <a:endParaRPr lang="en-US" sz="800" b="1"/>
        </a:p>
      </xdr:txBody>
    </xdr:sp>
    <xdr:clientData/>
  </xdr:twoCellAnchor>
  <xdr:twoCellAnchor>
    <xdr:from>
      <xdr:col>241</xdr:col>
      <xdr:colOff>62659</xdr:colOff>
      <xdr:row>54</xdr:row>
      <xdr:rowOff>8987</xdr:rowOff>
    </xdr:from>
    <xdr:to>
      <xdr:col>246</xdr:col>
      <xdr:colOff>138289</xdr:colOff>
      <xdr:row>58</xdr:row>
      <xdr:rowOff>150009</xdr:rowOff>
    </xdr:to>
    <xdr:grpSp>
      <xdr:nvGrpSpPr>
        <xdr:cNvPr id="497" name="Group 403"/>
        <xdr:cNvGrpSpPr>
          <a:grpSpLocks/>
        </xdr:cNvGrpSpPr>
      </xdr:nvGrpSpPr>
      <xdr:grpSpPr bwMode="auto">
        <a:xfrm>
          <a:off x="42814403" y="8548260"/>
          <a:ext cx="961677" cy="894162"/>
          <a:chOff x="2638425" y="571500"/>
          <a:chExt cx="1143001" cy="933450"/>
        </a:xfrm>
      </xdr:grpSpPr>
      <xdr:sp macro="" textlink="'Task Flow Sheet-Prov1(CCD)'!E27">
        <xdr:nvSpPr>
          <xdr:cNvPr id="498" name="Rectangle 497"/>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BED75AC9-15F7-4F24-8871-559E283A5DC9}"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Prov1(CCD)'!A27">
        <xdr:nvSpPr>
          <xdr:cNvPr id="499" name="Rectangle 49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C9F8AA2-BAE6-417A-B0BB-B8722ED27E4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7">
        <xdr:nvSpPr>
          <xdr:cNvPr id="500" name="Rectangle 49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A33C3E6-89AD-4CA3-8C05-8EFABAE4F4E0}" type="TxLink">
              <a:rPr lang="en-US" sz="900" b="1" i="0" u="none" strike="noStrike">
                <a:solidFill>
                  <a:srgbClr val="000000"/>
                </a:solidFill>
                <a:latin typeface="Calibri"/>
              </a:rPr>
              <a:pPr algn="ctr"/>
              <a:t>TSK 2.152</a:t>
            </a:fld>
            <a:endParaRPr lang="en-US" sz="900" b="1"/>
          </a:p>
        </xdr:txBody>
      </xdr:sp>
    </xdr:grpSp>
    <xdr:clientData/>
  </xdr:twoCellAnchor>
  <xdr:twoCellAnchor>
    <xdr:from>
      <xdr:col>246</xdr:col>
      <xdr:colOff>138289</xdr:colOff>
      <xdr:row>49</xdr:row>
      <xdr:rowOff>187985</xdr:rowOff>
    </xdr:from>
    <xdr:to>
      <xdr:col>251</xdr:col>
      <xdr:colOff>17534</xdr:colOff>
      <xdr:row>55</xdr:row>
      <xdr:rowOff>132350</xdr:rowOff>
    </xdr:to>
    <xdr:cxnSp macro="">
      <xdr:nvCxnSpPr>
        <xdr:cNvPr id="501" name="Elbow Connector 500"/>
        <xdr:cNvCxnSpPr>
          <a:stCxn id="496" idx="2"/>
          <a:endCxn id="498" idx="3"/>
        </xdr:cNvCxnSpPr>
      </xdr:nvCxnSpPr>
      <xdr:spPr>
        <a:xfrm rot="5400000">
          <a:off x="44771558" y="7685362"/>
          <a:ext cx="1100207" cy="788937"/>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238</xdr:col>
      <xdr:colOff>37983</xdr:colOff>
      <xdr:row>49</xdr:row>
      <xdr:rowOff>59078</xdr:rowOff>
    </xdr:from>
    <xdr:to>
      <xdr:col>241</xdr:col>
      <xdr:colOff>62661</xdr:colOff>
      <xdr:row>55</xdr:row>
      <xdr:rowOff>132515</xdr:rowOff>
    </xdr:to>
    <xdr:cxnSp macro="">
      <xdr:nvCxnSpPr>
        <xdr:cNvPr id="502" name="Elbow Connector 501"/>
        <xdr:cNvCxnSpPr>
          <a:stCxn id="498" idx="1"/>
        </xdr:cNvCxnSpPr>
      </xdr:nvCxnSpPr>
      <xdr:spPr>
        <a:xfrm rot="10800000">
          <a:off x="43371382" y="7400820"/>
          <a:ext cx="570492" cy="122927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237</xdr:col>
      <xdr:colOff>53640</xdr:colOff>
      <xdr:row>47</xdr:row>
      <xdr:rowOff>54572</xdr:rowOff>
    </xdr:from>
    <xdr:to>
      <xdr:col>239</xdr:col>
      <xdr:colOff>22327</xdr:colOff>
      <xdr:row>49</xdr:row>
      <xdr:rowOff>59077</xdr:rowOff>
    </xdr:to>
    <xdr:sp macro="" textlink="">
      <xdr:nvSpPr>
        <xdr:cNvPr id="503" name="Oval 502"/>
        <xdr:cNvSpPr/>
      </xdr:nvSpPr>
      <xdr:spPr>
        <a:xfrm flipH="1">
          <a:off x="43205101" y="7096651"/>
          <a:ext cx="332563" cy="30416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239</xdr:col>
      <xdr:colOff>22327</xdr:colOff>
      <xdr:row>48</xdr:row>
      <xdr:rowOff>60351</xdr:rowOff>
    </xdr:from>
    <xdr:to>
      <xdr:col>241</xdr:col>
      <xdr:colOff>79866</xdr:colOff>
      <xdr:row>48</xdr:row>
      <xdr:rowOff>63862</xdr:rowOff>
    </xdr:to>
    <xdr:cxnSp macro="">
      <xdr:nvCxnSpPr>
        <xdr:cNvPr id="504" name="Straight Arrow Connector 503"/>
        <xdr:cNvCxnSpPr>
          <a:stCxn id="503" idx="2"/>
          <a:endCxn id="492" idx="1"/>
        </xdr:cNvCxnSpPr>
      </xdr:nvCxnSpPr>
      <xdr:spPr>
        <a:xfrm>
          <a:off x="43537664" y="7252261"/>
          <a:ext cx="421415"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235</xdr:col>
      <xdr:colOff>163335</xdr:colOff>
      <xdr:row>48</xdr:row>
      <xdr:rowOff>56825</xdr:rowOff>
    </xdr:from>
    <xdr:to>
      <xdr:col>237</xdr:col>
      <xdr:colOff>53640</xdr:colOff>
      <xdr:row>48</xdr:row>
      <xdr:rowOff>63629</xdr:rowOff>
    </xdr:to>
    <xdr:cxnSp macro="">
      <xdr:nvCxnSpPr>
        <xdr:cNvPr id="505" name="Straight Arrow Connector 504"/>
        <xdr:cNvCxnSpPr>
          <a:stCxn id="521" idx="2"/>
          <a:endCxn id="503" idx="6"/>
        </xdr:cNvCxnSpPr>
      </xdr:nvCxnSpPr>
      <xdr:spPr>
        <a:xfrm flipV="1">
          <a:off x="42950919" y="7248735"/>
          <a:ext cx="254182" cy="680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264</xdr:col>
      <xdr:colOff>24654</xdr:colOff>
      <xdr:row>46</xdr:row>
      <xdr:rowOff>10709</xdr:rowOff>
    </xdr:from>
    <xdr:to>
      <xdr:col>269</xdr:col>
      <xdr:colOff>24244</xdr:colOff>
      <xdr:row>52</xdr:row>
      <xdr:rowOff>44478</xdr:rowOff>
    </xdr:to>
    <xdr:grpSp>
      <xdr:nvGrpSpPr>
        <xdr:cNvPr id="506" name="Group 527"/>
        <xdr:cNvGrpSpPr>
          <a:grpSpLocks/>
        </xdr:cNvGrpSpPr>
      </xdr:nvGrpSpPr>
      <xdr:grpSpPr bwMode="auto">
        <a:xfrm>
          <a:off x="46852212" y="7143383"/>
          <a:ext cx="885637" cy="1063798"/>
          <a:chOff x="2638420" y="582305"/>
          <a:chExt cx="1143005" cy="922645"/>
        </a:xfrm>
      </xdr:grpSpPr>
      <xdr:sp macro="" textlink="'Task Flow Sheet-Prov1(CCD)'!E14">
        <xdr:nvSpPr>
          <xdr:cNvPr id="507" name="Rectangle 506"/>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0453E88-42A4-4C64-9CE6-5A6E428CF47C}" type="TxLink">
              <a:rPr lang="en-US" sz="900" b="1" i="0" u="none" strike="noStrike">
                <a:solidFill>
                  <a:srgbClr val="000000"/>
                </a:solidFill>
                <a:latin typeface="Calibri"/>
              </a:rPr>
              <a:pPr algn="ctr" rtl="0"/>
              <a:t>Perform MNSD Test (Automated)</a:t>
            </a:fld>
            <a:endParaRPr lang="en-US" sz="750"/>
          </a:p>
        </xdr:txBody>
      </xdr:sp>
      <xdr:sp macro="" textlink="'Task Flow Sheet-Prov1(CCD)'!A14">
        <xdr:nvSpPr>
          <xdr:cNvPr id="508" name="Rectangle 50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0EF2CFB-DD83-4E96-A71C-6566B3DBBFA2}" type="TxLink">
              <a:rPr lang="en-US" sz="1100" b="0" i="0" u="none" strike="noStrike">
                <a:solidFill>
                  <a:srgbClr val="000000"/>
                </a:solidFill>
                <a:latin typeface="Calibri"/>
              </a:rPr>
              <a:pPr algn="ctr"/>
              <a:t> </a:t>
            </a:fld>
            <a:endParaRPr lang="en-US" sz="900" b="1"/>
          </a:p>
        </xdr:txBody>
      </xdr:sp>
      <xdr:sp macro="" textlink="'Task Flow Sheet-Prov1(CCD)'!C14">
        <xdr:nvSpPr>
          <xdr:cNvPr id="509" name="Rectangle 50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9D6F1A4-268C-4D61-8F13-2CAA5B2DDB97}" type="TxLink">
              <a:rPr lang="en-US" sz="900" b="1" i="0" u="none" strike="noStrike">
                <a:solidFill>
                  <a:srgbClr val="000000"/>
                </a:solidFill>
                <a:latin typeface="Calibri"/>
              </a:rPr>
              <a:pPr algn="ctr"/>
              <a:t>TSK A.043</a:t>
            </a:fld>
            <a:endParaRPr lang="en-US" sz="900" b="1"/>
          </a:p>
        </xdr:txBody>
      </xdr:sp>
    </xdr:grpSp>
    <xdr:clientData/>
  </xdr:twoCellAnchor>
  <xdr:twoCellAnchor>
    <xdr:from>
      <xdr:col>269</xdr:col>
      <xdr:colOff>24244</xdr:colOff>
      <xdr:row>48</xdr:row>
      <xdr:rowOff>80298</xdr:rowOff>
    </xdr:from>
    <xdr:to>
      <xdr:col>270</xdr:col>
      <xdr:colOff>109821</xdr:colOff>
      <xdr:row>48</xdr:row>
      <xdr:rowOff>81355</xdr:rowOff>
    </xdr:to>
    <xdr:cxnSp macro="">
      <xdr:nvCxnSpPr>
        <xdr:cNvPr id="510" name="Straight Arrow Connector 509"/>
        <xdr:cNvCxnSpPr>
          <a:stCxn id="507" idx="3"/>
          <a:endCxn id="511" idx="1"/>
        </xdr:cNvCxnSpPr>
      </xdr:nvCxnSpPr>
      <xdr:spPr>
        <a:xfrm flipV="1">
          <a:off x="48997727" y="7272208"/>
          <a:ext cx="267515" cy="10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270</xdr:col>
      <xdr:colOff>109821</xdr:colOff>
      <xdr:row>46</xdr:row>
      <xdr:rowOff>124365</xdr:rowOff>
    </xdr:from>
    <xdr:to>
      <xdr:col>273</xdr:col>
      <xdr:colOff>169078</xdr:colOff>
      <xdr:row>49</xdr:row>
      <xdr:rowOff>186061</xdr:rowOff>
    </xdr:to>
    <xdr:sp macro="[0]!DP27_Provide_CloudConnectDirect_Message" textlink="">
      <xdr:nvSpPr>
        <xdr:cNvPr id="511" name="Diamond 510"/>
        <xdr:cNvSpPr/>
      </xdr:nvSpPr>
      <xdr:spPr>
        <a:xfrm>
          <a:off x="49265242" y="7016612"/>
          <a:ext cx="605072" cy="51119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27</a:t>
          </a:r>
          <a:endParaRPr lang="en-US" sz="800" b="1"/>
        </a:p>
      </xdr:txBody>
    </xdr:sp>
    <xdr:clientData/>
  </xdr:twoCellAnchor>
  <xdr:twoCellAnchor>
    <xdr:from>
      <xdr:col>264</xdr:col>
      <xdr:colOff>12861</xdr:colOff>
      <xdr:row>54</xdr:row>
      <xdr:rowOff>40471</xdr:rowOff>
    </xdr:from>
    <xdr:to>
      <xdr:col>269</xdr:col>
      <xdr:colOff>80840</xdr:colOff>
      <xdr:row>58</xdr:row>
      <xdr:rowOff>160621</xdr:rowOff>
    </xdr:to>
    <xdr:grpSp>
      <xdr:nvGrpSpPr>
        <xdr:cNvPr id="512" name="Group 403"/>
        <xdr:cNvGrpSpPr>
          <a:grpSpLocks/>
        </xdr:cNvGrpSpPr>
      </xdr:nvGrpSpPr>
      <xdr:grpSpPr bwMode="auto">
        <a:xfrm>
          <a:off x="46840419" y="8579744"/>
          <a:ext cx="954026" cy="873290"/>
          <a:chOff x="2638425" y="571500"/>
          <a:chExt cx="1143001" cy="933450"/>
        </a:xfrm>
      </xdr:grpSpPr>
      <xdr:sp macro="" textlink="'Task Flow Sheet-Prov1(CCD)'!E15">
        <xdr:nvSpPr>
          <xdr:cNvPr id="513" name="Rectangle 512"/>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3E46A899-6D56-444E-99E3-ACF7D678964D}"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Test Exception</a:t>
            </a:fld>
            <a:endParaRPr lang="en-GB" sz="750" b="1">
              <a:effectLst/>
            </a:endParaRPr>
          </a:p>
        </xdr:txBody>
      </xdr:sp>
      <xdr:sp macro="" textlink="'Task Flow Sheet-Prov1(CCD)'!A15">
        <xdr:nvSpPr>
          <xdr:cNvPr id="514" name="Rectangle 513"/>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226BD6E-ACEB-460D-AB8C-73006E479CF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5">
        <xdr:nvSpPr>
          <xdr:cNvPr id="515" name="Rectangle 514"/>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074E6B1-23AB-466B-8EF3-4491A9DFA806}" type="TxLink">
              <a:rPr lang="en-US" sz="900" b="1" i="0" u="none" strike="noStrike">
                <a:solidFill>
                  <a:srgbClr val="000000"/>
                </a:solidFill>
                <a:latin typeface="Calibri"/>
              </a:rPr>
              <a:pPr algn="ctr"/>
              <a:t>TSK 2.157</a:t>
            </a:fld>
            <a:endParaRPr lang="en-US" sz="900" b="1"/>
          </a:p>
        </xdr:txBody>
      </xdr:sp>
    </xdr:grpSp>
    <xdr:clientData/>
  </xdr:twoCellAnchor>
  <xdr:twoCellAnchor>
    <xdr:from>
      <xdr:col>269</xdr:col>
      <xdr:colOff>80841</xdr:colOff>
      <xdr:row>49</xdr:row>
      <xdr:rowOff>186061</xdr:rowOff>
    </xdr:from>
    <xdr:to>
      <xdr:col>272</xdr:col>
      <xdr:colOff>48481</xdr:colOff>
      <xdr:row>55</xdr:row>
      <xdr:rowOff>156854</xdr:rowOff>
    </xdr:to>
    <xdr:cxnSp macro="">
      <xdr:nvCxnSpPr>
        <xdr:cNvPr id="516" name="Elbow Connector 515"/>
        <xdr:cNvCxnSpPr>
          <a:stCxn id="511" idx="2"/>
          <a:endCxn id="513" idx="3"/>
        </xdr:cNvCxnSpPr>
      </xdr:nvCxnSpPr>
      <xdr:spPr>
        <a:xfrm rot="5400000">
          <a:off x="48747734" y="7834393"/>
          <a:ext cx="1126635" cy="513455"/>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260</xdr:col>
      <xdr:colOff>159097</xdr:colOff>
      <xdr:row>49</xdr:row>
      <xdr:rowOff>42566</xdr:rowOff>
    </xdr:from>
    <xdr:to>
      <xdr:col>264</xdr:col>
      <xdr:colOff>12863</xdr:colOff>
      <xdr:row>55</xdr:row>
      <xdr:rowOff>156855</xdr:rowOff>
    </xdr:to>
    <xdr:cxnSp macro="">
      <xdr:nvCxnSpPr>
        <xdr:cNvPr id="517" name="Elbow Connector 516"/>
        <xdr:cNvCxnSpPr>
          <a:stCxn id="513" idx="1"/>
          <a:endCxn id="518" idx="4"/>
        </xdr:cNvCxnSpPr>
      </xdr:nvCxnSpPr>
      <xdr:spPr>
        <a:xfrm rot="10800000">
          <a:off x="47495136" y="7384308"/>
          <a:ext cx="581519" cy="127013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259</xdr:col>
      <xdr:colOff>171354</xdr:colOff>
      <xdr:row>47</xdr:row>
      <xdr:rowOff>64492</xdr:rowOff>
    </xdr:from>
    <xdr:to>
      <xdr:col>261</xdr:col>
      <xdr:colOff>146838</xdr:colOff>
      <xdr:row>49</xdr:row>
      <xdr:rowOff>42565</xdr:rowOff>
    </xdr:to>
    <xdr:sp macro="" textlink="">
      <xdr:nvSpPr>
        <xdr:cNvPr id="518" name="Oval 517"/>
        <xdr:cNvSpPr/>
      </xdr:nvSpPr>
      <xdr:spPr>
        <a:xfrm flipH="1">
          <a:off x="47325455" y="7106571"/>
          <a:ext cx="339361" cy="27773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261</xdr:col>
      <xdr:colOff>146838</xdr:colOff>
      <xdr:row>48</xdr:row>
      <xdr:rowOff>42795</xdr:rowOff>
    </xdr:from>
    <xdr:to>
      <xdr:col>264</xdr:col>
      <xdr:colOff>24654</xdr:colOff>
      <xdr:row>48</xdr:row>
      <xdr:rowOff>58290</xdr:rowOff>
    </xdr:to>
    <xdr:cxnSp macro="">
      <xdr:nvCxnSpPr>
        <xdr:cNvPr id="519" name="Straight Arrow Connector 518"/>
        <xdr:cNvCxnSpPr>
          <a:stCxn id="518" idx="2"/>
          <a:endCxn id="507" idx="1"/>
        </xdr:cNvCxnSpPr>
      </xdr:nvCxnSpPr>
      <xdr:spPr>
        <a:xfrm flipV="1">
          <a:off x="47664816" y="7234705"/>
          <a:ext cx="423630" cy="1549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252</xdr:col>
      <xdr:colOff>129558</xdr:colOff>
      <xdr:row>48</xdr:row>
      <xdr:rowOff>69404</xdr:rowOff>
    </xdr:from>
    <xdr:to>
      <xdr:col>254</xdr:col>
      <xdr:colOff>64</xdr:colOff>
      <xdr:row>48</xdr:row>
      <xdr:rowOff>77868</xdr:rowOff>
    </xdr:to>
    <xdr:cxnSp macro="">
      <xdr:nvCxnSpPr>
        <xdr:cNvPr id="520" name="Straight Arrow Connector 519"/>
        <xdr:cNvCxnSpPr>
          <a:stCxn id="496" idx="3"/>
          <a:endCxn id="470" idx="1"/>
        </xdr:cNvCxnSpPr>
      </xdr:nvCxnSpPr>
      <xdr:spPr>
        <a:xfrm flipV="1">
          <a:off x="46010092" y="7261314"/>
          <a:ext cx="234382" cy="846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234</xdr:col>
      <xdr:colOff>42877</xdr:colOff>
      <xdr:row>47</xdr:row>
      <xdr:rowOff>74916</xdr:rowOff>
    </xdr:from>
    <xdr:to>
      <xdr:col>235</xdr:col>
      <xdr:colOff>163335</xdr:colOff>
      <xdr:row>49</xdr:row>
      <xdr:rowOff>52340</xdr:rowOff>
    </xdr:to>
    <xdr:sp macro="" textlink="">
      <xdr:nvSpPr>
        <xdr:cNvPr id="521" name="Oval 520"/>
        <xdr:cNvSpPr/>
      </xdr:nvSpPr>
      <xdr:spPr>
        <a:xfrm flipH="1">
          <a:off x="42648523" y="7116995"/>
          <a:ext cx="302396" cy="277087"/>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223</xdr:col>
      <xdr:colOff>149895</xdr:colOff>
      <xdr:row>54</xdr:row>
      <xdr:rowOff>0</xdr:rowOff>
    </xdr:from>
    <xdr:to>
      <xdr:col>229</xdr:col>
      <xdr:colOff>20117</xdr:colOff>
      <xdr:row>58</xdr:row>
      <xdr:rowOff>124548</xdr:rowOff>
    </xdr:to>
    <xdr:grpSp>
      <xdr:nvGrpSpPr>
        <xdr:cNvPr id="523" name="Group 403"/>
        <xdr:cNvGrpSpPr>
          <a:grpSpLocks/>
        </xdr:cNvGrpSpPr>
      </xdr:nvGrpSpPr>
      <xdr:grpSpPr bwMode="auto">
        <a:xfrm>
          <a:off x="39711872" y="8539273"/>
          <a:ext cx="933478" cy="877688"/>
          <a:chOff x="2638425" y="571500"/>
          <a:chExt cx="1143001" cy="933450"/>
        </a:xfrm>
      </xdr:grpSpPr>
      <xdr:sp macro="" textlink="'Task Flow Sheet-Prov1(CCD)'!E19">
        <xdr:nvSpPr>
          <xdr:cNvPr id="524" name="Rectangle 523"/>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02AC6B63-A167-4AB2-963F-587C98C5C9D8}"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Autoclose Wait Task</a:t>
            </a:fld>
            <a:endParaRPr lang="en-GB" sz="750" b="1">
              <a:effectLst/>
            </a:endParaRPr>
          </a:p>
        </xdr:txBody>
      </xdr:sp>
      <xdr:sp macro="" textlink="'Task Flow Sheet-Prov1(CCD)'!A19">
        <xdr:nvSpPr>
          <xdr:cNvPr id="525" name="Rectangle 524"/>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62E7CF5-86FA-410F-89FB-C55C7B8D707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9">
        <xdr:nvSpPr>
          <xdr:cNvPr id="526" name="Rectangle 525"/>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819CE83-BD71-419C-88E6-9F3B4FE45165}" type="TxLink">
              <a:rPr lang="en-US" sz="900" b="1" i="0" u="none" strike="noStrike">
                <a:solidFill>
                  <a:srgbClr val="000000"/>
                </a:solidFill>
                <a:latin typeface="Calibri"/>
              </a:rPr>
              <a:pPr algn="ctr"/>
              <a:t>TSK 2.214</a:t>
            </a:fld>
            <a:endParaRPr lang="en-US" sz="900" b="1"/>
          </a:p>
        </xdr:txBody>
      </xdr:sp>
    </xdr:grpSp>
    <xdr:clientData/>
  </xdr:twoCellAnchor>
  <xdr:twoCellAnchor>
    <xdr:from>
      <xdr:col>229</xdr:col>
      <xdr:colOff>20117</xdr:colOff>
      <xdr:row>49</xdr:row>
      <xdr:rowOff>52340</xdr:rowOff>
    </xdr:from>
    <xdr:to>
      <xdr:col>235</xdr:col>
      <xdr:colOff>12137</xdr:colOff>
      <xdr:row>55</xdr:row>
      <xdr:rowOff>117909</xdr:rowOff>
    </xdr:to>
    <xdr:cxnSp macro="">
      <xdr:nvCxnSpPr>
        <xdr:cNvPr id="527" name="Elbow Connector 526"/>
        <xdr:cNvCxnSpPr>
          <a:stCxn id="524" idx="3"/>
          <a:endCxn id="521" idx="4"/>
        </xdr:cNvCxnSpPr>
      </xdr:nvCxnSpPr>
      <xdr:spPr>
        <a:xfrm flipV="1">
          <a:off x="41716072" y="7394082"/>
          <a:ext cx="1083649" cy="1221411"/>
        </a:xfrm>
        <a:prstGeom prst="bentConnector2">
          <a:avLst/>
        </a:prstGeom>
        <a:ln>
          <a:solidFill>
            <a:schemeClr val="tx2">
              <a:lumMod val="60000"/>
              <a:lumOff val="40000"/>
            </a:schemeClr>
          </a:solidFill>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281</xdr:col>
      <xdr:colOff>75028</xdr:colOff>
      <xdr:row>46</xdr:row>
      <xdr:rowOff>0</xdr:rowOff>
    </xdr:from>
    <xdr:to>
      <xdr:col>286</xdr:col>
      <xdr:colOff>127188</xdr:colOff>
      <xdr:row>51</xdr:row>
      <xdr:rowOff>60335</xdr:rowOff>
    </xdr:to>
    <xdr:grpSp>
      <xdr:nvGrpSpPr>
        <xdr:cNvPr id="528" name="Group 403"/>
        <xdr:cNvGrpSpPr>
          <a:grpSpLocks/>
        </xdr:cNvGrpSpPr>
      </xdr:nvGrpSpPr>
      <xdr:grpSpPr bwMode="auto">
        <a:xfrm>
          <a:off x="49915144" y="7132674"/>
          <a:ext cx="938207" cy="902080"/>
          <a:chOff x="2638425" y="571500"/>
          <a:chExt cx="1143001" cy="933450"/>
        </a:xfrm>
      </xdr:grpSpPr>
      <xdr:sp macro="" textlink="'Task Flow Sheet-Prov1(CCD)'!E20">
        <xdr:nvSpPr>
          <xdr:cNvPr id="529" name="Rectangle 528"/>
          <xdr:cNvSpPr/>
        </xdr:nvSpPr>
        <xdr:spPr>
          <a:xfrm>
            <a:off x="2638426" y="571500"/>
            <a:ext cx="1143000" cy="736603"/>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A861D217-99E0-4F33-B4BA-A4E63F7A049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Notify Customer Service Connection is Ready</a:t>
            </a:fld>
            <a:endParaRPr lang="en-GB" sz="750" b="1">
              <a:effectLst/>
            </a:endParaRPr>
          </a:p>
        </xdr:txBody>
      </xdr:sp>
      <xdr:sp macro="" textlink="'Task Flow Sheet-Prov1(CCD)'!A20">
        <xdr:nvSpPr>
          <xdr:cNvPr id="530" name="Rectangle 529"/>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D07A5F4-3B5C-49ED-97F8-AE12AEE4128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0">
        <xdr:nvSpPr>
          <xdr:cNvPr id="531" name="Rectangle 530"/>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B4947A6-DC4A-4DDA-84CB-015CF5B8252C}" type="TxLink">
              <a:rPr lang="en-US" sz="900" b="1" i="0" u="none" strike="noStrike">
                <a:solidFill>
                  <a:srgbClr val="000000"/>
                </a:solidFill>
                <a:latin typeface="Calibri"/>
              </a:rPr>
              <a:pPr algn="ctr"/>
              <a:t>TSK 2.213</a:t>
            </a:fld>
            <a:endParaRPr lang="en-US" sz="900" b="1"/>
          </a:p>
        </xdr:txBody>
      </xdr:sp>
    </xdr:grpSp>
    <xdr:clientData/>
  </xdr:twoCellAnchor>
  <xdr:twoCellAnchor>
    <xdr:from>
      <xdr:col>273</xdr:col>
      <xdr:colOff>169078</xdr:colOff>
      <xdr:row>48</xdr:row>
      <xdr:rowOff>62956</xdr:rowOff>
    </xdr:from>
    <xdr:to>
      <xdr:col>276</xdr:col>
      <xdr:colOff>0</xdr:colOff>
      <xdr:row>48</xdr:row>
      <xdr:rowOff>80298</xdr:rowOff>
    </xdr:to>
    <xdr:cxnSp macro="">
      <xdr:nvCxnSpPr>
        <xdr:cNvPr id="532" name="Straight Arrow Connector 531"/>
        <xdr:cNvCxnSpPr>
          <a:stCxn id="511" idx="3"/>
          <a:endCxn id="424" idx="1"/>
        </xdr:cNvCxnSpPr>
      </xdr:nvCxnSpPr>
      <xdr:spPr>
        <a:xfrm flipV="1">
          <a:off x="49870314" y="7254866"/>
          <a:ext cx="376737" cy="1734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286</xdr:col>
      <xdr:colOff>127188</xdr:colOff>
      <xdr:row>48</xdr:row>
      <xdr:rowOff>52926</xdr:rowOff>
    </xdr:from>
    <xdr:to>
      <xdr:col>289</xdr:col>
      <xdr:colOff>10702</xdr:colOff>
      <xdr:row>48</xdr:row>
      <xdr:rowOff>53511</xdr:rowOff>
    </xdr:to>
    <xdr:cxnSp macro="">
      <xdr:nvCxnSpPr>
        <xdr:cNvPr id="533" name="Straight Arrow Connector 532"/>
        <xdr:cNvCxnSpPr>
          <a:stCxn id="529" idx="3"/>
          <a:endCxn id="421" idx="6"/>
        </xdr:cNvCxnSpPr>
      </xdr:nvCxnSpPr>
      <xdr:spPr>
        <a:xfrm flipV="1">
          <a:off x="52193621" y="7244836"/>
          <a:ext cx="429328" cy="58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214</xdr:col>
      <xdr:colOff>21405</xdr:colOff>
      <xdr:row>44</xdr:row>
      <xdr:rowOff>0</xdr:rowOff>
    </xdr:from>
    <xdr:to>
      <xdr:col>291</xdr:col>
      <xdr:colOff>96320</xdr:colOff>
      <xdr:row>62</xdr:row>
      <xdr:rowOff>157795</xdr:rowOff>
    </xdr:to>
    <xdr:sp macro="" textlink="">
      <xdr:nvSpPr>
        <xdr:cNvPr id="469" name="Rectangle 468"/>
        <xdr:cNvSpPr/>
      </xdr:nvSpPr>
      <xdr:spPr>
        <a:xfrm>
          <a:off x="38988287" y="6592584"/>
          <a:ext cx="14084157" cy="3411278"/>
        </a:xfrm>
        <a:prstGeom prst="rect">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GB" sz="800" b="1"/>
        </a:p>
      </xdr:txBody>
    </xdr:sp>
    <xdr:clientData/>
  </xdr:twoCellAnchor>
  <xdr:twoCellAnchor>
    <xdr:from>
      <xdr:col>254</xdr:col>
      <xdr:colOff>64</xdr:colOff>
      <xdr:row>47</xdr:row>
      <xdr:rowOff>32106</xdr:rowOff>
    </xdr:from>
    <xdr:to>
      <xdr:col>257</xdr:col>
      <xdr:colOff>165013</xdr:colOff>
      <xdr:row>49</xdr:row>
      <xdr:rowOff>106701</xdr:rowOff>
    </xdr:to>
    <xdr:sp macro="[0]!WAIT3_Provide_Message" textlink="">
      <xdr:nvSpPr>
        <xdr:cNvPr id="470" name="Flowchart: Terminator 469"/>
        <xdr:cNvSpPr/>
      </xdr:nvSpPr>
      <xdr:spPr>
        <a:xfrm>
          <a:off x="46244474" y="7074185"/>
          <a:ext cx="710764" cy="374258"/>
        </a:xfrm>
        <a:prstGeom prst="flowChartTerminator">
          <a:avLst/>
        </a:prstGeom>
        <a:solidFill>
          <a:srgbClr val="FFFF00"/>
        </a:solid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GB" sz="800" b="1" baseline="0">
              <a:solidFill>
                <a:sysClr val="windowText" lastClr="000000"/>
              </a:solidFill>
              <a:latin typeface="+mn-lt"/>
              <a:ea typeface="+mn-ea"/>
              <a:cs typeface="+mn-cs"/>
            </a:rPr>
            <a:t>WAIT:3</a:t>
          </a:r>
        </a:p>
      </xdr:txBody>
    </xdr:sp>
    <xdr:clientData/>
  </xdr:twoCellAnchor>
  <xdr:twoCellAnchor>
    <xdr:from>
      <xdr:col>257</xdr:col>
      <xdr:colOff>165013</xdr:colOff>
      <xdr:row>48</xdr:row>
      <xdr:rowOff>53529</xdr:rowOff>
    </xdr:from>
    <xdr:to>
      <xdr:col>259</xdr:col>
      <xdr:colOff>171354</xdr:colOff>
      <xdr:row>48</xdr:row>
      <xdr:rowOff>69404</xdr:rowOff>
    </xdr:to>
    <xdr:cxnSp macro="">
      <xdr:nvCxnSpPr>
        <xdr:cNvPr id="471" name="Straight Arrow Connector 470"/>
        <xdr:cNvCxnSpPr>
          <a:stCxn id="470" idx="3"/>
          <a:endCxn id="518" idx="6"/>
        </xdr:cNvCxnSpPr>
      </xdr:nvCxnSpPr>
      <xdr:spPr>
        <a:xfrm flipV="1">
          <a:off x="46955238" y="7245439"/>
          <a:ext cx="370217" cy="158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289</xdr:col>
      <xdr:colOff>10702</xdr:colOff>
      <xdr:row>47</xdr:row>
      <xdr:rowOff>64213</xdr:rowOff>
    </xdr:from>
    <xdr:to>
      <xdr:col>290</xdr:col>
      <xdr:colOff>131160</xdr:colOff>
      <xdr:row>49</xdr:row>
      <xdr:rowOff>41637</xdr:rowOff>
    </xdr:to>
    <xdr:sp macro="" textlink="">
      <xdr:nvSpPr>
        <xdr:cNvPr id="421" name="Oval 420"/>
        <xdr:cNvSpPr/>
      </xdr:nvSpPr>
      <xdr:spPr>
        <a:xfrm flipH="1">
          <a:off x="52622949" y="7106292"/>
          <a:ext cx="302396" cy="277087"/>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290</xdr:col>
      <xdr:colOff>131160</xdr:colOff>
      <xdr:row>48</xdr:row>
      <xdr:rowOff>33007</xdr:rowOff>
    </xdr:from>
    <xdr:to>
      <xdr:col>293</xdr:col>
      <xdr:colOff>92592</xdr:colOff>
      <xdr:row>48</xdr:row>
      <xdr:rowOff>52926</xdr:rowOff>
    </xdr:to>
    <xdr:cxnSp macro="">
      <xdr:nvCxnSpPr>
        <xdr:cNvPr id="422" name="Straight Arrow Connector 421"/>
        <xdr:cNvCxnSpPr>
          <a:stCxn id="421" idx="2"/>
          <a:endCxn id="228" idx="1"/>
        </xdr:cNvCxnSpPr>
      </xdr:nvCxnSpPr>
      <xdr:spPr>
        <a:xfrm flipV="1">
          <a:off x="52925345" y="7224917"/>
          <a:ext cx="507247" cy="1991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276</xdr:col>
      <xdr:colOff>0</xdr:colOff>
      <xdr:row>46</xdr:row>
      <xdr:rowOff>107023</xdr:rowOff>
    </xdr:from>
    <xdr:to>
      <xdr:col>279</xdr:col>
      <xdr:colOff>59258</xdr:colOff>
      <xdr:row>49</xdr:row>
      <xdr:rowOff>168719</xdr:rowOff>
    </xdr:to>
    <xdr:sp macro="[0]!DP28_Provide_CloudConnectDirect_Message" textlink="">
      <xdr:nvSpPr>
        <xdr:cNvPr id="424" name="Diamond 423"/>
        <xdr:cNvSpPr/>
      </xdr:nvSpPr>
      <xdr:spPr>
        <a:xfrm>
          <a:off x="50247051" y="6999270"/>
          <a:ext cx="605072" cy="51119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28</a:t>
          </a:r>
          <a:endParaRPr lang="en-US" sz="800" b="1"/>
        </a:p>
      </xdr:txBody>
    </xdr:sp>
    <xdr:clientData/>
  </xdr:twoCellAnchor>
  <xdr:twoCellAnchor>
    <xdr:from>
      <xdr:col>279</xdr:col>
      <xdr:colOff>59258</xdr:colOff>
      <xdr:row>48</xdr:row>
      <xdr:rowOff>53511</xdr:rowOff>
    </xdr:from>
    <xdr:to>
      <xdr:col>281</xdr:col>
      <xdr:colOff>75029</xdr:colOff>
      <xdr:row>48</xdr:row>
      <xdr:rowOff>62956</xdr:rowOff>
    </xdr:to>
    <xdr:cxnSp macro="">
      <xdr:nvCxnSpPr>
        <xdr:cNvPr id="426" name="Straight Arrow Connector 425"/>
        <xdr:cNvCxnSpPr>
          <a:stCxn id="424" idx="3"/>
          <a:endCxn id="529" idx="1"/>
        </xdr:cNvCxnSpPr>
      </xdr:nvCxnSpPr>
      <xdr:spPr>
        <a:xfrm flipV="1">
          <a:off x="50852123" y="7245421"/>
          <a:ext cx="379648" cy="944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277</xdr:col>
      <xdr:colOff>120598</xdr:colOff>
      <xdr:row>49</xdr:row>
      <xdr:rowOff>41637</xdr:rowOff>
    </xdr:from>
    <xdr:to>
      <xdr:col>289</xdr:col>
      <xdr:colOff>161900</xdr:colOff>
      <xdr:row>49</xdr:row>
      <xdr:rowOff>168719</xdr:rowOff>
    </xdr:to>
    <xdr:cxnSp macro="">
      <xdr:nvCxnSpPr>
        <xdr:cNvPr id="429" name="Elbow Connector 428"/>
        <xdr:cNvCxnSpPr>
          <a:stCxn id="424" idx="2"/>
          <a:endCxn id="421" idx="4"/>
        </xdr:cNvCxnSpPr>
      </xdr:nvCxnSpPr>
      <xdr:spPr>
        <a:xfrm rot="5400000" flipH="1" flipV="1">
          <a:off x="51598326" y="6334640"/>
          <a:ext cx="127082" cy="2224560"/>
        </a:xfrm>
        <a:prstGeom prst="bentConnector3">
          <a:avLst>
            <a:gd name="adj1" fmla="val -47463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8889458" y="2696887"/>
          <a:ext cx="954597" cy="871611"/>
          <a:chOff x="2638425" y="571500"/>
          <a:chExt cx="1143000" cy="933450"/>
        </a:xfrm>
      </xdr:grpSpPr>
      <xdr:sp macro="" textlink="'Task Flow Sheet-Modify1(CCD)'!E8">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111FA625-486D-4A69-8FD5-69F65E8C51B6}" type="TxLink">
              <a:rPr lang="en-US" sz="900" b="1" i="0" u="none" strike="noStrike">
                <a:solidFill>
                  <a:srgbClr val="000000"/>
                </a:solidFill>
                <a:latin typeface="Calibri"/>
              </a:rPr>
              <a:pPr algn="ctr"/>
              <a:t>Submit Order to SI+</a:t>
            </a:fld>
            <a:endParaRPr lang="en-US" sz="900" b="1"/>
          </a:p>
        </xdr:txBody>
      </xdr:sp>
      <xdr:sp macro="" textlink="'Task Flow Sheet-Modify1(CCD)'!A8">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95F2179-7FD2-479E-9405-F5D87FCEF5C9}"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ify1(CCD)'!C8">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86B851C-BC2D-4615-A771-07A5E1729B63}"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166985" y="2706412"/>
          <a:ext cx="910652" cy="871611"/>
          <a:chOff x="2638425" y="571500"/>
          <a:chExt cx="1143000" cy="933450"/>
        </a:xfrm>
      </xdr:grpSpPr>
      <xdr:sp macro="" textlink="'Task Flow Sheet-Modify1(CCD)'!E6">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FA811DB1-5915-4624-B355-0AB9621413BD}" type="TxLink">
              <a:rPr lang="en-US" sz="900" b="1" i="0" u="none" strike="noStrike">
                <a:solidFill>
                  <a:srgbClr val="000000"/>
                </a:solidFill>
                <a:latin typeface="Calibri"/>
              </a:rPr>
              <a:pPr algn="ctr"/>
              <a:t>B-end Validation</a:t>
            </a:fld>
            <a:endParaRPr lang="en-US" sz="900" b="1"/>
          </a:p>
        </xdr:txBody>
      </xdr:sp>
      <xdr:sp macro="" textlink="'Task Flow Sheet-Modify1(CCD)'!A6">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B805D22-D83D-4619-A7E1-8FACD62182BF}" type="TxLink">
              <a:rPr lang="en-US" sz="1100" b="0" i="0" u="none" strike="noStrike">
                <a:solidFill>
                  <a:srgbClr val="000000"/>
                </a:solidFill>
                <a:latin typeface="Calibri"/>
              </a:rPr>
              <a:pPr algn="ctr"/>
              <a:t>OVR</a:t>
            </a:fld>
            <a:endParaRPr lang="en-US" sz="900" b="1"/>
          </a:p>
        </xdr:txBody>
      </xdr:sp>
      <xdr:sp macro="" textlink="'Task Flow Sheet-Modify1(CCD)'!C6">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720681B-D2C8-4504-9D20-775BC6649BD3}"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39189" y="2706412"/>
          <a:ext cx="910652" cy="871611"/>
          <a:chOff x="2638425" y="571500"/>
          <a:chExt cx="1143000" cy="933450"/>
        </a:xfrm>
      </xdr:grpSpPr>
      <xdr:sp macro="" textlink="'Task Flow Sheet-Modify1(CCD)'!E5">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B3CBDAD6-8163-4F7A-961F-853DA3288833}" type="TxLink">
              <a:rPr lang="en-US" sz="900" b="1" i="0" u="none" strike="noStrike">
                <a:solidFill>
                  <a:srgbClr val="000000"/>
                </a:solidFill>
                <a:latin typeface="Calibri"/>
              </a:rPr>
              <a:pPr algn="ctr"/>
              <a:t>Verify Bill of Materials (BoM)</a:t>
            </a:fld>
            <a:endParaRPr lang="en-US" sz="900" b="1"/>
          </a:p>
        </xdr:txBody>
      </xdr:sp>
      <xdr:sp macro="" textlink="'Task Flow Sheet-Modify1(CCD)'!A5">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27A637E-1E7D-4566-ABFB-47FA8CC651F1}"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ify1(CCD)'!C5">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4F2F084-E13C-499B-87FA-68E1C7C61198}"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2_Modify_InternetGateway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43813</xdr:rowOff>
    </xdr:from>
    <xdr:to>
      <xdr:col>57</xdr:col>
      <xdr:colOff>55316</xdr:colOff>
      <xdr:row>20</xdr:row>
      <xdr:rowOff>137782</xdr:rowOff>
    </xdr:to>
    <xdr:cxnSp macro="">
      <xdr:nvCxnSpPr>
        <xdr:cNvPr id="19" name="Shape 658"/>
        <xdr:cNvCxnSpPr>
          <a:stCxn id="128" idx="2"/>
          <a:endCxn id="129" idx="4"/>
        </xdr:cNvCxnSpPr>
      </xdr:nvCxnSpPr>
      <xdr:spPr>
        <a:xfrm rot="5400000" flipH="1" flipV="1">
          <a:off x="5519556" y="-1703652"/>
          <a:ext cx="93969" cy="9684900"/>
        </a:xfrm>
        <a:prstGeom prst="bentConnector3">
          <a:avLst>
            <a:gd name="adj1" fmla="val -789949"/>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624444" y="2706412"/>
          <a:ext cx="911356" cy="871611"/>
          <a:chOff x="2638425" y="571500"/>
          <a:chExt cx="1143000" cy="933450"/>
        </a:xfrm>
      </xdr:grpSpPr>
      <xdr:sp macro="" textlink="'Task Flow Sheet-Modify1(CCD)'!E7">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315B2CDB-5888-47C3-950B-2128AB1D72FB}" type="TxLink">
              <a:rPr lang="en-US" sz="900" b="1" i="0" u="none" strike="noStrike">
                <a:solidFill>
                  <a:srgbClr val="000000"/>
                </a:solidFill>
                <a:latin typeface="Calibri"/>
              </a:rPr>
              <a:pPr algn="ctr"/>
              <a:t>Calculate IDD &amp; Inform Customer</a:t>
            </a:fld>
            <a:endParaRPr lang="en-US" sz="1000" b="1"/>
          </a:p>
        </xdr:txBody>
      </xdr:sp>
      <xdr:sp macro="" textlink="'Task Flow Sheet-Modify1(CCD)'!A7">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7BB1BBD-4C53-402A-ACFD-F151050404C3}"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ify1(CCD)'!C7">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595CBAE-EDCB-47C8-91F3-4A89EB99FFB8}"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13519" y="2717114"/>
          <a:ext cx="911214" cy="871611"/>
          <a:chOff x="2638425" y="571500"/>
          <a:chExt cx="1143000" cy="933450"/>
        </a:xfrm>
      </xdr:grpSpPr>
      <xdr:sp macro="" textlink="'Task Flow Sheet-Modify1(CCD)'!E4">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8FBD4161-A235-4D32-82D8-818F29596DA1}" type="TxLink">
              <a:rPr lang="en-US" sz="900" b="1" i="0" u="none" strike="noStrike">
                <a:solidFill>
                  <a:srgbClr val="000000"/>
                </a:solidFill>
                <a:latin typeface="Calibri"/>
              </a:rPr>
              <a:pPr algn="ctr"/>
              <a:t>Acknowledge Order with Customer</a:t>
            </a:fld>
            <a:endParaRPr lang="en-US" sz="900" b="1"/>
          </a:p>
        </xdr:txBody>
      </xdr:sp>
      <xdr:sp macro="" textlink="'Task Flow Sheet-Modify1(CCD)'!A4">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7C604FC5-034B-4263-B750-6FEC96C481E6}" type="TxLink">
              <a:rPr lang="en-US" sz="1100" b="0" i="0" u="none" strike="noStrike">
                <a:solidFill>
                  <a:srgbClr val="000000"/>
                </a:solidFill>
                <a:latin typeface="Calibri"/>
              </a:rPr>
              <a:pPr algn="ctr"/>
              <a:t>OVR</a:t>
            </a:fld>
            <a:endParaRPr lang="en-US" sz="800"/>
          </a:p>
        </xdr:txBody>
      </xdr:sp>
      <xdr:sp macro="" textlink="'Task Flow Sheet-Modify1(CCD)'!C4">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574039F-D834-4F69-94CE-FEAE640FFF2A}"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1_Modify_InternetGateway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54449</xdr:rowOff>
    </xdr:from>
    <xdr:to>
      <xdr:col>56</xdr:col>
      <xdr:colOff>96320</xdr:colOff>
      <xdr:row>19</xdr:row>
      <xdr:rowOff>64715</xdr:rowOff>
    </xdr:to>
    <xdr:cxnSp macro="">
      <xdr:nvCxnSpPr>
        <xdr:cNvPr id="45" name="Straight Arrow Connector 44"/>
        <xdr:cNvCxnSpPr>
          <a:stCxn id="5" idx="3"/>
          <a:endCxn id="129" idx="2"/>
        </xdr:cNvCxnSpPr>
      </xdr:nvCxnSpPr>
      <xdr:spPr>
        <a:xfrm>
          <a:off x="10044966" y="2950049"/>
          <a:ext cx="224054" cy="102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82305</xdr:rowOff>
    </xdr:from>
    <xdr:to>
      <xdr:col>64</xdr:col>
      <xdr:colOff>84917</xdr:colOff>
      <xdr:row>23</xdr:row>
      <xdr:rowOff>23567</xdr:rowOff>
    </xdr:to>
    <xdr:grpSp>
      <xdr:nvGrpSpPr>
        <xdr:cNvPr id="47" name="Group 375"/>
        <xdr:cNvGrpSpPr>
          <a:grpSpLocks/>
        </xdr:cNvGrpSpPr>
      </xdr:nvGrpSpPr>
      <xdr:grpSpPr bwMode="auto">
        <a:xfrm>
          <a:off x="10517273" y="2718293"/>
          <a:ext cx="953342" cy="871611"/>
          <a:chOff x="2638425" y="571500"/>
          <a:chExt cx="1143000" cy="933450"/>
        </a:xfrm>
      </xdr:grpSpPr>
      <xdr:sp macro="" textlink="'Task Flow Sheet-Modify1(CCD)'!E9">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F31222E8-937E-4D3E-A619-A118DB98D698}" type="TxLink">
              <a:rPr lang="en-US" sz="900" b="1" i="0" u="none" strike="noStrike">
                <a:solidFill>
                  <a:srgbClr val="000000"/>
                </a:solidFill>
                <a:latin typeface="Calibri"/>
              </a:rPr>
              <a:pPr algn="ctr"/>
              <a:t>Review Order and Take Ownership</a:t>
            </a:fld>
            <a:endParaRPr lang="en-US" sz="900" b="1"/>
          </a:p>
        </xdr:txBody>
      </xdr:sp>
      <xdr:sp macro="" textlink="'Task Flow Sheet-Modify1(CCD)'!A9">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E81AF8A-A5E8-4383-9CE8-1D73EF8B616F}"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Modify1(CCD)'!C9">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36ECC07-03C8-432C-A9F8-CC0609FD0BD7}"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86572</xdr:rowOff>
    </xdr:from>
    <xdr:to>
      <xdr:col>63</xdr:col>
      <xdr:colOff>171029</xdr:colOff>
      <xdr:row>17</xdr:row>
      <xdr:rowOff>31750</xdr:rowOff>
    </xdr:to>
    <xdr:sp macro="" textlink="">
      <xdr:nvSpPr>
        <xdr:cNvPr id="51" name="TextBox 50"/>
        <xdr:cNvSpPr txBox="1"/>
      </xdr:nvSpPr>
      <xdr:spPr>
        <a:xfrm>
          <a:off x="11077436" y="2372572"/>
          <a:ext cx="533118" cy="249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520110" y="2544866"/>
          <a:ext cx="913034" cy="878194"/>
          <a:chOff x="2638420" y="582305"/>
          <a:chExt cx="1143005" cy="922645"/>
        </a:xfrm>
      </xdr:grpSpPr>
      <xdr:sp macro="" textlink="'Task Flow Sheet-Modify1(CCD)'!E26">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5E6A36E-A864-46A1-9F18-E27988114010}" type="TxLink">
              <a:rPr lang="en-US" sz="900" b="1" i="0" u="none" strike="noStrike">
                <a:solidFill>
                  <a:srgbClr val="000000"/>
                </a:solidFill>
                <a:latin typeface="Calibri"/>
                <a:cs typeface="Arial"/>
              </a:rPr>
              <a:pPr algn="ctr" rtl="0"/>
              <a:t>Order Quality Check</a:t>
            </a:fld>
            <a:endParaRPr lang="en-US" sz="750" b="1"/>
          </a:p>
        </xdr:txBody>
      </xdr:sp>
      <xdr:sp macro="" textlink="'Task Flow Sheet-Modify1(CCD)'!A26">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9E28DAD-912F-4CB5-8003-B832047A6D7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6">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2234D30-F574-4C33-8393-54DAECFD0F33}"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C1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33</xdr:row>
      <xdr:rowOff>119481</xdr:rowOff>
    </xdr:from>
    <xdr:to>
      <xdr:col>21</xdr:col>
      <xdr:colOff>22442</xdr:colOff>
      <xdr:row>34</xdr:row>
      <xdr:rowOff>120866</xdr:rowOff>
    </xdr:to>
    <xdr:sp macro="" textlink="">
      <xdr:nvSpPr>
        <xdr:cNvPr id="60" name="TextBox 59"/>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574031" y="1906593"/>
          <a:ext cx="898742" cy="846683"/>
          <a:chOff x="2638420" y="582305"/>
          <a:chExt cx="1143005" cy="922645"/>
        </a:xfrm>
      </xdr:grpSpPr>
      <xdr:sp macro="" textlink="'Task Flow Sheet-Modify1(CCD)'!E28">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2F8EE0A-3770-435F-99C3-559AC9BFE5BF}" type="TxLink">
              <a:rPr lang="en-US" sz="900" b="1" i="0" u="none" strike="noStrike">
                <a:solidFill>
                  <a:srgbClr val="000000"/>
                </a:solidFill>
                <a:latin typeface="Calibri"/>
              </a:rPr>
              <a:pPr algn="ctr" rtl="0"/>
              <a:t>Notify Customer Service is Ready</a:t>
            </a:fld>
            <a:endParaRPr lang="en-US" sz="750"/>
          </a:p>
        </xdr:txBody>
      </xdr:sp>
      <xdr:sp macro="" textlink="'Task Flow Sheet-Modify1(CCD)'!A28">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BB8A6D7-E8DB-4ECE-A201-197F97922DF3}"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Modify1(CCD)'!C28">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07F6BAC-2DB8-43BD-B6DD-2F1528F34360}"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7260384" y="2548142"/>
          <a:ext cx="913445" cy="909152"/>
          <a:chOff x="2638425" y="571501"/>
          <a:chExt cx="1143000" cy="933449"/>
        </a:xfrm>
      </xdr:grpSpPr>
      <xdr:sp macro="" textlink="'Task Flow Sheet-Modify1(CCD)'!E29">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B91C511-955F-41D6-A5FB-AE325E3E18F2}" type="TxLink">
              <a:rPr lang="en-US" sz="900" b="1" i="0" u="none" strike="noStrike">
                <a:solidFill>
                  <a:srgbClr val="000000"/>
                </a:solidFill>
                <a:latin typeface="Calibri"/>
              </a:rPr>
              <a:pPr algn="ctr" rtl="0"/>
              <a:t>Confirm Order Closure</a:t>
            </a:fld>
            <a:endParaRPr lang="en-US" sz="750"/>
          </a:p>
        </xdr:txBody>
      </xdr:sp>
      <xdr:sp macro="" textlink="'Task Flow Sheet-Modify1(CCD)'!A29">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6873A53-80FA-4530-98C3-6E0ED491052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9">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5186047-EB3F-4C2A-8074-ECE05A217869}"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547103" y="2544099"/>
          <a:ext cx="911654" cy="909152"/>
          <a:chOff x="2638425" y="571501"/>
          <a:chExt cx="1143000" cy="933449"/>
        </a:xfrm>
      </xdr:grpSpPr>
      <xdr:sp macro="" textlink="'Task Flow Sheet-Modify1(CCD)'!E30">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8B8D4D7-4A99-4EA1-9F95-C77CBC0882F9}"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Modify1(CCD)'!A30">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2F4FB0F-7C26-4AE2-B126-8389C2B5A71F}" type="TxLink">
              <a:rPr lang="en-US" sz="1100" b="0" i="0" u="none" strike="noStrike">
                <a:solidFill>
                  <a:srgbClr val="000000"/>
                </a:solidFill>
                <a:latin typeface="Calibri"/>
              </a:rPr>
              <a:pPr algn="ctr"/>
              <a:t>Automatic</a:t>
            </a:fld>
            <a:endParaRPr lang="en-US" sz="900" b="1"/>
          </a:p>
        </xdr:txBody>
      </xdr:sp>
      <xdr:sp macro="" textlink="'Task Flow Sheet-Modify1(CCD)'!C30">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4CB3D0F-0785-46E2-A1E0-88B491A0231A}"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577762" y="3167460"/>
          <a:ext cx="880194" cy="895846"/>
          <a:chOff x="2638420" y="582305"/>
          <a:chExt cx="1143005" cy="922645"/>
        </a:xfrm>
      </xdr:grpSpPr>
      <xdr:sp macro="" textlink="'Task Flow Sheet-Modify1(CCD)'!E27">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D465E5B-77C4-4932-9400-EC41FBEA24F0}" type="TxLink">
              <a:rPr lang="en-US" sz="900" b="1" i="0" u="none" strike="noStrike">
                <a:solidFill>
                  <a:srgbClr val="000000"/>
                </a:solidFill>
                <a:latin typeface="Calibri"/>
              </a:rPr>
              <a:pPr algn="ctr" rtl="0"/>
              <a:t>Handover to Maintenance</a:t>
            </a:fld>
            <a:endParaRPr lang="en-US" sz="750"/>
          </a:p>
        </xdr:txBody>
      </xdr:sp>
      <xdr:sp macro="" textlink="'Task Flow Sheet-Modify1(CCD)'!A27">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5917DA7-A858-4B78-B0AB-7D6F5ED7EA7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7">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57A90E3-D272-431F-8B6A-A8719039E1E5}"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107019</xdr:colOff>
      <xdr:row>111</xdr:row>
      <xdr:rowOff>76200</xdr:rowOff>
    </xdr:from>
    <xdr:to>
      <xdr:col>20</xdr:col>
      <xdr:colOff>114300</xdr:colOff>
      <xdr:row>113</xdr:row>
      <xdr:rowOff>76200</xdr:rowOff>
    </xdr:to>
    <xdr:sp macro="" textlink="">
      <xdr:nvSpPr>
        <xdr:cNvPr id="92" name="TextBox 91"/>
        <xdr:cNvSpPr txBox="1"/>
      </xdr:nvSpPr>
      <xdr:spPr>
        <a:xfrm>
          <a:off x="107019" y="11277600"/>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54</xdr:col>
      <xdr:colOff>165210</xdr:colOff>
      <xdr:row>38</xdr:row>
      <xdr:rowOff>128695</xdr:rowOff>
    </xdr:from>
    <xdr:to>
      <xdr:col>59</xdr:col>
      <xdr:colOff>169431</xdr:colOff>
      <xdr:row>45</xdr:row>
      <xdr:rowOff>77268</xdr:rowOff>
    </xdr:to>
    <xdr:grpSp>
      <xdr:nvGrpSpPr>
        <xdr:cNvPr id="93" name="Group 527"/>
        <xdr:cNvGrpSpPr>
          <a:grpSpLocks/>
        </xdr:cNvGrpSpPr>
      </xdr:nvGrpSpPr>
      <xdr:grpSpPr bwMode="auto">
        <a:xfrm>
          <a:off x="9778815" y="6020904"/>
          <a:ext cx="890267" cy="1033980"/>
          <a:chOff x="2638420" y="582305"/>
          <a:chExt cx="1143005" cy="922645"/>
        </a:xfrm>
      </xdr:grpSpPr>
      <xdr:sp macro="" textlink="'Task Flow Sheet-Modify1(CCD)'!E11">
        <xdr:nvSpPr>
          <xdr:cNvPr id="94" name="Rectangle 93"/>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F5E6E9B-7426-42DC-BE65-1F194AFEA26E}"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11">
        <xdr:nvSpPr>
          <xdr:cNvPr id="95" name="Rectangle 9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0548A89-0C5F-4D94-8539-5ED65AD5173D}" type="TxLink">
              <a:rPr lang="en-US" sz="1100" b="0" i="0" u="none" strike="noStrike">
                <a:solidFill>
                  <a:srgbClr val="000000"/>
                </a:solidFill>
                <a:latin typeface="Calibri"/>
              </a:rPr>
              <a:pPr algn="ctr"/>
              <a:t>Automatic</a:t>
            </a:fld>
            <a:endParaRPr lang="en-US" sz="900" b="1"/>
          </a:p>
        </xdr:txBody>
      </xdr:sp>
      <xdr:sp macro="" textlink="'Task Flow Sheet-Modify1(CCD)'!C11">
        <xdr:nvSpPr>
          <xdr:cNvPr id="96" name="Rectangle 9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0FA98D1-E81D-406D-8907-B96892C7DBFB}" type="TxLink">
              <a:rPr lang="en-US" sz="900" b="1" i="0" u="none" strike="noStrike">
                <a:solidFill>
                  <a:srgbClr val="000000"/>
                </a:solidFill>
                <a:latin typeface="Calibri"/>
              </a:rPr>
              <a:pPr algn="ctr"/>
              <a:t>TSK A.005</a:t>
            </a:fld>
            <a:endParaRPr lang="en-US" sz="900" b="1"/>
          </a:p>
        </xdr:txBody>
      </xdr:sp>
    </xdr:grpSp>
    <xdr:clientData/>
  </xdr:twoCellAnchor>
  <xdr:twoCellAnchor>
    <xdr:from>
      <xdr:col>59</xdr:col>
      <xdr:colOff>169431</xdr:colOff>
      <xdr:row>41</xdr:row>
      <xdr:rowOff>39696</xdr:rowOff>
    </xdr:from>
    <xdr:to>
      <xdr:col>62</xdr:col>
      <xdr:colOff>148000</xdr:colOff>
      <xdr:row>41</xdr:row>
      <xdr:rowOff>46899</xdr:rowOff>
    </xdr:to>
    <xdr:cxnSp macro="">
      <xdr:nvCxnSpPr>
        <xdr:cNvPr id="97" name="Straight Arrow Connector 96"/>
        <xdr:cNvCxnSpPr>
          <a:stCxn id="94" idx="3"/>
          <a:endCxn id="105" idx="1"/>
        </xdr:cNvCxnSpPr>
      </xdr:nvCxnSpPr>
      <xdr:spPr>
        <a:xfrm>
          <a:off x="10852877" y="6372534"/>
          <a:ext cx="519177"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172264</xdr:colOff>
      <xdr:row>38</xdr:row>
      <xdr:rowOff>144279</xdr:rowOff>
    </xdr:from>
    <xdr:to>
      <xdr:col>71</xdr:col>
      <xdr:colOff>149461</xdr:colOff>
      <xdr:row>45</xdr:row>
      <xdr:rowOff>83442</xdr:rowOff>
    </xdr:to>
    <xdr:grpSp>
      <xdr:nvGrpSpPr>
        <xdr:cNvPr id="100" name="Group 619"/>
        <xdr:cNvGrpSpPr>
          <a:grpSpLocks/>
        </xdr:cNvGrpSpPr>
      </xdr:nvGrpSpPr>
      <xdr:grpSpPr bwMode="auto">
        <a:xfrm>
          <a:off x="11912380" y="6036488"/>
          <a:ext cx="863244" cy="1024570"/>
          <a:chOff x="2638420" y="582305"/>
          <a:chExt cx="1143005" cy="922645"/>
        </a:xfrm>
      </xdr:grpSpPr>
      <xdr:sp macro="" textlink="'Task Flow Sheet-Modify1(CCD)'!E16">
        <xdr:nvSpPr>
          <xdr:cNvPr id="101" name="Rectangle 100"/>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6074FA4-2A7E-4E6A-9491-CD6B3438CDA6}" type="TxLink">
              <a:rPr lang="en-US" sz="900" b="1" i="0" u="none" strike="noStrike">
                <a:solidFill>
                  <a:srgbClr val="000000"/>
                </a:solidFill>
                <a:latin typeface="Calibri"/>
              </a:rPr>
              <a:pPr algn="ctr" rtl="0"/>
              <a:t>Provide Service Attributes for Supplier end Activation </a:t>
            </a:fld>
            <a:endParaRPr lang="en-US" sz="750"/>
          </a:p>
        </xdr:txBody>
      </xdr:sp>
      <xdr:sp macro="" textlink="'Task Flow Sheet-Modify1(CCD)'!A16">
        <xdr:nvSpPr>
          <xdr:cNvPr id="102" name="Rectangle 10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752FB51-E198-4D5E-AB19-3CA828BFA0E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6">
        <xdr:nvSpPr>
          <xdr:cNvPr id="103" name="Rectangle 10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BC45B42-2F26-4063-823F-08830BFD8B48}" type="TxLink">
              <a:rPr lang="en-US" sz="900" b="1" i="0" u="none" strike="noStrike">
                <a:solidFill>
                  <a:srgbClr val="000000"/>
                </a:solidFill>
                <a:latin typeface="Calibri"/>
              </a:rPr>
              <a:pPr algn="ctr"/>
              <a:t>TSK 2.153</a:t>
            </a:fld>
            <a:endParaRPr lang="en-US" sz="900" b="1"/>
          </a:p>
        </xdr:txBody>
      </xdr:sp>
    </xdr:grpSp>
    <xdr:clientData/>
  </xdr:twoCellAnchor>
  <xdr:twoCellAnchor>
    <xdr:from>
      <xdr:col>62</xdr:col>
      <xdr:colOff>148000</xdr:colOff>
      <xdr:row>39</xdr:row>
      <xdr:rowOff>96694</xdr:rowOff>
    </xdr:from>
    <xdr:to>
      <xdr:col>66</xdr:col>
      <xdr:colOff>7211</xdr:colOff>
      <xdr:row>42</xdr:row>
      <xdr:rowOff>147289</xdr:rowOff>
    </xdr:to>
    <xdr:sp macro="[0]!DP04_Modify_CloudNetworking_Message" textlink="">
      <xdr:nvSpPr>
        <xdr:cNvPr id="105" name="Diamond 104"/>
        <xdr:cNvSpPr/>
      </xdr:nvSpPr>
      <xdr:spPr>
        <a:xfrm>
          <a:off x="11372054" y="6120613"/>
          <a:ext cx="580022" cy="513973"/>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04</a:t>
          </a:r>
          <a:endParaRPr lang="en-US" sz="800" b="1"/>
        </a:p>
      </xdr:txBody>
    </xdr:sp>
    <xdr:clientData/>
  </xdr:twoCellAnchor>
  <xdr:twoCellAnchor>
    <xdr:from>
      <xdr:col>54</xdr:col>
      <xdr:colOff>148003</xdr:colOff>
      <xdr:row>47</xdr:row>
      <xdr:rowOff>65877</xdr:rowOff>
    </xdr:from>
    <xdr:to>
      <xdr:col>60</xdr:col>
      <xdr:colOff>15941</xdr:colOff>
      <xdr:row>52</xdr:row>
      <xdr:rowOff>1628</xdr:rowOff>
    </xdr:to>
    <xdr:grpSp>
      <xdr:nvGrpSpPr>
        <xdr:cNvPr id="106" name="Group 403"/>
        <xdr:cNvGrpSpPr>
          <a:grpSpLocks/>
        </xdr:cNvGrpSpPr>
      </xdr:nvGrpSpPr>
      <xdr:grpSpPr bwMode="auto">
        <a:xfrm>
          <a:off x="9761608" y="7353610"/>
          <a:ext cx="931193" cy="810721"/>
          <a:chOff x="2638425" y="571500"/>
          <a:chExt cx="1143001" cy="933450"/>
        </a:xfrm>
      </xdr:grpSpPr>
      <xdr:sp macro="" textlink="'Task Flow Sheet-Modify1(CCD)'!E14">
        <xdr:nvSpPr>
          <xdr:cNvPr id="107" name="Rectangle 106"/>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FE91EF1-624A-4A84-A5D1-8BF1F022DA1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1(CCD)'!A14">
        <xdr:nvSpPr>
          <xdr:cNvPr id="108" name="Rectangle 107"/>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9876AC6-D509-4487-9685-3183A3FF3E5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4">
        <xdr:nvSpPr>
          <xdr:cNvPr id="109" name="Rectangle 108"/>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A75397F-4212-43F1-AD46-7CB7A6CD9D7B}" type="TxLink">
              <a:rPr lang="en-US" sz="900" b="1" i="0" u="none" strike="noStrike">
                <a:solidFill>
                  <a:srgbClr val="000000"/>
                </a:solidFill>
                <a:latin typeface="Calibri"/>
              </a:rPr>
              <a:pPr algn="ctr"/>
              <a:t>TSK 2.152</a:t>
            </a:fld>
            <a:endParaRPr lang="en-US" sz="900" b="1"/>
          </a:p>
        </xdr:txBody>
      </xdr:sp>
    </xdr:grpSp>
    <xdr:clientData/>
  </xdr:twoCellAnchor>
  <xdr:twoCellAnchor>
    <xdr:from>
      <xdr:col>60</xdr:col>
      <xdr:colOff>15941</xdr:colOff>
      <xdr:row>42</xdr:row>
      <xdr:rowOff>147290</xdr:rowOff>
    </xdr:from>
    <xdr:to>
      <xdr:col>64</xdr:col>
      <xdr:colOff>76616</xdr:colOff>
      <xdr:row>49</xdr:row>
      <xdr:rowOff>33885</xdr:rowOff>
    </xdr:to>
    <xdr:cxnSp macro="">
      <xdr:nvCxnSpPr>
        <xdr:cNvPr id="110" name="Elbow Connector 109"/>
        <xdr:cNvCxnSpPr>
          <a:stCxn id="105" idx="2"/>
          <a:endCxn id="107" idx="3"/>
        </xdr:cNvCxnSpPr>
      </xdr:nvCxnSpPr>
      <xdr:spPr>
        <a:xfrm rot="5400000">
          <a:off x="10786427" y="6727750"/>
          <a:ext cx="967812" cy="781485"/>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52</xdr:col>
      <xdr:colOff>2859</xdr:colOff>
      <xdr:row>42</xdr:row>
      <xdr:rowOff>31330</xdr:rowOff>
    </xdr:from>
    <xdr:to>
      <xdr:col>54</xdr:col>
      <xdr:colOff>148005</xdr:colOff>
      <xdr:row>49</xdr:row>
      <xdr:rowOff>34050</xdr:rowOff>
    </xdr:to>
    <xdr:cxnSp macro="">
      <xdr:nvCxnSpPr>
        <xdr:cNvPr id="111" name="Elbow Connector 110"/>
        <xdr:cNvCxnSpPr>
          <a:stCxn id="107" idx="1"/>
        </xdr:cNvCxnSpPr>
      </xdr:nvCxnSpPr>
      <xdr:spPr>
        <a:xfrm rot="10800000">
          <a:off x="9373400" y="6518627"/>
          <a:ext cx="557037" cy="108393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10270</xdr:colOff>
      <xdr:row>40</xdr:row>
      <xdr:rowOff>45974</xdr:rowOff>
    </xdr:from>
    <xdr:to>
      <xdr:col>52</xdr:col>
      <xdr:colOff>165002</xdr:colOff>
      <xdr:row>42</xdr:row>
      <xdr:rowOff>31329</xdr:rowOff>
    </xdr:to>
    <xdr:sp macro="" textlink="">
      <xdr:nvSpPr>
        <xdr:cNvPr id="112" name="Oval 111"/>
        <xdr:cNvSpPr/>
      </xdr:nvSpPr>
      <xdr:spPr>
        <a:xfrm flipH="1">
          <a:off x="9200608" y="6224352"/>
          <a:ext cx="334935" cy="29427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52</xdr:col>
      <xdr:colOff>165002</xdr:colOff>
      <xdr:row>41</xdr:row>
      <xdr:rowOff>35997</xdr:rowOff>
    </xdr:from>
    <xdr:to>
      <xdr:col>54</xdr:col>
      <xdr:colOff>165210</xdr:colOff>
      <xdr:row>41</xdr:row>
      <xdr:rowOff>39508</xdr:rowOff>
    </xdr:to>
    <xdr:cxnSp macro="">
      <xdr:nvCxnSpPr>
        <xdr:cNvPr id="113" name="Straight Arrow Connector 112"/>
        <xdr:cNvCxnSpPr>
          <a:stCxn id="112" idx="2"/>
          <a:endCxn id="94" idx="1"/>
        </xdr:cNvCxnSpPr>
      </xdr:nvCxnSpPr>
      <xdr:spPr>
        <a:xfrm>
          <a:off x="9535543" y="6368835"/>
          <a:ext cx="412099"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85618</xdr:colOff>
      <xdr:row>18</xdr:row>
      <xdr:rowOff>10705</xdr:rowOff>
    </xdr:from>
    <xdr:to>
      <xdr:col>5</xdr:col>
      <xdr:colOff>94779</xdr:colOff>
      <xdr:row>20</xdr:row>
      <xdr:rowOff>137782</xdr:rowOff>
    </xdr:to>
    <xdr:sp macro="[0]!DP05_Modify_InternetGateway_Message" textlink="">
      <xdr:nvSpPr>
        <xdr:cNvPr id="128" name="Diamond 127"/>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05</a:t>
          </a:r>
          <a:endParaRPr lang="en-US" sz="800" b="1"/>
        </a:p>
      </xdr:txBody>
    </xdr:sp>
    <xdr:clientData/>
  </xdr:twoCellAnchor>
  <xdr:twoCellAnchor>
    <xdr:from>
      <xdr:col>56</xdr:col>
      <xdr:colOff>96320</xdr:colOff>
      <xdr:row>18</xdr:row>
      <xdr:rowOff>85618</xdr:rowOff>
    </xdr:from>
    <xdr:to>
      <xdr:col>58</xdr:col>
      <xdr:colOff>14314</xdr:colOff>
      <xdr:row>20</xdr:row>
      <xdr:rowOff>43813</xdr:rowOff>
    </xdr:to>
    <xdr:sp macro="" textlink="">
      <xdr:nvSpPr>
        <xdr:cNvPr id="129" name="Oval 128"/>
        <xdr:cNvSpPr/>
      </xdr:nvSpPr>
      <xdr:spPr>
        <a:xfrm>
          <a:off x="10269020" y="2828818"/>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30" name="Straight Arrow Connector 129"/>
        <xdr:cNvCxnSpPr>
          <a:stCxn id="128"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63522</xdr:colOff>
      <xdr:row>18</xdr:row>
      <xdr:rowOff>32106</xdr:rowOff>
    </xdr:from>
    <xdr:to>
      <xdr:col>68</xdr:col>
      <xdr:colOff>149525</xdr:colOff>
      <xdr:row>21</xdr:row>
      <xdr:rowOff>1493</xdr:rowOff>
    </xdr:to>
    <xdr:sp macro="" textlink="">
      <xdr:nvSpPr>
        <xdr:cNvPr id="136" name="Pentagon 135"/>
        <xdr:cNvSpPr/>
      </xdr:nvSpPr>
      <xdr:spPr>
        <a:xfrm>
          <a:off x="12045972" y="2775306"/>
          <a:ext cx="447953" cy="426587"/>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A1-3</a:t>
          </a:r>
        </a:p>
      </xdr:txBody>
    </xdr:sp>
    <xdr:clientData/>
  </xdr:twoCellAnchor>
  <xdr:twoCellAnchor>
    <xdr:from>
      <xdr:col>58</xdr:col>
      <xdr:colOff>14314</xdr:colOff>
      <xdr:row>19</xdr:row>
      <xdr:rowOff>64715</xdr:rowOff>
    </xdr:from>
    <xdr:to>
      <xdr:col>59</xdr:col>
      <xdr:colOff>17622</xdr:colOff>
      <xdr:row>19</xdr:row>
      <xdr:rowOff>75855</xdr:rowOff>
    </xdr:to>
    <xdr:cxnSp macro="">
      <xdr:nvCxnSpPr>
        <xdr:cNvPr id="138" name="Straight Arrow Connector 137"/>
        <xdr:cNvCxnSpPr>
          <a:stCxn id="129" idx="6"/>
          <a:endCxn id="48" idx="1"/>
        </xdr:cNvCxnSpPr>
      </xdr:nvCxnSpPr>
      <xdr:spPr>
        <a:xfrm>
          <a:off x="10548964" y="2960315"/>
          <a:ext cx="184283" cy="1114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75855</xdr:rowOff>
    </xdr:from>
    <xdr:to>
      <xdr:col>66</xdr:col>
      <xdr:colOff>63522</xdr:colOff>
      <xdr:row>19</xdr:row>
      <xdr:rowOff>91715</xdr:rowOff>
    </xdr:to>
    <xdr:cxnSp macro="">
      <xdr:nvCxnSpPr>
        <xdr:cNvPr id="139" name="Straight Arrow Connector 138"/>
        <xdr:cNvCxnSpPr>
          <a:stCxn id="48" idx="3"/>
          <a:endCxn id="136" idx="1"/>
        </xdr:cNvCxnSpPr>
      </xdr:nvCxnSpPr>
      <xdr:spPr>
        <a:xfrm>
          <a:off x="11705417" y="2971455"/>
          <a:ext cx="340555" cy="1586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48600</xdr:colOff>
      <xdr:row>38</xdr:row>
      <xdr:rowOff>134832</xdr:rowOff>
    </xdr:from>
    <xdr:to>
      <xdr:col>100</xdr:col>
      <xdr:colOff>52981</xdr:colOff>
      <xdr:row>45</xdr:row>
      <xdr:rowOff>34644</xdr:rowOff>
    </xdr:to>
    <xdr:grpSp>
      <xdr:nvGrpSpPr>
        <xdr:cNvPr id="168" name="Group 527"/>
        <xdr:cNvGrpSpPr>
          <a:grpSpLocks/>
        </xdr:cNvGrpSpPr>
      </xdr:nvGrpSpPr>
      <xdr:grpSpPr bwMode="auto">
        <a:xfrm>
          <a:off x="16927786" y="6027041"/>
          <a:ext cx="890428" cy="985219"/>
          <a:chOff x="2638420" y="582305"/>
          <a:chExt cx="1143005" cy="922645"/>
        </a:xfrm>
      </xdr:grpSpPr>
      <xdr:sp macro="" textlink="'Task Flow Sheet-Modify1(CCD)'!E18">
        <xdr:nvSpPr>
          <xdr:cNvPr id="169" name="Rectangle 168"/>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EB49180-5D7D-4305-8985-F366C02F8C39}" type="TxLink">
              <a:rPr lang="en-US" sz="900" b="1" i="0" u="none" strike="noStrike">
                <a:solidFill>
                  <a:srgbClr val="000000"/>
                </a:solidFill>
                <a:latin typeface="Calibri"/>
              </a:rPr>
              <a:pPr algn="ctr" rtl="0"/>
              <a:t>Perform MNSD Test</a:t>
            </a:fld>
            <a:endParaRPr lang="en-US" sz="750"/>
          </a:p>
        </xdr:txBody>
      </xdr:sp>
      <xdr:sp macro="" textlink="'Task Flow Sheet-Modify1(CCD)'!A18">
        <xdr:nvSpPr>
          <xdr:cNvPr id="170" name="Rectangle 16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62EF162-27CE-44CB-B2C0-5997DC7B95CE}" type="TxLink">
              <a:rPr lang="en-US" sz="1100" b="0" i="0" u="none" strike="noStrike">
                <a:solidFill>
                  <a:srgbClr val="000000"/>
                </a:solidFill>
                <a:latin typeface="Calibri"/>
              </a:rPr>
              <a:pPr algn="ctr"/>
              <a:t>Automatic</a:t>
            </a:fld>
            <a:endParaRPr lang="en-US" sz="900" b="1"/>
          </a:p>
        </xdr:txBody>
      </xdr:sp>
      <xdr:sp macro="" textlink="'Task Flow Sheet-Modify1(CCD)'!C18">
        <xdr:nvSpPr>
          <xdr:cNvPr id="171" name="Rectangle 17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E210DDA-F375-4BB6-BC4D-A878882B7FEE}" type="TxLink">
              <a:rPr lang="en-US" sz="900" b="1" i="0" u="none" strike="noStrike">
                <a:solidFill>
                  <a:srgbClr val="000000"/>
                </a:solidFill>
                <a:latin typeface="Calibri"/>
              </a:rPr>
              <a:pPr algn="ctr"/>
              <a:t>TSK A.043</a:t>
            </a:fld>
            <a:endParaRPr lang="en-US" sz="900" b="1"/>
          </a:p>
        </xdr:txBody>
      </xdr:sp>
    </xdr:grpSp>
    <xdr:clientData/>
  </xdr:twoCellAnchor>
  <xdr:twoCellAnchor>
    <xdr:from>
      <xdr:col>100</xdr:col>
      <xdr:colOff>49053</xdr:colOff>
      <xdr:row>40</xdr:row>
      <xdr:rowOff>150914</xdr:rowOff>
    </xdr:from>
    <xdr:to>
      <xdr:col>103</xdr:col>
      <xdr:colOff>25316</xdr:colOff>
      <xdr:row>41</xdr:row>
      <xdr:rowOff>6865</xdr:rowOff>
    </xdr:to>
    <xdr:cxnSp macro="">
      <xdr:nvCxnSpPr>
        <xdr:cNvPr id="172" name="Straight Arrow Connector 171"/>
        <xdr:cNvCxnSpPr>
          <a:endCxn id="173" idx="1"/>
        </xdr:cNvCxnSpPr>
      </xdr:nvCxnSpPr>
      <xdr:spPr>
        <a:xfrm>
          <a:off x="18669266" y="6191158"/>
          <a:ext cx="533824" cy="69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25316</xdr:colOff>
      <xdr:row>39</xdr:row>
      <xdr:rowOff>50581</xdr:rowOff>
    </xdr:from>
    <xdr:to>
      <xdr:col>106</xdr:col>
      <xdr:colOff>54155</xdr:colOff>
      <xdr:row>42</xdr:row>
      <xdr:rowOff>96770</xdr:rowOff>
    </xdr:to>
    <xdr:sp macro="[0]!DP05_Modify_CloudNetworking_Message" textlink="">
      <xdr:nvSpPr>
        <xdr:cNvPr id="173" name="Diamond 172"/>
        <xdr:cNvSpPr/>
      </xdr:nvSpPr>
      <xdr:spPr>
        <a:xfrm>
          <a:off x="19203090" y="5939819"/>
          <a:ext cx="586400" cy="49920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05</a:t>
          </a:r>
          <a:endParaRPr lang="en-US" sz="800" b="1"/>
        </a:p>
      </xdr:txBody>
    </xdr:sp>
    <xdr:clientData/>
  </xdr:twoCellAnchor>
  <xdr:twoCellAnchor>
    <xdr:from>
      <xdr:col>95</xdr:col>
      <xdr:colOff>9653</xdr:colOff>
      <xdr:row>47</xdr:row>
      <xdr:rowOff>88202</xdr:rowOff>
    </xdr:from>
    <xdr:to>
      <xdr:col>100</xdr:col>
      <xdr:colOff>47358</xdr:colOff>
      <xdr:row>52</xdr:row>
      <xdr:rowOff>96121</xdr:rowOff>
    </xdr:to>
    <xdr:grpSp>
      <xdr:nvGrpSpPr>
        <xdr:cNvPr id="174" name="Group 403"/>
        <xdr:cNvGrpSpPr>
          <a:grpSpLocks/>
        </xdr:cNvGrpSpPr>
      </xdr:nvGrpSpPr>
      <xdr:grpSpPr bwMode="auto">
        <a:xfrm>
          <a:off x="16888839" y="7375935"/>
          <a:ext cx="923752" cy="882889"/>
          <a:chOff x="2638425" y="571500"/>
          <a:chExt cx="1143001" cy="933450"/>
        </a:xfrm>
      </xdr:grpSpPr>
      <xdr:sp macro="" textlink="'Task Flow Sheet-Modify1(CCD)'!E20">
        <xdr:nvSpPr>
          <xdr:cNvPr id="175" name="Rectangle 174"/>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2E5726EB-BE35-4018-B40A-1621FA22895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Test Exception</a:t>
            </a:fld>
            <a:endParaRPr lang="en-GB" sz="750" b="1">
              <a:effectLst/>
            </a:endParaRPr>
          </a:p>
        </xdr:txBody>
      </xdr:sp>
      <xdr:sp macro="" textlink="'Task Flow Sheet-Modify1(CCD)'!A20">
        <xdr:nvSpPr>
          <xdr:cNvPr id="176" name="Rectangle 175"/>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12E376-938B-41F6-B0F9-59D2DE133183}"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0">
        <xdr:nvSpPr>
          <xdr:cNvPr id="177" name="Rectangle 176"/>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177E081-A630-4443-809D-F5E6A3053ED1}" type="TxLink">
              <a:rPr lang="en-US" sz="900" b="1" i="0" u="none" strike="noStrike">
                <a:solidFill>
                  <a:srgbClr val="000000"/>
                </a:solidFill>
                <a:latin typeface="Calibri"/>
              </a:rPr>
              <a:pPr algn="ctr"/>
              <a:t>TSK 2.157</a:t>
            </a:fld>
            <a:endParaRPr lang="en-US" sz="900" b="1"/>
          </a:p>
        </xdr:txBody>
      </xdr:sp>
    </xdr:grpSp>
    <xdr:clientData/>
  </xdr:twoCellAnchor>
  <xdr:twoCellAnchor>
    <xdr:from>
      <xdr:col>100</xdr:col>
      <xdr:colOff>47358</xdr:colOff>
      <xdr:row>42</xdr:row>
      <xdr:rowOff>96771</xdr:rowOff>
    </xdr:from>
    <xdr:to>
      <xdr:col>104</xdr:col>
      <xdr:colOff>124983</xdr:colOff>
      <xdr:row>49</xdr:row>
      <xdr:rowOff>82674</xdr:rowOff>
    </xdr:to>
    <xdr:cxnSp macro="">
      <xdr:nvCxnSpPr>
        <xdr:cNvPr id="178" name="Elbow Connector 177"/>
        <xdr:cNvCxnSpPr>
          <a:stCxn id="173" idx="2"/>
          <a:endCxn id="175" idx="3"/>
        </xdr:cNvCxnSpPr>
      </xdr:nvCxnSpPr>
      <xdr:spPr>
        <a:xfrm rot="5400000">
          <a:off x="18556618" y="6549980"/>
          <a:ext cx="1042946" cy="821040"/>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93</xdr:col>
      <xdr:colOff>56683</xdr:colOff>
      <xdr:row>42</xdr:row>
      <xdr:rowOff>15548</xdr:rowOff>
    </xdr:from>
    <xdr:to>
      <xdr:col>95</xdr:col>
      <xdr:colOff>9654</xdr:colOff>
      <xdr:row>49</xdr:row>
      <xdr:rowOff>84396</xdr:rowOff>
    </xdr:to>
    <xdr:cxnSp macro="">
      <xdr:nvCxnSpPr>
        <xdr:cNvPr id="179" name="Elbow Connector 178"/>
        <xdr:cNvCxnSpPr>
          <a:stCxn id="175" idx="1"/>
          <a:endCxn id="180" idx="4"/>
        </xdr:cNvCxnSpPr>
      </xdr:nvCxnSpPr>
      <xdr:spPr>
        <a:xfrm rot="10800000">
          <a:off x="16581450" y="6527990"/>
          <a:ext cx="307390" cy="115425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84033</xdr:colOff>
      <xdr:row>40</xdr:row>
      <xdr:rowOff>38495</xdr:rowOff>
    </xdr:from>
    <xdr:to>
      <xdr:col>94</xdr:col>
      <xdr:colOff>29332</xdr:colOff>
      <xdr:row>42</xdr:row>
      <xdr:rowOff>15547</xdr:rowOff>
    </xdr:to>
    <xdr:sp macro="" textlink="">
      <xdr:nvSpPr>
        <xdr:cNvPr id="180" name="Oval 179"/>
        <xdr:cNvSpPr/>
      </xdr:nvSpPr>
      <xdr:spPr>
        <a:xfrm flipH="1">
          <a:off x="16431591" y="6240821"/>
          <a:ext cx="299718" cy="28716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94</xdr:col>
      <xdr:colOff>29332</xdr:colOff>
      <xdr:row>41</xdr:row>
      <xdr:rowOff>13457</xdr:rowOff>
    </xdr:from>
    <xdr:to>
      <xdr:col>95</xdr:col>
      <xdr:colOff>48600</xdr:colOff>
      <xdr:row>41</xdr:row>
      <xdr:rowOff>27021</xdr:rowOff>
    </xdr:to>
    <xdr:cxnSp macro="">
      <xdr:nvCxnSpPr>
        <xdr:cNvPr id="181" name="Straight Arrow Connector 180"/>
        <xdr:cNvCxnSpPr>
          <a:stCxn id="180" idx="2"/>
          <a:endCxn id="169" idx="1"/>
        </xdr:cNvCxnSpPr>
      </xdr:nvCxnSpPr>
      <xdr:spPr>
        <a:xfrm flipV="1">
          <a:off x="16731309" y="6370841"/>
          <a:ext cx="196477" cy="1356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7211</xdr:colOff>
      <xdr:row>41</xdr:row>
      <xdr:rowOff>36636</xdr:rowOff>
    </xdr:from>
    <xdr:to>
      <xdr:col>66</xdr:col>
      <xdr:colOff>172264</xdr:colOff>
      <xdr:row>41</xdr:row>
      <xdr:rowOff>44462</xdr:rowOff>
    </xdr:to>
    <xdr:cxnSp macro="">
      <xdr:nvCxnSpPr>
        <xdr:cNvPr id="182" name="Straight Arrow Connector 181"/>
        <xdr:cNvCxnSpPr>
          <a:stCxn id="105" idx="3"/>
          <a:endCxn id="101" idx="1"/>
        </xdr:cNvCxnSpPr>
      </xdr:nvCxnSpPr>
      <xdr:spPr>
        <a:xfrm flipV="1">
          <a:off x="11747327" y="6394020"/>
          <a:ext cx="165053" cy="782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22341</xdr:colOff>
      <xdr:row>38</xdr:row>
      <xdr:rowOff>131307</xdr:rowOff>
    </xdr:from>
    <xdr:to>
      <xdr:col>125</xdr:col>
      <xdr:colOff>26560</xdr:colOff>
      <xdr:row>44</xdr:row>
      <xdr:rowOff>116977</xdr:rowOff>
    </xdr:to>
    <xdr:grpSp>
      <xdr:nvGrpSpPr>
        <xdr:cNvPr id="239" name="Group 527"/>
        <xdr:cNvGrpSpPr>
          <a:grpSpLocks/>
        </xdr:cNvGrpSpPr>
      </xdr:nvGrpSpPr>
      <xdr:grpSpPr bwMode="auto">
        <a:xfrm>
          <a:off x="21331760" y="6023516"/>
          <a:ext cx="890265" cy="916019"/>
          <a:chOff x="2638420" y="582305"/>
          <a:chExt cx="1143005" cy="922645"/>
        </a:xfrm>
      </xdr:grpSpPr>
      <xdr:sp macro="" textlink="'Task Flow Sheet-Modify1(CCD)'!E13">
        <xdr:nvSpPr>
          <xdr:cNvPr id="240" name="Rectangle 239"/>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86F18A43-3444-40C7-8EED-BBD8DB96F634}"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13">
        <xdr:nvSpPr>
          <xdr:cNvPr id="241" name="Rectangle 24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A35F27E-26AD-4EDA-857D-7D13C06C6AE4}" type="TxLink">
              <a:rPr lang="en-US" sz="1100" b="0" i="0" u="none" strike="noStrike">
                <a:solidFill>
                  <a:srgbClr val="000000"/>
                </a:solidFill>
                <a:latin typeface="Calibri"/>
              </a:rPr>
              <a:pPr algn="ctr"/>
              <a:t>Automatic</a:t>
            </a:fld>
            <a:endParaRPr lang="en-US" sz="900" b="1"/>
          </a:p>
        </xdr:txBody>
      </xdr:sp>
      <xdr:sp macro="" textlink="'Task Flow Sheet-Modify1(CCD)'!C13">
        <xdr:nvSpPr>
          <xdr:cNvPr id="242" name="Rectangle 24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CADE230-B67D-4518-AB21-32D6130E44D8}" type="TxLink">
              <a:rPr lang="en-US" sz="900" b="1" i="0" u="none" strike="noStrike">
                <a:solidFill>
                  <a:srgbClr val="000000"/>
                </a:solidFill>
                <a:latin typeface="Calibri"/>
              </a:rPr>
              <a:pPr algn="ctr"/>
              <a:t>TSK A.005</a:t>
            </a:fld>
            <a:endParaRPr lang="en-US" sz="900" b="1"/>
          </a:p>
        </xdr:txBody>
      </xdr:sp>
    </xdr:grpSp>
    <xdr:clientData/>
  </xdr:twoCellAnchor>
  <xdr:twoCellAnchor>
    <xdr:from>
      <xdr:col>125</xdr:col>
      <xdr:colOff>26560</xdr:colOff>
      <xdr:row>40</xdr:row>
      <xdr:rowOff>140463</xdr:rowOff>
    </xdr:from>
    <xdr:to>
      <xdr:col>128</xdr:col>
      <xdr:colOff>1479</xdr:colOff>
      <xdr:row>40</xdr:row>
      <xdr:rowOff>141239</xdr:rowOff>
    </xdr:to>
    <xdr:cxnSp macro="">
      <xdr:nvCxnSpPr>
        <xdr:cNvPr id="243" name="Straight Arrow Connector 242"/>
        <xdr:cNvCxnSpPr>
          <a:stCxn id="240" idx="3"/>
          <a:endCxn id="244" idx="1"/>
        </xdr:cNvCxnSpPr>
      </xdr:nvCxnSpPr>
      <xdr:spPr>
        <a:xfrm>
          <a:off x="23293115" y="6180707"/>
          <a:ext cx="532480" cy="77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128</xdr:col>
      <xdr:colOff>1479</xdr:colOff>
      <xdr:row>39</xdr:row>
      <xdr:rowOff>76951</xdr:rowOff>
    </xdr:from>
    <xdr:to>
      <xdr:col>131</xdr:col>
      <xdr:colOff>41631</xdr:colOff>
      <xdr:row>42</xdr:row>
      <xdr:rowOff>54521</xdr:rowOff>
    </xdr:to>
    <xdr:sp macro="[0]!DP10_Modify_CloudNetworking_Message" textlink="">
      <xdr:nvSpPr>
        <xdr:cNvPr id="244" name="Diamond 243"/>
        <xdr:cNvSpPr/>
      </xdr:nvSpPr>
      <xdr:spPr>
        <a:xfrm>
          <a:off x="23825595" y="5966189"/>
          <a:ext cx="597713" cy="43058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10</a:t>
          </a:r>
          <a:endParaRPr lang="en-US" sz="800" b="1"/>
        </a:p>
      </xdr:txBody>
    </xdr:sp>
    <xdr:clientData/>
  </xdr:twoCellAnchor>
  <xdr:twoCellAnchor>
    <xdr:from>
      <xdr:col>120</xdr:col>
      <xdr:colOff>59418</xdr:colOff>
      <xdr:row>46</xdr:row>
      <xdr:rowOff>100896</xdr:rowOff>
    </xdr:from>
    <xdr:to>
      <xdr:col>125</xdr:col>
      <xdr:colOff>102998</xdr:colOff>
      <xdr:row>51</xdr:row>
      <xdr:rowOff>53905</xdr:rowOff>
    </xdr:to>
    <xdr:grpSp>
      <xdr:nvGrpSpPr>
        <xdr:cNvPr id="245" name="Group 403"/>
        <xdr:cNvGrpSpPr>
          <a:grpSpLocks/>
        </xdr:cNvGrpSpPr>
      </xdr:nvGrpSpPr>
      <xdr:grpSpPr bwMode="auto">
        <a:xfrm>
          <a:off x="21368837" y="7233570"/>
          <a:ext cx="929626" cy="794754"/>
          <a:chOff x="2638425" y="571500"/>
          <a:chExt cx="1143001" cy="933450"/>
        </a:xfrm>
      </xdr:grpSpPr>
      <xdr:sp macro="" textlink="'Task Flow Sheet-Modify1(CCD)'!#REF!">
        <xdr:nvSpPr>
          <xdr:cNvPr id="246" name="Rectangle 245"/>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637EC23D-3C3E-4BA9-B2FF-E63563A0053F}"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1(CCD)'!#REF!">
        <xdr:nvSpPr>
          <xdr:cNvPr id="247" name="Rectangle 246"/>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57ACAFD-EA16-4E3E-B21E-ABA721CA99F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REF!">
        <xdr:nvSpPr>
          <xdr:cNvPr id="248" name="Rectangle 247"/>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12FB757-F51E-41F4-825F-C9085EA4DFF0}" type="TxLink">
              <a:rPr lang="en-US" sz="900" b="1" i="0" u="none" strike="noStrike">
                <a:solidFill>
                  <a:srgbClr val="000000"/>
                </a:solidFill>
                <a:latin typeface="Calibri"/>
              </a:rPr>
              <a:pPr algn="ctr"/>
              <a:t>TSK 2.152</a:t>
            </a:fld>
            <a:endParaRPr lang="en-US" sz="900" b="1"/>
          </a:p>
        </xdr:txBody>
      </xdr:sp>
    </xdr:grpSp>
    <xdr:clientData/>
  </xdr:twoCellAnchor>
  <xdr:twoCellAnchor>
    <xdr:from>
      <xdr:col>125</xdr:col>
      <xdr:colOff>102998</xdr:colOff>
      <xdr:row>42</xdr:row>
      <xdr:rowOff>54522</xdr:rowOff>
    </xdr:from>
    <xdr:to>
      <xdr:col>129</xdr:col>
      <xdr:colOff>114482</xdr:colOff>
      <xdr:row>48</xdr:row>
      <xdr:rowOff>68711</xdr:rowOff>
    </xdr:to>
    <xdr:cxnSp macro="">
      <xdr:nvCxnSpPr>
        <xdr:cNvPr id="249" name="Elbow Connector 248"/>
        <xdr:cNvCxnSpPr>
          <a:stCxn id="244" idx="2"/>
          <a:endCxn id="246" idx="3"/>
        </xdr:cNvCxnSpPr>
      </xdr:nvCxnSpPr>
      <xdr:spPr>
        <a:xfrm rot="5400000">
          <a:off x="23286890" y="6479441"/>
          <a:ext cx="920226" cy="754899"/>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117</xdr:col>
      <xdr:colOff>30228</xdr:colOff>
      <xdr:row>41</xdr:row>
      <xdr:rowOff>127228</xdr:rowOff>
    </xdr:from>
    <xdr:to>
      <xdr:col>120</xdr:col>
      <xdr:colOff>59419</xdr:colOff>
      <xdr:row>48</xdr:row>
      <xdr:rowOff>65757</xdr:rowOff>
    </xdr:to>
    <xdr:cxnSp macro="">
      <xdr:nvCxnSpPr>
        <xdr:cNvPr id="250" name="Elbow Connector 249"/>
        <xdr:cNvCxnSpPr>
          <a:stCxn id="246" idx="1"/>
          <a:endCxn id="353" idx="4"/>
        </xdr:cNvCxnSpPr>
      </xdr:nvCxnSpPr>
      <xdr:spPr>
        <a:xfrm rot="10800000">
          <a:off x="21809954" y="6318478"/>
          <a:ext cx="586752" cy="99557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131</xdr:col>
      <xdr:colOff>41631</xdr:colOff>
      <xdr:row>40</xdr:row>
      <xdr:rowOff>138823</xdr:rowOff>
    </xdr:from>
    <xdr:to>
      <xdr:col>134</xdr:col>
      <xdr:colOff>84833</xdr:colOff>
      <xdr:row>40</xdr:row>
      <xdr:rowOff>141239</xdr:rowOff>
    </xdr:to>
    <xdr:cxnSp macro="">
      <xdr:nvCxnSpPr>
        <xdr:cNvPr id="252" name="Straight Arrow Connector 251"/>
        <xdr:cNvCxnSpPr>
          <a:stCxn id="244" idx="3"/>
          <a:endCxn id="376" idx="1"/>
        </xdr:cNvCxnSpPr>
      </xdr:nvCxnSpPr>
      <xdr:spPr>
        <a:xfrm flipV="1">
          <a:off x="24423308" y="6179067"/>
          <a:ext cx="600763" cy="241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37066</xdr:colOff>
      <xdr:row>50</xdr:row>
      <xdr:rowOff>108525</xdr:rowOff>
    </xdr:from>
    <xdr:to>
      <xdr:col>49</xdr:col>
      <xdr:colOff>86691</xdr:colOff>
      <xdr:row>53</xdr:row>
      <xdr:rowOff>39157</xdr:rowOff>
    </xdr:to>
    <xdr:sp macro="[0]!DP06_Modify_CloudNetworking_Message" textlink="">
      <xdr:nvSpPr>
        <xdr:cNvPr id="273" name="Diamond 272"/>
        <xdr:cNvSpPr/>
      </xdr:nvSpPr>
      <xdr:spPr>
        <a:xfrm>
          <a:off x="8326390" y="7857241"/>
          <a:ext cx="590233" cy="47124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06</a:t>
          </a:r>
          <a:endParaRPr lang="en-US" sz="800" b="1"/>
        </a:p>
      </xdr:txBody>
    </xdr:sp>
    <xdr:clientData/>
  </xdr:twoCellAnchor>
  <xdr:twoCellAnchor>
    <xdr:from>
      <xdr:col>88</xdr:col>
      <xdr:colOff>146057</xdr:colOff>
      <xdr:row>41</xdr:row>
      <xdr:rowOff>39255</xdr:rowOff>
    </xdr:from>
    <xdr:to>
      <xdr:col>90</xdr:col>
      <xdr:colOff>0</xdr:colOff>
      <xdr:row>41</xdr:row>
      <xdr:rowOff>43906</xdr:rowOff>
    </xdr:to>
    <xdr:cxnSp macro="">
      <xdr:nvCxnSpPr>
        <xdr:cNvPr id="274" name="Straight Arrow Connector 273"/>
        <xdr:cNvCxnSpPr>
          <a:stCxn id="465" idx="3"/>
          <a:endCxn id="490" idx="6"/>
        </xdr:cNvCxnSpPr>
      </xdr:nvCxnSpPr>
      <xdr:spPr>
        <a:xfrm>
          <a:off x="15784778" y="6396639"/>
          <a:ext cx="208362" cy="465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71253</xdr:colOff>
      <xdr:row>158</xdr:row>
      <xdr:rowOff>31400</xdr:rowOff>
    </xdr:from>
    <xdr:to>
      <xdr:col>68</xdr:col>
      <xdr:colOff>110666</xdr:colOff>
      <xdr:row>161</xdr:row>
      <xdr:rowOff>18443</xdr:rowOff>
    </xdr:to>
    <xdr:sp macro="[0]!DP08_Modify_CloudNetworking_Message" textlink="">
      <xdr:nvSpPr>
        <xdr:cNvPr id="277" name="Diamond 276"/>
        <xdr:cNvSpPr/>
      </xdr:nvSpPr>
      <xdr:spPr>
        <a:xfrm>
          <a:off x="11929343" y="23576344"/>
          <a:ext cx="585227" cy="43653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08</a:t>
          </a:r>
          <a:endParaRPr lang="en-US" sz="800" b="1"/>
        </a:p>
      </xdr:txBody>
    </xdr:sp>
    <xdr:clientData/>
  </xdr:twoCellAnchor>
  <xdr:twoCellAnchor>
    <xdr:from>
      <xdr:col>104</xdr:col>
      <xdr:colOff>160697</xdr:colOff>
      <xdr:row>110</xdr:row>
      <xdr:rowOff>17341</xdr:rowOff>
    </xdr:from>
    <xdr:to>
      <xdr:col>107</xdr:col>
      <xdr:colOff>54014</xdr:colOff>
      <xdr:row>112</xdr:row>
      <xdr:rowOff>133268</xdr:rowOff>
    </xdr:to>
    <xdr:sp macro="" textlink="">
      <xdr:nvSpPr>
        <xdr:cNvPr id="317" name="Pentagon 316"/>
        <xdr:cNvSpPr/>
      </xdr:nvSpPr>
      <xdr:spPr>
        <a:xfrm>
          <a:off x="19364326" y="16650244"/>
          <a:ext cx="446382" cy="423185"/>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C1</a:t>
          </a:r>
        </a:p>
      </xdr:txBody>
    </xdr:sp>
    <xdr:clientData/>
  </xdr:twoCellAnchor>
  <xdr:twoCellAnchor>
    <xdr:from>
      <xdr:col>29</xdr:col>
      <xdr:colOff>182670</xdr:colOff>
      <xdr:row>32</xdr:row>
      <xdr:rowOff>65239</xdr:rowOff>
    </xdr:from>
    <xdr:to>
      <xdr:col>62</xdr:col>
      <xdr:colOff>26095</xdr:colOff>
      <xdr:row>35</xdr:row>
      <xdr:rowOff>144912</xdr:rowOff>
    </xdr:to>
    <xdr:sp macro="" textlink="">
      <xdr:nvSpPr>
        <xdr:cNvPr id="340" name="TextBox 339"/>
        <xdr:cNvSpPr txBox="1"/>
      </xdr:nvSpPr>
      <xdr:spPr>
        <a:xfrm>
          <a:off x="5480136" y="5075650"/>
          <a:ext cx="5910719" cy="54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FF0000"/>
              </a:solidFill>
              <a:latin typeface="+mn-lt"/>
              <a:ea typeface="+mn-ea"/>
              <a:cs typeface="+mn-cs"/>
            </a:rPr>
            <a:t>Detailed MRS  sequencing  is not depicted in mPDM, please refer BPMN</a:t>
          </a:r>
        </a:p>
      </xdr:txBody>
    </xdr:sp>
    <xdr:clientData/>
  </xdr:twoCellAnchor>
  <xdr:twoCellAnchor>
    <xdr:from>
      <xdr:col>142</xdr:col>
      <xdr:colOff>135245</xdr:colOff>
      <xdr:row>52</xdr:row>
      <xdr:rowOff>1509</xdr:rowOff>
    </xdr:from>
    <xdr:to>
      <xdr:col>144</xdr:col>
      <xdr:colOff>106675</xdr:colOff>
      <xdr:row>53</xdr:row>
      <xdr:rowOff>69144</xdr:rowOff>
    </xdr:to>
    <xdr:sp macro="" textlink="">
      <xdr:nvSpPr>
        <xdr:cNvPr id="351" name="Oval 350"/>
        <xdr:cNvSpPr/>
      </xdr:nvSpPr>
      <xdr:spPr>
        <a:xfrm flipH="1">
          <a:off x="26561312" y="7958369"/>
          <a:ext cx="343137" cy="25348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116</xdr:col>
      <xdr:colOff>41906</xdr:colOff>
      <xdr:row>40</xdr:row>
      <xdr:rowOff>19560</xdr:rowOff>
    </xdr:from>
    <xdr:to>
      <xdr:col>118</xdr:col>
      <xdr:colOff>21928</xdr:colOff>
      <xdr:row>41</xdr:row>
      <xdr:rowOff>127228</xdr:rowOff>
    </xdr:to>
    <xdr:sp macro="" textlink="">
      <xdr:nvSpPr>
        <xdr:cNvPr id="353" name="Oval 352"/>
        <xdr:cNvSpPr/>
      </xdr:nvSpPr>
      <xdr:spPr>
        <a:xfrm flipH="1">
          <a:off x="21635778" y="6059804"/>
          <a:ext cx="351729" cy="25867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118</xdr:col>
      <xdr:colOff>21928</xdr:colOff>
      <xdr:row>40</xdr:row>
      <xdr:rowOff>143744</xdr:rowOff>
    </xdr:from>
    <xdr:to>
      <xdr:col>120</xdr:col>
      <xdr:colOff>22341</xdr:colOff>
      <xdr:row>40</xdr:row>
      <xdr:rowOff>144752</xdr:rowOff>
    </xdr:to>
    <xdr:cxnSp macro="">
      <xdr:nvCxnSpPr>
        <xdr:cNvPr id="354" name="Straight Arrow Connector 353"/>
        <xdr:cNvCxnSpPr>
          <a:stCxn id="353" idx="2"/>
          <a:endCxn id="240" idx="1"/>
        </xdr:cNvCxnSpPr>
      </xdr:nvCxnSpPr>
      <xdr:spPr>
        <a:xfrm flipV="1">
          <a:off x="21987507" y="6183988"/>
          <a:ext cx="372121" cy="100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134</xdr:col>
      <xdr:colOff>84833</xdr:colOff>
      <xdr:row>38</xdr:row>
      <xdr:rowOff>125012</xdr:rowOff>
    </xdr:from>
    <xdr:to>
      <xdr:col>139</xdr:col>
      <xdr:colOff>63845</xdr:colOff>
      <xdr:row>44</xdr:row>
      <xdr:rowOff>124021</xdr:rowOff>
    </xdr:to>
    <xdr:grpSp>
      <xdr:nvGrpSpPr>
        <xdr:cNvPr id="375" name="Group 619"/>
        <xdr:cNvGrpSpPr>
          <a:grpSpLocks/>
        </xdr:cNvGrpSpPr>
      </xdr:nvGrpSpPr>
      <xdr:grpSpPr bwMode="auto">
        <a:xfrm>
          <a:off x="23875182" y="6017221"/>
          <a:ext cx="865058" cy="929358"/>
          <a:chOff x="2638420" y="582305"/>
          <a:chExt cx="1143005" cy="922645"/>
        </a:xfrm>
      </xdr:grpSpPr>
      <xdr:sp macro="" textlink="'Task Flow Sheet-Modify1(CCD)'!E31">
        <xdr:nvSpPr>
          <xdr:cNvPr id="376" name="Rectangle 375"/>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46D47D8-214C-4754-BC26-8148CFBEA732}" type="TxLink">
              <a:rPr lang="en-US" sz="900" b="1" i="0" u="none" strike="noStrike">
                <a:solidFill>
                  <a:srgbClr val="000000"/>
                </a:solidFill>
                <a:latin typeface="Calibri"/>
              </a:rPr>
              <a:pPr algn="ctr" rtl="0"/>
              <a:t>Complete Deactivation Via Supplier Portal</a:t>
            </a:fld>
            <a:endParaRPr lang="en-US" sz="750"/>
          </a:p>
        </xdr:txBody>
      </xdr:sp>
      <xdr:sp macro="" textlink="'Task Flow Sheet-Modify1(CCD)'!A31">
        <xdr:nvSpPr>
          <xdr:cNvPr id="377" name="Rectangle 37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C65F877-F590-417F-A554-E348CCA66A49}"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31">
        <xdr:nvSpPr>
          <xdr:cNvPr id="378" name="Rectangle 37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8A6399E-277D-49FA-8832-B0BE5793B62B}" type="TxLink">
              <a:rPr lang="en-US" sz="900" b="1" i="0" u="none" strike="noStrike">
                <a:solidFill>
                  <a:srgbClr val="000000"/>
                </a:solidFill>
                <a:latin typeface="Calibri"/>
              </a:rPr>
              <a:pPr algn="ctr"/>
              <a:t>TSK 2.178</a:t>
            </a:fld>
            <a:endParaRPr lang="en-US" sz="900" b="1"/>
          </a:p>
        </xdr:txBody>
      </xdr:sp>
    </xdr:grpSp>
    <xdr:clientData/>
  </xdr:twoCellAnchor>
  <xdr:twoCellAnchor>
    <xdr:from>
      <xdr:col>16</xdr:col>
      <xdr:colOff>14862</xdr:colOff>
      <xdr:row>69</xdr:row>
      <xdr:rowOff>20023</xdr:rowOff>
    </xdr:from>
    <xdr:to>
      <xdr:col>21</xdr:col>
      <xdr:colOff>19084</xdr:colOff>
      <xdr:row>74</xdr:row>
      <xdr:rowOff>46897</xdr:rowOff>
    </xdr:to>
    <xdr:grpSp>
      <xdr:nvGrpSpPr>
        <xdr:cNvPr id="328" name="Group 527"/>
        <xdr:cNvGrpSpPr>
          <a:grpSpLocks/>
        </xdr:cNvGrpSpPr>
      </xdr:nvGrpSpPr>
      <xdr:grpSpPr bwMode="auto">
        <a:xfrm>
          <a:off x="2850211" y="11383570"/>
          <a:ext cx="890268" cy="968298"/>
          <a:chOff x="2638420" y="582305"/>
          <a:chExt cx="1143005" cy="922645"/>
        </a:xfrm>
      </xdr:grpSpPr>
      <xdr:sp macro="" textlink="'Task Flow Sheet-Modify1(CCD)'!E11">
        <xdr:nvSpPr>
          <xdr:cNvPr id="330" name="Rectangle 329"/>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B1A8CD3-7DAB-468F-BA34-733F59787D62}"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11">
        <xdr:nvSpPr>
          <xdr:cNvPr id="331" name="Rectangle 33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0548A89-0C5F-4D94-8539-5ED65AD5173D}" type="TxLink">
              <a:rPr lang="en-US" sz="1100" b="0" i="0" u="none" strike="noStrike">
                <a:solidFill>
                  <a:srgbClr val="000000"/>
                </a:solidFill>
                <a:latin typeface="Calibri"/>
              </a:rPr>
              <a:pPr algn="ctr"/>
              <a:t>Automatic</a:t>
            </a:fld>
            <a:endParaRPr lang="en-US" sz="900" b="1"/>
          </a:p>
        </xdr:txBody>
      </xdr:sp>
      <xdr:sp macro="" textlink="'Task Flow Sheet-Modify1(CCD)'!C11">
        <xdr:nvSpPr>
          <xdr:cNvPr id="333" name="Rectangle 33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0FA98D1-E81D-406D-8907-B96892C7DBFB}" type="TxLink">
              <a:rPr lang="en-US" sz="900" b="1" i="0" u="none" strike="noStrike">
                <a:solidFill>
                  <a:srgbClr val="000000"/>
                </a:solidFill>
                <a:latin typeface="Calibri"/>
              </a:rPr>
              <a:pPr algn="ctr"/>
              <a:t>TSK A.005</a:t>
            </a:fld>
            <a:endParaRPr lang="en-US" sz="900" b="1"/>
          </a:p>
        </xdr:txBody>
      </xdr:sp>
    </xdr:grpSp>
    <xdr:clientData/>
  </xdr:twoCellAnchor>
  <xdr:twoCellAnchor>
    <xdr:from>
      <xdr:col>21</xdr:col>
      <xdr:colOff>19084</xdr:colOff>
      <xdr:row>70</xdr:row>
      <xdr:rowOff>174358</xdr:rowOff>
    </xdr:from>
    <xdr:to>
      <xdr:col>23</xdr:col>
      <xdr:colOff>179747</xdr:colOff>
      <xdr:row>70</xdr:row>
      <xdr:rowOff>181561</xdr:rowOff>
    </xdr:to>
    <xdr:cxnSp macro="">
      <xdr:nvCxnSpPr>
        <xdr:cNvPr id="334" name="Straight Arrow Connector 333"/>
        <xdr:cNvCxnSpPr>
          <a:stCxn id="330" idx="3"/>
          <a:endCxn id="335" idx="1"/>
        </xdr:cNvCxnSpPr>
      </xdr:nvCxnSpPr>
      <xdr:spPr>
        <a:xfrm>
          <a:off x="3922011" y="11476584"/>
          <a:ext cx="532370"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179747</xdr:colOff>
      <xdr:row>69</xdr:row>
      <xdr:rowOff>132240</xdr:rowOff>
    </xdr:from>
    <xdr:to>
      <xdr:col>27</xdr:col>
      <xdr:colOff>37067</xdr:colOff>
      <xdr:row>72</xdr:row>
      <xdr:rowOff>40689</xdr:rowOff>
    </xdr:to>
    <xdr:sp macro="[0]!DP14_Modify_CloudNetworking_Message" textlink="">
      <xdr:nvSpPr>
        <xdr:cNvPr id="335" name="Diamond 334"/>
        <xdr:cNvSpPr/>
      </xdr:nvSpPr>
      <xdr:spPr>
        <a:xfrm>
          <a:off x="4454381" y="11248612"/>
          <a:ext cx="600735" cy="46601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14</a:t>
          </a:r>
          <a:endParaRPr lang="en-US" sz="800" b="1"/>
        </a:p>
      </xdr:txBody>
    </xdr:sp>
    <xdr:clientData/>
  </xdr:twoCellAnchor>
  <xdr:twoCellAnchor>
    <xdr:from>
      <xdr:col>15</xdr:col>
      <xdr:colOff>179750</xdr:colOff>
      <xdr:row>75</xdr:row>
      <xdr:rowOff>156090</xdr:rowOff>
    </xdr:from>
    <xdr:to>
      <xdr:col>21</xdr:col>
      <xdr:colOff>45797</xdr:colOff>
      <xdr:row>80</xdr:row>
      <xdr:rowOff>55167</xdr:rowOff>
    </xdr:to>
    <xdr:grpSp>
      <xdr:nvGrpSpPr>
        <xdr:cNvPr id="336" name="Group 403"/>
        <xdr:cNvGrpSpPr>
          <a:grpSpLocks/>
        </xdr:cNvGrpSpPr>
      </xdr:nvGrpSpPr>
      <xdr:grpSpPr bwMode="auto">
        <a:xfrm>
          <a:off x="2837890" y="12649346"/>
          <a:ext cx="929302" cy="840501"/>
          <a:chOff x="2638425" y="571500"/>
          <a:chExt cx="1143001" cy="933450"/>
        </a:xfrm>
      </xdr:grpSpPr>
      <xdr:sp macro="" textlink="'Task Flow Sheet-Modify1(CCD)'!E14">
        <xdr:nvSpPr>
          <xdr:cNvPr id="338" name="Rectangle 337"/>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FE91EF1-624A-4A84-A5D1-8BF1F022DA1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1(CCD)'!A14">
        <xdr:nvSpPr>
          <xdr:cNvPr id="339" name="Rectangle 33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9876AC6-D509-4487-9685-3183A3FF3E5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4">
        <xdr:nvSpPr>
          <xdr:cNvPr id="342" name="Rectangle 341"/>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A75397F-4212-43F1-AD46-7CB7A6CD9D7B}" type="TxLink">
              <a:rPr lang="en-US" sz="900" b="1" i="0" u="none" strike="noStrike">
                <a:solidFill>
                  <a:srgbClr val="000000"/>
                </a:solidFill>
                <a:latin typeface="Calibri"/>
              </a:rPr>
              <a:pPr algn="ctr"/>
              <a:t>TSK 2.152</a:t>
            </a:fld>
            <a:endParaRPr lang="en-US" sz="900" b="1"/>
          </a:p>
        </xdr:txBody>
      </xdr:sp>
    </xdr:grpSp>
    <xdr:clientData/>
  </xdr:twoCellAnchor>
  <xdr:twoCellAnchor>
    <xdr:from>
      <xdr:col>21</xdr:col>
      <xdr:colOff>45797</xdr:colOff>
      <xdr:row>72</xdr:row>
      <xdr:rowOff>40690</xdr:rowOff>
    </xdr:from>
    <xdr:to>
      <xdr:col>25</xdr:col>
      <xdr:colOff>111343</xdr:colOff>
      <xdr:row>77</xdr:row>
      <xdr:rowOff>73694</xdr:rowOff>
    </xdr:to>
    <xdr:cxnSp macro="">
      <xdr:nvCxnSpPr>
        <xdr:cNvPr id="343" name="Elbow Connector 342"/>
        <xdr:cNvCxnSpPr>
          <a:stCxn id="335" idx="2"/>
          <a:endCxn id="338" idx="3"/>
        </xdr:cNvCxnSpPr>
      </xdr:nvCxnSpPr>
      <xdr:spPr>
        <a:xfrm rot="5400000">
          <a:off x="3872068" y="11791279"/>
          <a:ext cx="962272" cy="808960"/>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163899</xdr:colOff>
      <xdr:row>71</xdr:row>
      <xdr:rowOff>124740</xdr:rowOff>
    </xdr:from>
    <xdr:to>
      <xdr:col>15</xdr:col>
      <xdr:colOff>179752</xdr:colOff>
      <xdr:row>77</xdr:row>
      <xdr:rowOff>73859</xdr:rowOff>
    </xdr:to>
    <xdr:cxnSp macro="">
      <xdr:nvCxnSpPr>
        <xdr:cNvPr id="344" name="Elbow Connector 343"/>
        <xdr:cNvCxnSpPr>
          <a:stCxn id="338" idx="1"/>
        </xdr:cNvCxnSpPr>
      </xdr:nvCxnSpPr>
      <xdr:spPr>
        <a:xfrm rot="10800000">
          <a:off x="2394143" y="11612819"/>
          <a:ext cx="573414" cy="106424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170734</xdr:colOff>
      <xdr:row>70</xdr:row>
      <xdr:rowOff>36370</xdr:rowOff>
    </xdr:from>
    <xdr:to>
      <xdr:col>13</xdr:col>
      <xdr:colOff>148242</xdr:colOff>
      <xdr:row>71</xdr:row>
      <xdr:rowOff>124739</xdr:rowOff>
    </xdr:to>
    <xdr:sp macro="" textlink="">
      <xdr:nvSpPr>
        <xdr:cNvPr id="346" name="Oval 345"/>
        <xdr:cNvSpPr/>
      </xdr:nvSpPr>
      <xdr:spPr>
        <a:xfrm flipH="1">
          <a:off x="2215124" y="11338596"/>
          <a:ext cx="349216" cy="274222"/>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13</xdr:col>
      <xdr:colOff>148242</xdr:colOff>
      <xdr:row>70</xdr:row>
      <xdr:rowOff>170659</xdr:rowOff>
    </xdr:from>
    <xdr:to>
      <xdr:col>16</xdr:col>
      <xdr:colOff>14862</xdr:colOff>
      <xdr:row>70</xdr:row>
      <xdr:rowOff>174170</xdr:rowOff>
    </xdr:to>
    <xdr:cxnSp macro="">
      <xdr:nvCxnSpPr>
        <xdr:cNvPr id="347" name="Straight Arrow Connector 346"/>
        <xdr:cNvCxnSpPr>
          <a:stCxn id="346" idx="2"/>
          <a:endCxn id="330" idx="1"/>
        </xdr:cNvCxnSpPr>
      </xdr:nvCxnSpPr>
      <xdr:spPr>
        <a:xfrm>
          <a:off x="2564340" y="11472885"/>
          <a:ext cx="424181"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37067</xdr:colOff>
      <xdr:row>70</xdr:row>
      <xdr:rowOff>163035</xdr:rowOff>
    </xdr:from>
    <xdr:to>
      <xdr:col>30</xdr:col>
      <xdr:colOff>76800</xdr:colOff>
      <xdr:row>70</xdr:row>
      <xdr:rowOff>174075</xdr:rowOff>
    </xdr:to>
    <xdr:cxnSp macro="">
      <xdr:nvCxnSpPr>
        <xdr:cNvPr id="369" name="Straight Arrow Connector 368"/>
        <xdr:cNvCxnSpPr>
          <a:stCxn id="335" idx="3"/>
          <a:endCxn id="374" idx="1"/>
        </xdr:cNvCxnSpPr>
      </xdr:nvCxnSpPr>
      <xdr:spPr>
        <a:xfrm flipV="1">
          <a:off x="5055116" y="11465261"/>
          <a:ext cx="597294" cy="1104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17164</xdr:colOff>
      <xdr:row>69</xdr:row>
      <xdr:rowOff>123024</xdr:rowOff>
    </xdr:from>
    <xdr:to>
      <xdr:col>9</xdr:col>
      <xdr:colOff>56579</xdr:colOff>
      <xdr:row>72</xdr:row>
      <xdr:rowOff>31473</xdr:rowOff>
    </xdr:to>
    <xdr:sp macro="[0]!DP13_Modify_CloudNetworking_Message" textlink="">
      <xdr:nvSpPr>
        <xdr:cNvPr id="370" name="Diamond 369"/>
        <xdr:cNvSpPr/>
      </xdr:nvSpPr>
      <xdr:spPr>
        <a:xfrm>
          <a:off x="1132286" y="11239396"/>
          <a:ext cx="596976" cy="46601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13</a:t>
          </a:r>
          <a:endParaRPr lang="en-US" sz="800" b="1"/>
        </a:p>
      </xdr:txBody>
    </xdr:sp>
    <xdr:clientData/>
  </xdr:twoCellAnchor>
  <xdr:twoCellAnchor>
    <xdr:from>
      <xdr:col>9</xdr:col>
      <xdr:colOff>56579</xdr:colOff>
      <xdr:row>70</xdr:row>
      <xdr:rowOff>168164</xdr:rowOff>
    </xdr:from>
    <xdr:to>
      <xdr:col>11</xdr:col>
      <xdr:colOff>170734</xdr:colOff>
      <xdr:row>70</xdr:row>
      <xdr:rowOff>168440</xdr:rowOff>
    </xdr:to>
    <xdr:cxnSp macro="">
      <xdr:nvCxnSpPr>
        <xdr:cNvPr id="371" name="Straight Arrow Connector 370"/>
        <xdr:cNvCxnSpPr>
          <a:stCxn id="370" idx="3"/>
          <a:endCxn id="346" idx="6"/>
        </xdr:cNvCxnSpPr>
      </xdr:nvCxnSpPr>
      <xdr:spPr>
        <a:xfrm flipV="1">
          <a:off x="1729262" y="11470390"/>
          <a:ext cx="485862" cy="27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168088</xdr:colOff>
      <xdr:row>69</xdr:row>
      <xdr:rowOff>143370</xdr:rowOff>
    </xdr:from>
    <xdr:to>
      <xdr:col>3</xdr:col>
      <xdr:colOff>115613</xdr:colOff>
      <xdr:row>72</xdr:row>
      <xdr:rowOff>51689</xdr:rowOff>
    </xdr:to>
    <xdr:sp macro="" textlink="">
      <xdr:nvSpPr>
        <xdr:cNvPr id="372" name="Freeform 371"/>
        <xdr:cNvSpPr/>
      </xdr:nvSpPr>
      <xdr:spPr>
        <a:xfrm>
          <a:off x="168088" y="11259742"/>
          <a:ext cx="505086" cy="465880"/>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A4</a:t>
          </a:r>
        </a:p>
      </xdr:txBody>
    </xdr:sp>
    <xdr:clientData/>
  </xdr:twoCellAnchor>
  <xdr:twoCellAnchor>
    <xdr:from>
      <xdr:col>3</xdr:col>
      <xdr:colOff>115613</xdr:colOff>
      <xdr:row>70</xdr:row>
      <xdr:rowOff>171927</xdr:rowOff>
    </xdr:from>
    <xdr:to>
      <xdr:col>6</xdr:col>
      <xdr:colOff>49553</xdr:colOff>
      <xdr:row>71</xdr:row>
      <xdr:rowOff>7992</xdr:rowOff>
    </xdr:to>
    <xdr:cxnSp macro="">
      <xdr:nvCxnSpPr>
        <xdr:cNvPr id="373" name="Straight Arrow Connector 372"/>
        <xdr:cNvCxnSpPr>
          <a:stCxn id="372" idx="2"/>
        </xdr:cNvCxnSpPr>
      </xdr:nvCxnSpPr>
      <xdr:spPr>
        <a:xfrm flipV="1">
          <a:off x="673174" y="11474153"/>
          <a:ext cx="491501" cy="2191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76800</xdr:colOff>
      <xdr:row>69</xdr:row>
      <xdr:rowOff>139198</xdr:rowOff>
    </xdr:from>
    <xdr:to>
      <xdr:col>32</xdr:col>
      <xdr:colOff>166181</xdr:colOff>
      <xdr:row>72</xdr:row>
      <xdr:rowOff>1018</xdr:rowOff>
    </xdr:to>
    <xdr:sp macro="" textlink="">
      <xdr:nvSpPr>
        <xdr:cNvPr id="374" name="Pentagon 373"/>
        <xdr:cNvSpPr/>
      </xdr:nvSpPr>
      <xdr:spPr>
        <a:xfrm>
          <a:off x="5652410" y="11255570"/>
          <a:ext cx="461088" cy="419381"/>
        </a:xfrm>
        <a:prstGeom prst="homePlate">
          <a:avLst/>
        </a:prstGeom>
        <a:solidFill>
          <a:srgbClr val="FFFF0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B1</a:t>
          </a:r>
        </a:p>
      </xdr:txBody>
    </xdr:sp>
    <xdr:clientData/>
  </xdr:twoCellAnchor>
  <xdr:twoCellAnchor>
    <xdr:from>
      <xdr:col>118</xdr:col>
      <xdr:colOff>8843</xdr:colOff>
      <xdr:row>159</xdr:row>
      <xdr:rowOff>123188</xdr:rowOff>
    </xdr:from>
    <xdr:to>
      <xdr:col>120</xdr:col>
      <xdr:colOff>94846</xdr:colOff>
      <xdr:row>162</xdr:row>
      <xdr:rowOff>53520</xdr:rowOff>
    </xdr:to>
    <xdr:sp macro="" textlink="">
      <xdr:nvSpPr>
        <xdr:cNvPr id="256" name="Pentagon 255"/>
        <xdr:cNvSpPr/>
      </xdr:nvSpPr>
      <xdr:spPr>
        <a:xfrm>
          <a:off x="21793440" y="24283914"/>
          <a:ext cx="454712" cy="391219"/>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C2</a:t>
          </a:r>
        </a:p>
      </xdr:txBody>
    </xdr:sp>
    <xdr:clientData/>
  </xdr:twoCellAnchor>
  <xdr:twoCellAnchor>
    <xdr:from>
      <xdr:col>144</xdr:col>
      <xdr:colOff>106675</xdr:colOff>
      <xdr:row>52</xdr:row>
      <xdr:rowOff>124099</xdr:rowOff>
    </xdr:from>
    <xdr:to>
      <xdr:col>146</xdr:col>
      <xdr:colOff>151912</xdr:colOff>
      <xdr:row>52</xdr:row>
      <xdr:rowOff>127235</xdr:rowOff>
    </xdr:to>
    <xdr:cxnSp macro="">
      <xdr:nvCxnSpPr>
        <xdr:cNvPr id="259" name="Straight Arrow Connector 258"/>
        <xdr:cNvCxnSpPr>
          <a:stCxn id="351" idx="2"/>
          <a:endCxn id="413" idx="1"/>
        </xdr:cNvCxnSpPr>
      </xdr:nvCxnSpPr>
      <xdr:spPr>
        <a:xfrm flipV="1">
          <a:off x="26904449" y="8080959"/>
          <a:ext cx="416945" cy="313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168088</xdr:colOff>
      <xdr:row>65</xdr:row>
      <xdr:rowOff>11957</xdr:rowOff>
    </xdr:from>
    <xdr:to>
      <xdr:col>33</xdr:col>
      <xdr:colOff>51231</xdr:colOff>
      <xdr:row>67</xdr:row>
      <xdr:rowOff>159668</xdr:rowOff>
    </xdr:to>
    <xdr:sp macro="" textlink="">
      <xdr:nvSpPr>
        <xdr:cNvPr id="268" name="TextBox 267"/>
        <xdr:cNvSpPr txBox="1"/>
      </xdr:nvSpPr>
      <xdr:spPr>
        <a:xfrm>
          <a:off x="168088" y="10384914"/>
          <a:ext cx="6016314" cy="519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FF0000"/>
              </a:solidFill>
              <a:latin typeface="+mn-lt"/>
              <a:ea typeface="+mn-ea"/>
              <a:cs typeface="+mn-cs"/>
            </a:rPr>
            <a:t>Modify CoS and/or Modify Routing Policy                                                                                                      </a:t>
          </a:r>
        </a:p>
      </xdr:txBody>
    </xdr:sp>
    <xdr:clientData/>
  </xdr:twoCellAnchor>
  <xdr:twoCellAnchor>
    <xdr:from>
      <xdr:col>29</xdr:col>
      <xdr:colOff>29959</xdr:colOff>
      <xdr:row>50</xdr:row>
      <xdr:rowOff>31750</xdr:rowOff>
    </xdr:from>
    <xdr:to>
      <xdr:col>34</xdr:col>
      <xdr:colOff>24655</xdr:colOff>
      <xdr:row>55</xdr:row>
      <xdr:rowOff>60724</xdr:rowOff>
    </xdr:to>
    <xdr:grpSp>
      <xdr:nvGrpSpPr>
        <xdr:cNvPr id="294" name="Group 527"/>
        <xdr:cNvGrpSpPr>
          <a:grpSpLocks/>
        </xdr:cNvGrpSpPr>
      </xdr:nvGrpSpPr>
      <xdr:grpSpPr bwMode="auto">
        <a:xfrm>
          <a:off x="5169029" y="7817884"/>
          <a:ext cx="880742" cy="970398"/>
          <a:chOff x="2638420" y="582305"/>
          <a:chExt cx="1143005" cy="922645"/>
        </a:xfrm>
      </xdr:grpSpPr>
      <xdr:sp macro="" textlink="'Task Flow Sheet-Modify1(CCD)'!E12">
        <xdr:nvSpPr>
          <xdr:cNvPr id="295" name="Rectangle 294"/>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98D1419D-2E14-4337-8E45-D5B1B57D7724}"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12">
        <xdr:nvSpPr>
          <xdr:cNvPr id="296" name="Rectangle 29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F6F9250-D3DA-4401-8330-B045CBC4F58D}" type="TxLink">
              <a:rPr lang="en-US" sz="1100" b="0" i="0" u="none" strike="noStrike">
                <a:solidFill>
                  <a:srgbClr val="000000"/>
                </a:solidFill>
                <a:latin typeface="Calibri"/>
              </a:rPr>
              <a:pPr algn="ctr"/>
              <a:t>Automatic</a:t>
            </a:fld>
            <a:endParaRPr lang="en-US" sz="900" b="1"/>
          </a:p>
        </xdr:txBody>
      </xdr:sp>
      <xdr:sp macro="" textlink="'Task Flow Sheet-Modify1(CCD)'!C12">
        <xdr:nvSpPr>
          <xdr:cNvPr id="297" name="Rectangle 29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0DEE025-F080-49FC-8C33-947815978599}" type="TxLink">
              <a:rPr lang="en-US" sz="900" b="1" i="0" u="none" strike="noStrike">
                <a:solidFill>
                  <a:srgbClr val="000000"/>
                </a:solidFill>
                <a:latin typeface="Calibri"/>
              </a:rPr>
              <a:pPr algn="ctr"/>
              <a:t>TSK A.005</a:t>
            </a:fld>
            <a:endParaRPr lang="en-US" sz="900" b="1"/>
          </a:p>
        </xdr:txBody>
      </xdr:sp>
    </xdr:grpSp>
    <xdr:clientData/>
  </xdr:twoCellAnchor>
  <xdr:twoCellAnchor>
    <xdr:from>
      <xdr:col>34</xdr:col>
      <xdr:colOff>24655</xdr:colOff>
      <xdr:row>52</xdr:row>
      <xdr:rowOff>2705</xdr:rowOff>
    </xdr:from>
    <xdr:to>
      <xdr:col>40</xdr:col>
      <xdr:colOff>29443</xdr:colOff>
      <xdr:row>52</xdr:row>
      <xdr:rowOff>3453</xdr:rowOff>
    </xdr:to>
    <xdr:cxnSp macro="">
      <xdr:nvCxnSpPr>
        <xdr:cNvPr id="302" name="Straight Arrow Connector 301"/>
        <xdr:cNvCxnSpPr>
          <a:stCxn id="295" idx="3"/>
          <a:endCxn id="305" idx="1"/>
        </xdr:cNvCxnSpPr>
      </xdr:nvCxnSpPr>
      <xdr:spPr>
        <a:xfrm>
          <a:off x="6151547" y="8111827"/>
          <a:ext cx="1086004" cy="74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29443</xdr:colOff>
      <xdr:row>50</xdr:row>
      <xdr:rowOff>126102</xdr:rowOff>
    </xdr:from>
    <xdr:to>
      <xdr:col>43</xdr:col>
      <xdr:colOff>74536</xdr:colOff>
      <xdr:row>53</xdr:row>
      <xdr:rowOff>41792</xdr:rowOff>
    </xdr:to>
    <xdr:sp macro="[0]!DP09_Modify_CloudNetworking_Message" textlink="">
      <xdr:nvSpPr>
        <xdr:cNvPr id="305" name="Diamond 304"/>
        <xdr:cNvSpPr/>
      </xdr:nvSpPr>
      <xdr:spPr>
        <a:xfrm>
          <a:off x="7237551" y="7874818"/>
          <a:ext cx="585701" cy="45629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09</a:t>
          </a:r>
          <a:endParaRPr lang="en-US" sz="800" b="1"/>
        </a:p>
      </xdr:txBody>
    </xdr:sp>
    <xdr:clientData/>
  </xdr:twoCellAnchor>
  <xdr:twoCellAnchor>
    <xdr:from>
      <xdr:col>29</xdr:col>
      <xdr:colOff>12752</xdr:colOff>
      <xdr:row>57</xdr:row>
      <xdr:rowOff>268</xdr:rowOff>
    </xdr:from>
    <xdr:to>
      <xdr:col>34</xdr:col>
      <xdr:colOff>60893</xdr:colOff>
      <xdr:row>61</xdr:row>
      <xdr:rowOff>83857</xdr:rowOff>
    </xdr:to>
    <xdr:grpSp>
      <xdr:nvGrpSpPr>
        <xdr:cNvPr id="306" name="Group 403"/>
        <xdr:cNvGrpSpPr>
          <a:grpSpLocks/>
        </xdr:cNvGrpSpPr>
      </xdr:nvGrpSpPr>
      <xdr:grpSpPr bwMode="auto">
        <a:xfrm>
          <a:off x="5151822" y="9104396"/>
          <a:ext cx="934187" cy="836728"/>
          <a:chOff x="2638425" y="571500"/>
          <a:chExt cx="1143001" cy="933450"/>
        </a:xfrm>
      </xdr:grpSpPr>
      <xdr:sp macro="" textlink="'Task Flow Sheet-Modify1(CCD)'!E15">
        <xdr:nvSpPr>
          <xdr:cNvPr id="307" name="Rectangle 306"/>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CEA6EB49-39ED-4DEC-BBDB-DDDAE0AD8A0A}"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Prov1(CCD)'!A11">
        <xdr:nvSpPr>
          <xdr:cNvPr id="308" name="Rectangle 307"/>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D1B1159-51FD-4E24-A20E-419C8FEF162B}"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11">
        <xdr:nvSpPr>
          <xdr:cNvPr id="309" name="Rectangle 308"/>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B07B866-5875-4CCC-9911-64B2653FC16D}" type="TxLink">
              <a:rPr lang="en-US" sz="900" b="1" i="0" u="none" strike="noStrike">
                <a:solidFill>
                  <a:srgbClr val="000000"/>
                </a:solidFill>
                <a:latin typeface="Calibri"/>
              </a:rPr>
              <a:pPr algn="ctr"/>
              <a:t>TSK 2.152</a:t>
            </a:fld>
            <a:endParaRPr lang="en-US" sz="900" b="1"/>
          </a:p>
        </xdr:txBody>
      </xdr:sp>
    </xdr:grpSp>
    <xdr:clientData/>
  </xdr:twoCellAnchor>
  <xdr:twoCellAnchor>
    <xdr:from>
      <xdr:col>34</xdr:col>
      <xdr:colOff>60893</xdr:colOff>
      <xdr:row>53</xdr:row>
      <xdr:rowOff>41792</xdr:rowOff>
    </xdr:from>
    <xdr:to>
      <xdr:col>41</xdr:col>
      <xdr:colOff>132660</xdr:colOff>
      <xdr:row>58</xdr:row>
      <xdr:rowOff>98777</xdr:rowOff>
    </xdr:to>
    <xdr:cxnSp macro="">
      <xdr:nvCxnSpPr>
        <xdr:cNvPr id="310" name="Elbow Connector 309"/>
        <xdr:cNvCxnSpPr>
          <a:stCxn id="305" idx="2"/>
          <a:endCxn id="307" idx="3"/>
        </xdr:cNvCxnSpPr>
      </xdr:nvCxnSpPr>
      <xdr:spPr>
        <a:xfrm rot="5400000">
          <a:off x="6375378" y="8143523"/>
          <a:ext cx="957999" cy="1333186"/>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25</xdr:col>
      <xdr:colOff>176526</xdr:colOff>
      <xdr:row>52</xdr:row>
      <xdr:rowOff>131326</xdr:rowOff>
    </xdr:from>
    <xdr:to>
      <xdr:col>29</xdr:col>
      <xdr:colOff>12754</xdr:colOff>
      <xdr:row>58</xdr:row>
      <xdr:rowOff>96946</xdr:rowOff>
    </xdr:to>
    <xdr:cxnSp macro="">
      <xdr:nvCxnSpPr>
        <xdr:cNvPr id="311" name="Elbow Connector 310"/>
        <xdr:cNvCxnSpPr>
          <a:stCxn id="307" idx="1"/>
        </xdr:cNvCxnSpPr>
      </xdr:nvCxnSpPr>
      <xdr:spPr>
        <a:xfrm rot="10800000">
          <a:off x="4681594" y="8240448"/>
          <a:ext cx="557038" cy="104683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174412</xdr:colOff>
      <xdr:row>51</xdr:row>
      <xdr:rowOff>40857</xdr:rowOff>
    </xdr:from>
    <xdr:to>
      <xdr:col>26</xdr:col>
      <xdr:colOff>151057</xdr:colOff>
      <xdr:row>52</xdr:row>
      <xdr:rowOff>131325</xdr:rowOff>
    </xdr:to>
    <xdr:sp macro="" textlink="">
      <xdr:nvSpPr>
        <xdr:cNvPr id="312" name="Oval 311"/>
        <xdr:cNvSpPr/>
      </xdr:nvSpPr>
      <xdr:spPr>
        <a:xfrm flipH="1">
          <a:off x="4499277" y="7969776"/>
          <a:ext cx="337050" cy="270671"/>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26</xdr:col>
      <xdr:colOff>151057</xdr:colOff>
      <xdr:row>52</xdr:row>
      <xdr:rowOff>3634</xdr:rowOff>
    </xdr:from>
    <xdr:to>
      <xdr:col>29</xdr:col>
      <xdr:colOff>29959</xdr:colOff>
      <xdr:row>52</xdr:row>
      <xdr:rowOff>7145</xdr:rowOff>
    </xdr:to>
    <xdr:cxnSp macro="">
      <xdr:nvCxnSpPr>
        <xdr:cNvPr id="313" name="Straight Arrow Connector 312"/>
        <xdr:cNvCxnSpPr>
          <a:stCxn id="312" idx="2"/>
          <a:endCxn id="295" idx="1"/>
        </xdr:cNvCxnSpPr>
      </xdr:nvCxnSpPr>
      <xdr:spPr>
        <a:xfrm>
          <a:off x="4836327" y="8112756"/>
          <a:ext cx="419510"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74536</xdr:colOff>
      <xdr:row>51</xdr:row>
      <xdr:rowOff>180132</xdr:rowOff>
    </xdr:from>
    <xdr:to>
      <xdr:col>46</xdr:col>
      <xdr:colOff>45494</xdr:colOff>
      <xdr:row>52</xdr:row>
      <xdr:rowOff>1463</xdr:rowOff>
    </xdr:to>
    <xdr:cxnSp macro="">
      <xdr:nvCxnSpPr>
        <xdr:cNvPr id="314" name="Straight Arrow Connector 313"/>
        <xdr:cNvCxnSpPr>
          <a:stCxn id="305" idx="3"/>
        </xdr:cNvCxnSpPr>
      </xdr:nvCxnSpPr>
      <xdr:spPr>
        <a:xfrm>
          <a:off x="7823252" y="8109051"/>
          <a:ext cx="511566" cy="153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34305</xdr:colOff>
      <xdr:row>50</xdr:row>
      <xdr:rowOff>110043</xdr:rowOff>
    </xdr:from>
    <xdr:to>
      <xdr:col>9</xdr:col>
      <xdr:colOff>83336</xdr:colOff>
      <xdr:row>53</xdr:row>
      <xdr:rowOff>53037</xdr:rowOff>
    </xdr:to>
    <xdr:sp macro="[0]!DP03_Modify_CloudNetworking_Message" textlink="">
      <xdr:nvSpPr>
        <xdr:cNvPr id="319" name="Diamond 318"/>
        <xdr:cNvSpPr/>
      </xdr:nvSpPr>
      <xdr:spPr>
        <a:xfrm>
          <a:off x="1115521" y="7858759"/>
          <a:ext cx="589639" cy="483602"/>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03</a:t>
          </a:r>
          <a:endParaRPr lang="en-US" sz="800" b="1"/>
        </a:p>
      </xdr:txBody>
    </xdr:sp>
    <xdr:clientData/>
  </xdr:twoCellAnchor>
  <xdr:twoCellAnchor>
    <xdr:from>
      <xdr:col>12</xdr:col>
      <xdr:colOff>173671</xdr:colOff>
      <xdr:row>50</xdr:row>
      <xdr:rowOff>32650</xdr:rowOff>
    </xdr:from>
    <xdr:to>
      <xdr:col>17</xdr:col>
      <xdr:colOff>167819</xdr:colOff>
      <xdr:row>55</xdr:row>
      <xdr:rowOff>41801</xdr:rowOff>
    </xdr:to>
    <xdr:grpSp>
      <xdr:nvGrpSpPr>
        <xdr:cNvPr id="320" name="Group 619"/>
        <xdr:cNvGrpSpPr>
          <a:grpSpLocks/>
        </xdr:cNvGrpSpPr>
      </xdr:nvGrpSpPr>
      <xdr:grpSpPr bwMode="auto">
        <a:xfrm>
          <a:off x="2300183" y="7818784"/>
          <a:ext cx="880194" cy="950575"/>
          <a:chOff x="2638420" y="582305"/>
          <a:chExt cx="1143005" cy="922645"/>
        </a:xfrm>
      </xdr:grpSpPr>
      <xdr:sp macro="" textlink="'Task Flow Sheet-Modify1(CCD)'!E10">
        <xdr:nvSpPr>
          <xdr:cNvPr id="322" name="Rectangle 321"/>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8D723CF7-40BF-4A25-869E-B1CC03A41B8D}" type="TxLink">
              <a:rPr lang="en-US" sz="900" b="1" i="0" u="none" strike="noStrike">
                <a:solidFill>
                  <a:srgbClr val="000000"/>
                </a:solidFill>
                <a:latin typeface="Calibri"/>
              </a:rPr>
              <a:pPr algn="ctr" rtl="0"/>
              <a:t>Capture Service Attributes from Supplier</a:t>
            </a:fld>
            <a:endParaRPr lang="en-US" sz="750"/>
          </a:p>
        </xdr:txBody>
      </xdr:sp>
      <xdr:sp macro="" textlink="'Task Flow Sheet-Modify1(CCD)'!A10">
        <xdr:nvSpPr>
          <xdr:cNvPr id="323" name="Rectangle 322"/>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54879BA-E57F-4D48-BA53-97031337166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0">
        <xdr:nvSpPr>
          <xdr:cNvPr id="324" name="Rectangle 323"/>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AC66C8E-EF2F-4273-A677-B079BF6A9220}" type="TxLink">
              <a:rPr lang="en-US" sz="900" b="1" i="0" u="none" strike="noStrike">
                <a:solidFill>
                  <a:srgbClr val="000000"/>
                </a:solidFill>
                <a:latin typeface="Calibri"/>
              </a:rPr>
              <a:pPr algn="ctr"/>
              <a:t>TSK 2.151</a:t>
            </a:fld>
            <a:endParaRPr lang="en-US" sz="900" b="1"/>
          </a:p>
        </xdr:txBody>
      </xdr:sp>
    </xdr:grpSp>
    <xdr:clientData/>
  </xdr:twoCellAnchor>
  <xdr:twoCellAnchor>
    <xdr:from>
      <xdr:col>17</xdr:col>
      <xdr:colOff>167819</xdr:colOff>
      <xdr:row>51</xdr:row>
      <xdr:rowOff>174266</xdr:rowOff>
    </xdr:from>
    <xdr:to>
      <xdr:col>20</xdr:col>
      <xdr:colOff>163269</xdr:colOff>
      <xdr:row>51</xdr:row>
      <xdr:rowOff>184222</xdr:rowOff>
    </xdr:to>
    <xdr:cxnSp macro="">
      <xdr:nvCxnSpPr>
        <xdr:cNvPr id="325" name="Straight Arrow Connector 324"/>
        <xdr:cNvCxnSpPr>
          <a:stCxn id="322" idx="3"/>
          <a:endCxn id="326" idx="6"/>
        </xdr:cNvCxnSpPr>
      </xdr:nvCxnSpPr>
      <xdr:spPr>
        <a:xfrm>
          <a:off x="3327331" y="7945272"/>
          <a:ext cx="553011" cy="995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163269</xdr:colOff>
      <xdr:row>51</xdr:row>
      <xdr:rowOff>37162</xdr:rowOff>
    </xdr:from>
    <xdr:to>
      <xdr:col>22</xdr:col>
      <xdr:colOff>141049</xdr:colOff>
      <xdr:row>52</xdr:row>
      <xdr:rowOff>145427</xdr:rowOff>
    </xdr:to>
    <xdr:sp macro="" textlink="">
      <xdr:nvSpPr>
        <xdr:cNvPr id="326" name="Oval 325"/>
        <xdr:cNvSpPr/>
      </xdr:nvSpPr>
      <xdr:spPr>
        <a:xfrm flipH="1">
          <a:off x="3767323" y="7966081"/>
          <a:ext cx="338185" cy="28846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7</xdr:col>
      <xdr:colOff>145215</xdr:colOff>
      <xdr:row>52</xdr:row>
      <xdr:rowOff>145427</xdr:rowOff>
    </xdr:from>
    <xdr:to>
      <xdr:col>21</xdr:col>
      <xdr:colOff>151732</xdr:colOff>
      <xdr:row>53</xdr:row>
      <xdr:rowOff>53037</xdr:rowOff>
    </xdr:to>
    <xdr:cxnSp macro="">
      <xdr:nvCxnSpPr>
        <xdr:cNvPr id="329" name="Elbow Connector 328"/>
        <xdr:cNvCxnSpPr>
          <a:stCxn id="319" idx="2"/>
          <a:endCxn id="326" idx="4"/>
        </xdr:cNvCxnSpPr>
      </xdr:nvCxnSpPr>
      <xdr:spPr>
        <a:xfrm rot="5400000" flipH="1" flipV="1">
          <a:off x="2627406" y="7033777"/>
          <a:ext cx="87812" cy="2529355"/>
        </a:xfrm>
        <a:prstGeom prst="bentConnector3">
          <a:avLst>
            <a:gd name="adj1" fmla="val -686067"/>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83336</xdr:colOff>
      <xdr:row>51</xdr:row>
      <xdr:rowOff>174266</xdr:rowOff>
    </xdr:from>
    <xdr:to>
      <xdr:col>12</xdr:col>
      <xdr:colOff>173671</xdr:colOff>
      <xdr:row>51</xdr:row>
      <xdr:rowOff>174467</xdr:rowOff>
    </xdr:to>
    <xdr:cxnSp macro="">
      <xdr:nvCxnSpPr>
        <xdr:cNvPr id="337" name="Straight Arrow Connector 336"/>
        <xdr:cNvCxnSpPr>
          <a:stCxn id="319" idx="3"/>
          <a:endCxn id="322" idx="1"/>
        </xdr:cNvCxnSpPr>
      </xdr:nvCxnSpPr>
      <xdr:spPr>
        <a:xfrm flipV="1">
          <a:off x="1756019" y="7945272"/>
          <a:ext cx="647896" cy="20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141049</xdr:colOff>
      <xdr:row>52</xdr:row>
      <xdr:rowOff>3748</xdr:rowOff>
    </xdr:from>
    <xdr:to>
      <xdr:col>24</xdr:col>
      <xdr:colOff>174412</xdr:colOff>
      <xdr:row>52</xdr:row>
      <xdr:rowOff>8952</xdr:rowOff>
    </xdr:to>
    <xdr:cxnSp macro="">
      <xdr:nvCxnSpPr>
        <xdr:cNvPr id="349" name="Straight Arrow Connector 348"/>
        <xdr:cNvCxnSpPr>
          <a:stCxn id="326" idx="2"/>
          <a:endCxn id="312" idx="6"/>
        </xdr:cNvCxnSpPr>
      </xdr:nvCxnSpPr>
      <xdr:spPr>
        <a:xfrm flipV="1">
          <a:off x="4105508" y="8112870"/>
          <a:ext cx="393769" cy="520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50</xdr:row>
      <xdr:rowOff>133671</xdr:rowOff>
    </xdr:from>
    <xdr:to>
      <xdr:col>2</xdr:col>
      <xdr:colOff>133715</xdr:colOff>
      <xdr:row>53</xdr:row>
      <xdr:rowOff>41869</xdr:rowOff>
    </xdr:to>
    <xdr:sp macro="" textlink="">
      <xdr:nvSpPr>
        <xdr:cNvPr id="350" name="Freeform 349"/>
        <xdr:cNvSpPr/>
      </xdr:nvSpPr>
      <xdr:spPr>
        <a:xfrm>
          <a:off x="0" y="8102921"/>
          <a:ext cx="514715" cy="479698"/>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2</xdr:col>
      <xdr:colOff>133715</xdr:colOff>
      <xdr:row>51</xdr:row>
      <xdr:rowOff>171641</xdr:rowOff>
    </xdr:from>
    <xdr:to>
      <xdr:col>6</xdr:col>
      <xdr:colOff>34305</xdr:colOff>
      <xdr:row>51</xdr:row>
      <xdr:rowOff>177871</xdr:rowOff>
    </xdr:to>
    <xdr:cxnSp macro="">
      <xdr:nvCxnSpPr>
        <xdr:cNvPr id="355" name="Straight Arrow Connector 354"/>
        <xdr:cNvCxnSpPr>
          <a:stCxn id="350" idx="2"/>
          <a:endCxn id="319" idx="1"/>
        </xdr:cNvCxnSpPr>
      </xdr:nvCxnSpPr>
      <xdr:spPr>
        <a:xfrm flipV="1">
          <a:off x="494120" y="8100560"/>
          <a:ext cx="621401" cy="623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135375</xdr:colOff>
      <xdr:row>41</xdr:row>
      <xdr:rowOff>38653</xdr:rowOff>
    </xdr:from>
    <xdr:to>
      <xdr:col>51</xdr:col>
      <xdr:colOff>10270</xdr:colOff>
      <xdr:row>50</xdr:row>
      <xdr:rowOff>108526</xdr:rowOff>
    </xdr:to>
    <xdr:cxnSp macro="">
      <xdr:nvCxnSpPr>
        <xdr:cNvPr id="357" name="Elbow Connector 356"/>
        <xdr:cNvCxnSpPr>
          <a:stCxn id="273" idx="0"/>
          <a:endCxn id="112" idx="6"/>
        </xdr:cNvCxnSpPr>
      </xdr:nvCxnSpPr>
      <xdr:spPr>
        <a:xfrm rot="5400000" flipH="1" flipV="1">
          <a:off x="8159879" y="6816514"/>
          <a:ext cx="1485751" cy="59570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108</xdr:col>
      <xdr:colOff>69297</xdr:colOff>
      <xdr:row>38</xdr:row>
      <xdr:rowOff>105843</xdr:rowOff>
    </xdr:from>
    <xdr:to>
      <xdr:col>113</xdr:col>
      <xdr:colOff>50649</xdr:colOff>
      <xdr:row>45</xdr:row>
      <xdr:rowOff>32141</xdr:rowOff>
    </xdr:to>
    <xdr:grpSp>
      <xdr:nvGrpSpPr>
        <xdr:cNvPr id="358" name="Group 619"/>
        <xdr:cNvGrpSpPr>
          <a:grpSpLocks/>
        </xdr:cNvGrpSpPr>
      </xdr:nvGrpSpPr>
      <xdr:grpSpPr bwMode="auto">
        <a:xfrm>
          <a:off x="19252204" y="5998052"/>
          <a:ext cx="867398" cy="1011705"/>
          <a:chOff x="2638420" y="582305"/>
          <a:chExt cx="1143005" cy="922645"/>
        </a:xfrm>
      </xdr:grpSpPr>
      <xdr:sp macro="" textlink="'Task Flow Sheet-Modify1(CCD)'!E32">
        <xdr:nvSpPr>
          <xdr:cNvPr id="359" name="Rectangle 35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6C39C223-0BB6-4FC7-8044-35C0218CA724}" type="TxLink">
              <a:rPr lang="en-US" sz="900" b="1" i="0" u="none" strike="noStrike">
                <a:solidFill>
                  <a:srgbClr val="000000"/>
                </a:solidFill>
                <a:latin typeface="Calibri"/>
              </a:rPr>
              <a:pPr algn="ctr" rtl="0"/>
              <a:t>Obtain Cessation Approval</a:t>
            </a:fld>
            <a:endParaRPr lang="en-US" sz="750"/>
          </a:p>
        </xdr:txBody>
      </xdr:sp>
      <xdr:sp macro="" textlink="'Task Flow Sheet-Modify1(CCD)'!A32">
        <xdr:nvSpPr>
          <xdr:cNvPr id="360" name="Rectangle 35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9B05731-4AD5-4378-BF09-4C365EEC355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32">
        <xdr:nvSpPr>
          <xdr:cNvPr id="361" name="Rectangle 36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B7C772B-3787-4B8B-A8CB-62D2E5B4A2B5}" type="TxLink">
              <a:rPr lang="en-US" sz="900" b="1" i="0" u="none" strike="noStrike">
                <a:solidFill>
                  <a:srgbClr val="000000"/>
                </a:solidFill>
                <a:latin typeface="Calibri"/>
              </a:rPr>
              <a:pPr algn="ctr"/>
              <a:t>TSK 2.179</a:t>
            </a:fld>
            <a:endParaRPr lang="en-US" sz="900" b="1"/>
          </a:p>
        </xdr:txBody>
      </xdr:sp>
    </xdr:grpSp>
    <xdr:clientData/>
  </xdr:twoCellAnchor>
  <xdr:twoCellAnchor>
    <xdr:from>
      <xdr:col>106</xdr:col>
      <xdr:colOff>54155</xdr:colOff>
      <xdr:row>40</xdr:row>
      <xdr:rowOff>146976</xdr:rowOff>
    </xdr:from>
    <xdr:to>
      <xdr:col>108</xdr:col>
      <xdr:colOff>69297</xdr:colOff>
      <xdr:row>40</xdr:row>
      <xdr:rowOff>149179</xdr:rowOff>
    </xdr:to>
    <xdr:cxnSp macro="">
      <xdr:nvCxnSpPr>
        <xdr:cNvPr id="363" name="Straight Arrow Connector 362"/>
        <xdr:cNvCxnSpPr>
          <a:stCxn id="173" idx="3"/>
          <a:endCxn id="359" idx="1"/>
        </xdr:cNvCxnSpPr>
      </xdr:nvCxnSpPr>
      <xdr:spPr>
        <a:xfrm flipV="1">
          <a:off x="19789490" y="6187220"/>
          <a:ext cx="386850" cy="2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177944</xdr:colOff>
      <xdr:row>56</xdr:row>
      <xdr:rowOff>89299</xdr:rowOff>
    </xdr:from>
    <xdr:to>
      <xdr:col>86</xdr:col>
      <xdr:colOff>1962</xdr:colOff>
      <xdr:row>61</xdr:row>
      <xdr:rowOff>70820</xdr:rowOff>
    </xdr:to>
    <xdr:grpSp>
      <xdr:nvGrpSpPr>
        <xdr:cNvPr id="364" name="Group 527"/>
        <xdr:cNvGrpSpPr>
          <a:grpSpLocks/>
        </xdr:cNvGrpSpPr>
      </xdr:nvGrpSpPr>
      <xdr:grpSpPr bwMode="auto">
        <a:xfrm>
          <a:off x="14398991" y="9005142"/>
          <a:ext cx="887273" cy="922945"/>
          <a:chOff x="2638420" y="582305"/>
          <a:chExt cx="1143005" cy="922645"/>
        </a:xfrm>
      </xdr:grpSpPr>
      <xdr:sp macro="" textlink="'Task Flow Sheet-Modify1(CCD)'!E11">
        <xdr:nvSpPr>
          <xdr:cNvPr id="365" name="Rectangle 364"/>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B1A8CD3-7DAB-468F-BA34-733F59787D62}"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11">
        <xdr:nvSpPr>
          <xdr:cNvPr id="366" name="Rectangle 36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0548A89-0C5F-4D94-8539-5ED65AD5173D}" type="TxLink">
              <a:rPr lang="en-US" sz="1100" b="0" i="0" u="none" strike="noStrike">
                <a:solidFill>
                  <a:srgbClr val="000000"/>
                </a:solidFill>
                <a:latin typeface="Calibri"/>
              </a:rPr>
              <a:pPr algn="ctr"/>
              <a:t>Automatic</a:t>
            </a:fld>
            <a:endParaRPr lang="en-US" sz="900" b="1"/>
          </a:p>
        </xdr:txBody>
      </xdr:sp>
      <xdr:sp macro="" textlink="'Task Flow Sheet-Modify1(CCD)'!C11">
        <xdr:nvSpPr>
          <xdr:cNvPr id="367" name="Rectangle 36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0FA98D1-E81D-406D-8907-B96892C7DBFB}" type="TxLink">
              <a:rPr lang="en-US" sz="900" b="1" i="0" u="none" strike="noStrike">
                <a:solidFill>
                  <a:srgbClr val="000000"/>
                </a:solidFill>
                <a:latin typeface="Calibri"/>
              </a:rPr>
              <a:pPr algn="ctr"/>
              <a:t>TSK A.005</a:t>
            </a:fld>
            <a:endParaRPr lang="en-US" sz="900" b="1"/>
          </a:p>
        </xdr:txBody>
      </xdr:sp>
    </xdr:grpSp>
    <xdr:clientData/>
  </xdr:twoCellAnchor>
  <xdr:twoCellAnchor>
    <xdr:from>
      <xdr:col>86</xdr:col>
      <xdr:colOff>1962</xdr:colOff>
      <xdr:row>58</xdr:row>
      <xdr:rowOff>56340</xdr:rowOff>
    </xdr:from>
    <xdr:to>
      <xdr:col>88</xdr:col>
      <xdr:colOff>160736</xdr:colOff>
      <xdr:row>58</xdr:row>
      <xdr:rowOff>63543</xdr:rowOff>
    </xdr:to>
    <xdr:cxnSp macro="">
      <xdr:nvCxnSpPr>
        <xdr:cNvPr id="368" name="Straight Arrow Connector 367"/>
        <xdr:cNvCxnSpPr>
          <a:stCxn id="365" idx="3"/>
          <a:endCxn id="379" idx="1"/>
        </xdr:cNvCxnSpPr>
      </xdr:nvCxnSpPr>
      <xdr:spPr>
        <a:xfrm>
          <a:off x="15550881" y="9246678"/>
          <a:ext cx="519179"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160736</xdr:colOff>
      <xdr:row>57</xdr:row>
      <xdr:rowOff>18360</xdr:rowOff>
    </xdr:from>
    <xdr:to>
      <xdr:col>92</xdr:col>
      <xdr:colOff>19946</xdr:colOff>
      <xdr:row>59</xdr:row>
      <xdr:rowOff>89922</xdr:rowOff>
    </xdr:to>
    <xdr:sp macro="[0]!DP16_Modify_CloudNetworking_Message" textlink="">
      <xdr:nvSpPr>
        <xdr:cNvPr id="379" name="Diamond 378"/>
        <xdr:cNvSpPr/>
      </xdr:nvSpPr>
      <xdr:spPr>
        <a:xfrm>
          <a:off x="16070060" y="9028495"/>
          <a:ext cx="580021" cy="43196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16</a:t>
          </a:r>
          <a:endParaRPr lang="en-US" sz="800" b="1"/>
        </a:p>
      </xdr:txBody>
    </xdr:sp>
    <xdr:clientData/>
  </xdr:twoCellAnchor>
  <xdr:twoCellAnchor>
    <xdr:from>
      <xdr:col>80</xdr:col>
      <xdr:colOff>160737</xdr:colOff>
      <xdr:row>62</xdr:row>
      <xdr:rowOff>149288</xdr:rowOff>
    </xdr:from>
    <xdr:to>
      <xdr:col>86</xdr:col>
      <xdr:colOff>28675</xdr:colOff>
      <xdr:row>66</xdr:row>
      <xdr:rowOff>152732</xdr:rowOff>
    </xdr:to>
    <xdr:grpSp>
      <xdr:nvGrpSpPr>
        <xdr:cNvPr id="380" name="Group 403"/>
        <xdr:cNvGrpSpPr>
          <a:grpSpLocks/>
        </xdr:cNvGrpSpPr>
      </xdr:nvGrpSpPr>
      <xdr:grpSpPr bwMode="auto">
        <a:xfrm>
          <a:off x="14381784" y="10194840"/>
          <a:ext cx="931193" cy="756584"/>
          <a:chOff x="2638425" y="571500"/>
          <a:chExt cx="1143001" cy="933450"/>
        </a:xfrm>
      </xdr:grpSpPr>
      <xdr:sp macro="" textlink="'Task Flow Sheet-Modify1(CCD)'!E14">
        <xdr:nvSpPr>
          <xdr:cNvPr id="381" name="Rectangle 380"/>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FE91EF1-624A-4A84-A5D1-8BF1F022DA1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1(CCD)'!A14">
        <xdr:nvSpPr>
          <xdr:cNvPr id="382" name="Rectangle 381"/>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9876AC6-D509-4487-9685-3183A3FF3E5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4">
        <xdr:nvSpPr>
          <xdr:cNvPr id="383" name="Rectangle 382"/>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A75397F-4212-43F1-AD46-7CB7A6CD9D7B}" type="TxLink">
              <a:rPr lang="en-US" sz="900" b="1" i="0" u="none" strike="noStrike">
                <a:solidFill>
                  <a:srgbClr val="000000"/>
                </a:solidFill>
                <a:latin typeface="Calibri"/>
              </a:rPr>
              <a:pPr algn="ctr"/>
              <a:t>TSK 2.152</a:t>
            </a:fld>
            <a:endParaRPr lang="en-US" sz="900" b="1"/>
          </a:p>
        </xdr:txBody>
      </xdr:sp>
    </xdr:grpSp>
    <xdr:clientData/>
  </xdr:twoCellAnchor>
  <xdr:twoCellAnchor>
    <xdr:from>
      <xdr:col>86</xdr:col>
      <xdr:colOff>28675</xdr:colOff>
      <xdr:row>59</xdr:row>
      <xdr:rowOff>89923</xdr:rowOff>
    </xdr:from>
    <xdr:to>
      <xdr:col>90</xdr:col>
      <xdr:colOff>89350</xdr:colOff>
      <xdr:row>64</xdr:row>
      <xdr:rowOff>14586</xdr:rowOff>
    </xdr:to>
    <xdr:cxnSp macro="">
      <xdr:nvCxnSpPr>
        <xdr:cNvPr id="384" name="Elbow Connector 383"/>
        <xdr:cNvCxnSpPr>
          <a:stCxn id="379" idx="2"/>
          <a:endCxn id="381" idx="3"/>
        </xdr:cNvCxnSpPr>
      </xdr:nvCxnSpPr>
      <xdr:spPr>
        <a:xfrm rot="5400000">
          <a:off x="15555499" y="9482559"/>
          <a:ext cx="825676" cy="781486"/>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77</xdr:col>
      <xdr:colOff>144310</xdr:colOff>
      <xdr:row>59</xdr:row>
      <xdr:rowOff>11545</xdr:rowOff>
    </xdr:from>
    <xdr:to>
      <xdr:col>80</xdr:col>
      <xdr:colOff>160739</xdr:colOff>
      <xdr:row>64</xdr:row>
      <xdr:rowOff>14751</xdr:rowOff>
    </xdr:to>
    <xdr:cxnSp macro="">
      <xdr:nvCxnSpPr>
        <xdr:cNvPr id="385" name="Elbow Connector 384"/>
        <xdr:cNvCxnSpPr>
          <a:stCxn id="381" idx="1"/>
        </xdr:cNvCxnSpPr>
      </xdr:nvCxnSpPr>
      <xdr:spPr>
        <a:xfrm rot="10800000">
          <a:off x="14071405" y="9382086"/>
          <a:ext cx="557037" cy="90421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151721</xdr:colOff>
      <xdr:row>57</xdr:row>
      <xdr:rowOff>116534</xdr:rowOff>
    </xdr:from>
    <xdr:to>
      <xdr:col>78</xdr:col>
      <xdr:colOff>121613</xdr:colOff>
      <xdr:row>59</xdr:row>
      <xdr:rowOff>11544</xdr:rowOff>
    </xdr:to>
    <xdr:sp macro="" textlink="">
      <xdr:nvSpPr>
        <xdr:cNvPr id="386" name="Oval 385"/>
        <xdr:cNvSpPr/>
      </xdr:nvSpPr>
      <xdr:spPr>
        <a:xfrm flipH="1">
          <a:off x="13898613" y="9126669"/>
          <a:ext cx="330297" cy="25541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78</xdr:col>
      <xdr:colOff>121613</xdr:colOff>
      <xdr:row>58</xdr:row>
      <xdr:rowOff>52641</xdr:rowOff>
    </xdr:from>
    <xdr:to>
      <xdr:col>80</xdr:col>
      <xdr:colOff>177944</xdr:colOff>
      <xdr:row>58</xdr:row>
      <xdr:rowOff>56152</xdr:rowOff>
    </xdr:to>
    <xdr:cxnSp macro="">
      <xdr:nvCxnSpPr>
        <xdr:cNvPr id="387" name="Straight Arrow Connector 386"/>
        <xdr:cNvCxnSpPr>
          <a:stCxn id="386" idx="2"/>
          <a:endCxn id="365" idx="1"/>
        </xdr:cNvCxnSpPr>
      </xdr:nvCxnSpPr>
      <xdr:spPr>
        <a:xfrm>
          <a:off x="14228910" y="9242979"/>
          <a:ext cx="416737"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113</xdr:col>
      <xdr:colOff>50649</xdr:colOff>
      <xdr:row>40</xdr:row>
      <xdr:rowOff>149632</xdr:rowOff>
    </xdr:from>
    <xdr:to>
      <xdr:col>116</xdr:col>
      <xdr:colOff>41906</xdr:colOff>
      <xdr:row>41</xdr:row>
      <xdr:rowOff>891</xdr:rowOff>
    </xdr:to>
    <xdr:cxnSp macro="">
      <xdr:nvCxnSpPr>
        <xdr:cNvPr id="388" name="Straight Arrow Connector 387"/>
        <xdr:cNvCxnSpPr>
          <a:stCxn id="359" idx="3"/>
          <a:endCxn id="353" idx="6"/>
        </xdr:cNvCxnSpPr>
      </xdr:nvCxnSpPr>
      <xdr:spPr>
        <a:xfrm>
          <a:off x="21086960" y="6189876"/>
          <a:ext cx="548818" cy="22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128374</xdr:colOff>
      <xdr:row>56</xdr:row>
      <xdr:rowOff>133145</xdr:rowOff>
    </xdr:from>
    <xdr:to>
      <xdr:col>60</xdr:col>
      <xdr:colOff>132595</xdr:colOff>
      <xdr:row>62</xdr:row>
      <xdr:rowOff>3934</xdr:rowOff>
    </xdr:to>
    <xdr:grpSp>
      <xdr:nvGrpSpPr>
        <xdr:cNvPr id="389" name="Group 527"/>
        <xdr:cNvGrpSpPr>
          <a:grpSpLocks/>
        </xdr:cNvGrpSpPr>
      </xdr:nvGrpSpPr>
      <xdr:grpSpPr bwMode="auto">
        <a:xfrm>
          <a:off x="9919188" y="9048988"/>
          <a:ext cx="890267" cy="1000498"/>
          <a:chOff x="2638420" y="582305"/>
          <a:chExt cx="1143005" cy="922645"/>
        </a:xfrm>
      </xdr:grpSpPr>
      <xdr:sp macro="" textlink="'Task Flow Sheet-Modify1(CCD)'!E11">
        <xdr:nvSpPr>
          <xdr:cNvPr id="390" name="Rectangle 389"/>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B1A8CD3-7DAB-468F-BA34-733F59787D62}"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11">
        <xdr:nvSpPr>
          <xdr:cNvPr id="391" name="Rectangle 39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0548A89-0C5F-4D94-8539-5ED65AD5173D}" type="TxLink">
              <a:rPr lang="en-US" sz="1100" b="0" i="0" u="none" strike="noStrike">
                <a:solidFill>
                  <a:srgbClr val="000000"/>
                </a:solidFill>
                <a:latin typeface="Calibri"/>
              </a:rPr>
              <a:pPr algn="ctr"/>
              <a:t>Automatic</a:t>
            </a:fld>
            <a:endParaRPr lang="en-US" sz="900" b="1"/>
          </a:p>
        </xdr:txBody>
      </xdr:sp>
      <xdr:sp macro="" textlink="'Task Flow Sheet-Modify1(CCD)'!C11">
        <xdr:nvSpPr>
          <xdr:cNvPr id="392" name="Rectangle 39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0FA98D1-E81D-406D-8907-B96892C7DBFB}" type="TxLink">
              <a:rPr lang="en-US" sz="900" b="1" i="0" u="none" strike="noStrike">
                <a:solidFill>
                  <a:srgbClr val="000000"/>
                </a:solidFill>
                <a:latin typeface="Calibri"/>
              </a:rPr>
              <a:pPr algn="ctr"/>
              <a:t>TSK A.005</a:t>
            </a:fld>
            <a:endParaRPr lang="en-US" sz="900" b="1"/>
          </a:p>
        </xdr:txBody>
      </xdr:sp>
    </xdr:grpSp>
    <xdr:clientData/>
  </xdr:twoCellAnchor>
  <xdr:twoCellAnchor>
    <xdr:from>
      <xdr:col>60</xdr:col>
      <xdr:colOff>132595</xdr:colOff>
      <xdr:row>58</xdr:row>
      <xdr:rowOff>115839</xdr:rowOff>
    </xdr:from>
    <xdr:to>
      <xdr:col>63</xdr:col>
      <xdr:colOff>111164</xdr:colOff>
      <xdr:row>58</xdr:row>
      <xdr:rowOff>123042</xdr:rowOff>
    </xdr:to>
    <xdr:cxnSp macro="">
      <xdr:nvCxnSpPr>
        <xdr:cNvPr id="393" name="Straight Arrow Connector 392"/>
        <xdr:cNvCxnSpPr>
          <a:stCxn id="390" idx="3"/>
          <a:endCxn id="398" idx="1"/>
        </xdr:cNvCxnSpPr>
      </xdr:nvCxnSpPr>
      <xdr:spPr>
        <a:xfrm>
          <a:off x="10996244" y="9306177"/>
          <a:ext cx="519177"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131282</xdr:colOff>
      <xdr:row>56</xdr:row>
      <xdr:rowOff>113488</xdr:rowOff>
    </xdr:from>
    <xdr:to>
      <xdr:col>73</xdr:col>
      <xdr:colOff>112632</xdr:colOff>
      <xdr:row>61</xdr:row>
      <xdr:rowOff>143402</xdr:rowOff>
    </xdr:to>
    <xdr:grpSp>
      <xdr:nvGrpSpPr>
        <xdr:cNvPr id="394" name="Group 619"/>
        <xdr:cNvGrpSpPr>
          <a:grpSpLocks/>
        </xdr:cNvGrpSpPr>
      </xdr:nvGrpSpPr>
      <xdr:grpSpPr bwMode="auto">
        <a:xfrm>
          <a:off x="12225817" y="9029331"/>
          <a:ext cx="867396" cy="971338"/>
          <a:chOff x="2638420" y="582305"/>
          <a:chExt cx="1143005" cy="922645"/>
        </a:xfrm>
      </xdr:grpSpPr>
      <xdr:sp macro="" textlink="'Task Flow Sheet-Modify1(CCD)'!E31">
        <xdr:nvSpPr>
          <xdr:cNvPr id="395" name="Rectangle 394"/>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3A45749-9451-4F30-91D3-B2B8AA60FE17}" type="TxLink">
              <a:rPr lang="en-US" sz="900" b="1" i="0" u="none" strike="noStrike">
                <a:solidFill>
                  <a:srgbClr val="000000"/>
                </a:solidFill>
                <a:latin typeface="Calibri"/>
              </a:rPr>
              <a:pPr algn="ctr" rtl="0"/>
              <a:t>Complete Deactivation Via Supplier Portal</a:t>
            </a:fld>
            <a:endParaRPr lang="en-US" sz="750"/>
          </a:p>
        </xdr:txBody>
      </xdr:sp>
      <xdr:sp macro="" textlink="'Task Flow Sheet-Modify1(CCD)'!A31">
        <xdr:nvSpPr>
          <xdr:cNvPr id="396" name="Rectangle 39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E7665D4-A26B-492D-9CFE-3BA90A04E1B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31">
        <xdr:nvSpPr>
          <xdr:cNvPr id="397" name="Rectangle 39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EC6F7BB-0D99-4B05-A594-D0E71792025B}" type="TxLink">
              <a:rPr lang="en-US" sz="900" b="1" i="0" u="none" strike="noStrike">
                <a:solidFill>
                  <a:srgbClr val="000000"/>
                </a:solidFill>
                <a:latin typeface="Calibri"/>
              </a:rPr>
              <a:pPr algn="ctr"/>
              <a:t>TSK 2.178</a:t>
            </a:fld>
            <a:endParaRPr lang="en-US" sz="900" b="1"/>
          </a:p>
        </xdr:txBody>
      </xdr:sp>
    </xdr:grpSp>
    <xdr:clientData/>
  </xdr:twoCellAnchor>
  <xdr:twoCellAnchor>
    <xdr:from>
      <xdr:col>63</xdr:col>
      <xdr:colOff>111164</xdr:colOff>
      <xdr:row>57</xdr:row>
      <xdr:rowOff>60176</xdr:rowOff>
    </xdr:from>
    <xdr:to>
      <xdr:col>66</xdr:col>
      <xdr:colOff>146426</xdr:colOff>
      <xdr:row>60</xdr:row>
      <xdr:rowOff>2263</xdr:rowOff>
    </xdr:to>
    <xdr:sp macro="[0]!DP15_Modify_CloudNetworking_Message" textlink="">
      <xdr:nvSpPr>
        <xdr:cNvPr id="398" name="Diamond 397"/>
        <xdr:cNvSpPr/>
      </xdr:nvSpPr>
      <xdr:spPr>
        <a:xfrm>
          <a:off x="11515421" y="9070311"/>
          <a:ext cx="575870" cy="482695"/>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15</a:t>
          </a:r>
          <a:endParaRPr lang="en-US" sz="800" b="1"/>
        </a:p>
      </xdr:txBody>
    </xdr:sp>
    <xdr:clientData/>
  </xdr:twoCellAnchor>
  <xdr:twoCellAnchor>
    <xdr:from>
      <xdr:col>55</xdr:col>
      <xdr:colOff>111167</xdr:colOff>
      <xdr:row>63</xdr:row>
      <xdr:rowOff>90812</xdr:rowOff>
    </xdr:from>
    <xdr:to>
      <xdr:col>60</xdr:col>
      <xdr:colOff>155156</xdr:colOff>
      <xdr:row>67</xdr:row>
      <xdr:rowOff>139223</xdr:rowOff>
    </xdr:to>
    <xdr:grpSp>
      <xdr:nvGrpSpPr>
        <xdr:cNvPr id="399" name="Group 403"/>
        <xdr:cNvGrpSpPr>
          <a:grpSpLocks/>
        </xdr:cNvGrpSpPr>
      </xdr:nvGrpSpPr>
      <xdr:grpSpPr bwMode="auto">
        <a:xfrm>
          <a:off x="9901981" y="10324649"/>
          <a:ext cx="930035" cy="801551"/>
          <a:chOff x="2638425" y="571500"/>
          <a:chExt cx="1143001" cy="933450"/>
        </a:xfrm>
      </xdr:grpSpPr>
      <xdr:sp macro="" textlink="'Task Flow Sheet-Modify1(CCD)'!E14">
        <xdr:nvSpPr>
          <xdr:cNvPr id="400" name="Rectangle 399"/>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FE91EF1-624A-4A84-A5D1-8BF1F022DA1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1(CCD)'!A14">
        <xdr:nvSpPr>
          <xdr:cNvPr id="401" name="Rectangle 400"/>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9876AC6-D509-4487-9685-3183A3FF3E5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4">
        <xdr:nvSpPr>
          <xdr:cNvPr id="402" name="Rectangle 401"/>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A75397F-4212-43F1-AD46-7CB7A6CD9D7B}" type="TxLink">
              <a:rPr lang="en-US" sz="900" b="1" i="0" u="none" strike="noStrike">
                <a:solidFill>
                  <a:srgbClr val="000000"/>
                </a:solidFill>
                <a:latin typeface="Calibri"/>
              </a:rPr>
              <a:pPr algn="ctr"/>
              <a:t>TSK 2.152</a:t>
            </a:fld>
            <a:endParaRPr lang="en-US" sz="900" b="1"/>
          </a:p>
        </xdr:txBody>
      </xdr:sp>
    </xdr:grpSp>
    <xdr:clientData/>
  </xdr:twoCellAnchor>
  <xdr:twoCellAnchor>
    <xdr:from>
      <xdr:col>60</xdr:col>
      <xdr:colOff>155156</xdr:colOff>
      <xdr:row>60</xdr:row>
      <xdr:rowOff>2264</xdr:rowOff>
    </xdr:from>
    <xdr:to>
      <xdr:col>65</xdr:col>
      <xdr:colOff>35628</xdr:colOff>
      <xdr:row>64</xdr:row>
      <xdr:rowOff>171481</xdr:rowOff>
    </xdr:to>
    <xdr:cxnSp macro="">
      <xdr:nvCxnSpPr>
        <xdr:cNvPr id="403" name="Elbow Connector 402"/>
        <xdr:cNvCxnSpPr>
          <a:stCxn id="398" idx="2"/>
          <a:endCxn id="400" idx="3"/>
        </xdr:cNvCxnSpPr>
      </xdr:nvCxnSpPr>
      <xdr:spPr>
        <a:xfrm rot="5400000">
          <a:off x="10964534" y="9607278"/>
          <a:ext cx="890028" cy="781485"/>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52</xdr:col>
      <xdr:colOff>146226</xdr:colOff>
      <xdr:row>59</xdr:row>
      <xdr:rowOff>66506</xdr:rowOff>
    </xdr:from>
    <xdr:to>
      <xdr:col>55</xdr:col>
      <xdr:colOff>111169</xdr:colOff>
      <xdr:row>64</xdr:row>
      <xdr:rowOff>171646</xdr:rowOff>
    </xdr:to>
    <xdr:cxnSp macro="">
      <xdr:nvCxnSpPr>
        <xdr:cNvPr id="404" name="Elbow Connector 403"/>
        <xdr:cNvCxnSpPr>
          <a:stCxn id="400" idx="1"/>
        </xdr:cNvCxnSpPr>
      </xdr:nvCxnSpPr>
      <xdr:spPr>
        <a:xfrm rot="10800000">
          <a:off x="9516767" y="9437047"/>
          <a:ext cx="557037" cy="100615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144112</xdr:colOff>
      <xdr:row>57</xdr:row>
      <xdr:rowOff>163085</xdr:rowOff>
    </xdr:from>
    <xdr:to>
      <xdr:col>53</xdr:col>
      <xdr:colOff>114490</xdr:colOff>
      <xdr:row>59</xdr:row>
      <xdr:rowOff>66505</xdr:rowOff>
    </xdr:to>
    <xdr:sp macro="" textlink="">
      <xdr:nvSpPr>
        <xdr:cNvPr id="405" name="Oval 404"/>
        <xdr:cNvSpPr/>
      </xdr:nvSpPr>
      <xdr:spPr>
        <a:xfrm flipH="1">
          <a:off x="9334450" y="9173220"/>
          <a:ext cx="330783" cy="26382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53</xdr:col>
      <xdr:colOff>114490</xdr:colOff>
      <xdr:row>58</xdr:row>
      <xdr:rowOff>112140</xdr:rowOff>
    </xdr:from>
    <xdr:to>
      <xdr:col>55</xdr:col>
      <xdr:colOff>128374</xdr:colOff>
      <xdr:row>58</xdr:row>
      <xdr:rowOff>115651</xdr:rowOff>
    </xdr:to>
    <xdr:cxnSp macro="">
      <xdr:nvCxnSpPr>
        <xdr:cNvPr id="406" name="Straight Arrow Connector 405"/>
        <xdr:cNvCxnSpPr>
          <a:stCxn id="405" idx="2"/>
          <a:endCxn id="390" idx="1"/>
        </xdr:cNvCxnSpPr>
      </xdr:nvCxnSpPr>
      <xdr:spPr>
        <a:xfrm>
          <a:off x="9665233" y="9302478"/>
          <a:ext cx="425776"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146426</xdr:colOff>
      <xdr:row>58</xdr:row>
      <xdr:rowOff>118928</xdr:rowOff>
    </xdr:from>
    <xdr:to>
      <xdr:col>68</xdr:col>
      <xdr:colOff>133944</xdr:colOff>
      <xdr:row>58</xdr:row>
      <xdr:rowOff>127018</xdr:rowOff>
    </xdr:to>
    <xdr:cxnSp macro="">
      <xdr:nvCxnSpPr>
        <xdr:cNvPr id="407" name="Straight Arrow Connector 406"/>
        <xdr:cNvCxnSpPr>
          <a:stCxn id="398" idx="3"/>
        </xdr:cNvCxnSpPr>
      </xdr:nvCxnSpPr>
      <xdr:spPr>
        <a:xfrm>
          <a:off x="12091291" y="9309266"/>
          <a:ext cx="347923" cy="80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112632</xdr:colOff>
      <xdr:row>58</xdr:row>
      <xdr:rowOff>61365</xdr:rowOff>
    </xdr:from>
    <xdr:to>
      <xdr:col>76</xdr:col>
      <xdr:colOff>151721</xdr:colOff>
      <xdr:row>58</xdr:row>
      <xdr:rowOff>76572</xdr:rowOff>
    </xdr:to>
    <xdr:cxnSp macro="">
      <xdr:nvCxnSpPr>
        <xdr:cNvPr id="408" name="Straight Arrow Connector 407"/>
        <xdr:cNvCxnSpPr>
          <a:stCxn id="395" idx="3"/>
          <a:endCxn id="386" idx="6"/>
        </xdr:cNvCxnSpPr>
      </xdr:nvCxnSpPr>
      <xdr:spPr>
        <a:xfrm flipV="1">
          <a:off x="13318916" y="9251703"/>
          <a:ext cx="579697" cy="1520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158590</xdr:colOff>
      <xdr:row>57</xdr:row>
      <xdr:rowOff>37654</xdr:rowOff>
    </xdr:from>
    <xdr:to>
      <xdr:col>51</xdr:col>
      <xdr:colOff>144112</xdr:colOff>
      <xdr:row>58</xdr:row>
      <xdr:rowOff>114795</xdr:rowOff>
    </xdr:to>
    <xdr:cxnSp macro="">
      <xdr:nvCxnSpPr>
        <xdr:cNvPr id="409" name="Elbow Connector 408"/>
        <xdr:cNvCxnSpPr>
          <a:stCxn id="278" idx="2"/>
          <a:endCxn id="405" idx="6"/>
        </xdr:cNvCxnSpPr>
      </xdr:nvCxnSpPr>
      <xdr:spPr>
        <a:xfrm rot="16200000" flipH="1">
          <a:off x="8931432" y="8698773"/>
          <a:ext cx="269782" cy="713274"/>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118</xdr:col>
      <xdr:colOff>110501</xdr:colOff>
      <xdr:row>53</xdr:row>
      <xdr:rowOff>69144</xdr:rowOff>
    </xdr:from>
    <xdr:to>
      <xdr:col>143</xdr:col>
      <xdr:colOff>120959</xdr:colOff>
      <xdr:row>58</xdr:row>
      <xdr:rowOff>23130</xdr:rowOff>
    </xdr:to>
    <xdr:cxnSp macro="">
      <xdr:nvCxnSpPr>
        <xdr:cNvPr id="411" name="Elbow Connector 410"/>
        <xdr:cNvCxnSpPr>
          <a:stCxn id="432" idx="3"/>
          <a:endCxn id="351" idx="4"/>
        </xdr:cNvCxnSpPr>
      </xdr:nvCxnSpPr>
      <xdr:spPr>
        <a:xfrm flipV="1">
          <a:off x="22076080" y="8211857"/>
          <a:ext cx="4656800" cy="88325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139</xdr:col>
      <xdr:colOff>63845</xdr:colOff>
      <xdr:row>40</xdr:row>
      <xdr:rowOff>138823</xdr:rowOff>
    </xdr:from>
    <xdr:to>
      <xdr:col>143</xdr:col>
      <xdr:colOff>120959</xdr:colOff>
      <xdr:row>52</xdr:row>
      <xdr:rowOff>1509</xdr:rowOff>
    </xdr:to>
    <xdr:cxnSp macro="">
      <xdr:nvCxnSpPr>
        <xdr:cNvPr id="412" name="Elbow Connector 411"/>
        <xdr:cNvCxnSpPr>
          <a:stCxn id="376" idx="3"/>
          <a:endCxn id="351" idx="0"/>
        </xdr:cNvCxnSpPr>
      </xdr:nvCxnSpPr>
      <xdr:spPr>
        <a:xfrm>
          <a:off x="25932351" y="6179067"/>
          <a:ext cx="800529" cy="177930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146</xdr:col>
      <xdr:colOff>151912</xdr:colOff>
      <xdr:row>51</xdr:row>
      <xdr:rowOff>100261</xdr:rowOff>
    </xdr:from>
    <xdr:to>
      <xdr:col>149</xdr:col>
      <xdr:colOff>51825</xdr:colOff>
      <xdr:row>53</xdr:row>
      <xdr:rowOff>147936</xdr:rowOff>
    </xdr:to>
    <xdr:sp macro="" textlink="">
      <xdr:nvSpPr>
        <xdr:cNvPr id="413" name="Pentagon 412"/>
        <xdr:cNvSpPr/>
      </xdr:nvSpPr>
      <xdr:spPr>
        <a:xfrm>
          <a:off x="27321394" y="7871267"/>
          <a:ext cx="457474" cy="419382"/>
        </a:xfrm>
        <a:prstGeom prst="homePlate">
          <a:avLst/>
        </a:prstGeom>
        <a:solidFill>
          <a:srgbClr val="FFFF0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B2</a:t>
          </a:r>
        </a:p>
      </xdr:txBody>
    </xdr:sp>
    <xdr:clientData/>
  </xdr:twoCellAnchor>
  <xdr:twoCellAnchor>
    <xdr:from>
      <xdr:col>107</xdr:col>
      <xdr:colOff>104945</xdr:colOff>
      <xdr:row>56</xdr:row>
      <xdr:rowOff>80894</xdr:rowOff>
    </xdr:from>
    <xdr:to>
      <xdr:col>112</xdr:col>
      <xdr:colOff>109326</xdr:colOff>
      <xdr:row>61</xdr:row>
      <xdr:rowOff>92037</xdr:rowOff>
    </xdr:to>
    <xdr:grpSp>
      <xdr:nvGrpSpPr>
        <xdr:cNvPr id="427" name="Group 527"/>
        <xdr:cNvGrpSpPr>
          <a:grpSpLocks/>
        </xdr:cNvGrpSpPr>
      </xdr:nvGrpSpPr>
      <xdr:grpSpPr bwMode="auto">
        <a:xfrm>
          <a:off x="19110643" y="8996737"/>
          <a:ext cx="890427" cy="952567"/>
          <a:chOff x="2638420" y="582305"/>
          <a:chExt cx="1143005" cy="922645"/>
        </a:xfrm>
      </xdr:grpSpPr>
      <xdr:sp macro="" textlink="'Task Flow Sheet-Modify1(CCD)'!E18">
        <xdr:nvSpPr>
          <xdr:cNvPr id="428" name="Rectangle 427"/>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EB49180-5D7D-4305-8985-F366C02F8C39}" type="TxLink">
              <a:rPr lang="en-US" sz="900" b="1" i="0" u="none" strike="noStrike">
                <a:solidFill>
                  <a:srgbClr val="000000"/>
                </a:solidFill>
                <a:latin typeface="Calibri"/>
              </a:rPr>
              <a:pPr algn="ctr" rtl="0"/>
              <a:t>Perform MNSD Test</a:t>
            </a:fld>
            <a:endParaRPr lang="en-US" sz="750"/>
          </a:p>
        </xdr:txBody>
      </xdr:sp>
      <xdr:sp macro="" textlink="'Task Flow Sheet-Modify1(CCD)'!A18">
        <xdr:nvSpPr>
          <xdr:cNvPr id="429" name="Rectangle 42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62EF162-27CE-44CB-B2C0-5997DC7B95CE}" type="TxLink">
              <a:rPr lang="en-US" sz="1100" b="0" i="0" u="none" strike="noStrike">
                <a:solidFill>
                  <a:srgbClr val="000000"/>
                </a:solidFill>
                <a:latin typeface="Calibri"/>
              </a:rPr>
              <a:pPr algn="ctr"/>
              <a:t>Automatic</a:t>
            </a:fld>
            <a:endParaRPr lang="en-US" sz="900" b="1"/>
          </a:p>
        </xdr:txBody>
      </xdr:sp>
      <xdr:sp macro="" textlink="'Task Flow Sheet-Modify1(CCD)'!C18">
        <xdr:nvSpPr>
          <xdr:cNvPr id="430" name="Rectangle 42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E210DDA-F375-4BB6-BC4D-A878882B7FEE}" type="TxLink">
              <a:rPr lang="en-US" sz="900" b="1" i="0" u="none" strike="noStrike">
                <a:solidFill>
                  <a:srgbClr val="000000"/>
                </a:solidFill>
                <a:latin typeface="Calibri"/>
              </a:rPr>
              <a:pPr algn="ctr"/>
              <a:t>TSK A.043</a:t>
            </a:fld>
            <a:endParaRPr lang="en-US" sz="900" b="1"/>
          </a:p>
        </xdr:txBody>
      </xdr:sp>
    </xdr:grpSp>
    <xdr:clientData/>
  </xdr:twoCellAnchor>
  <xdr:twoCellAnchor>
    <xdr:from>
      <xdr:col>112</xdr:col>
      <xdr:colOff>105398</xdr:colOff>
      <xdr:row>58</xdr:row>
      <xdr:rowOff>22755</xdr:rowOff>
    </xdr:from>
    <xdr:to>
      <xdr:col>115</xdr:col>
      <xdr:colOff>87312</xdr:colOff>
      <xdr:row>58</xdr:row>
      <xdr:rowOff>29712</xdr:rowOff>
    </xdr:to>
    <xdr:cxnSp macro="">
      <xdr:nvCxnSpPr>
        <xdr:cNvPr id="431" name="Straight Arrow Connector 430"/>
        <xdr:cNvCxnSpPr>
          <a:endCxn id="432" idx="1"/>
        </xdr:cNvCxnSpPr>
      </xdr:nvCxnSpPr>
      <xdr:spPr>
        <a:xfrm>
          <a:off x="20514583" y="9098261"/>
          <a:ext cx="527729" cy="69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87312</xdr:colOff>
      <xdr:row>56</xdr:row>
      <xdr:rowOff>152173</xdr:rowOff>
    </xdr:from>
    <xdr:to>
      <xdr:col>118</xdr:col>
      <xdr:colOff>110501</xdr:colOff>
      <xdr:row>59</xdr:row>
      <xdr:rowOff>79942</xdr:rowOff>
    </xdr:to>
    <xdr:sp macro="[0]!DP17_Modify_CloudNetworking_Message" textlink="">
      <xdr:nvSpPr>
        <xdr:cNvPr id="432" name="Diamond 431"/>
        <xdr:cNvSpPr/>
      </xdr:nvSpPr>
      <xdr:spPr>
        <a:xfrm>
          <a:off x="21042312" y="8842398"/>
          <a:ext cx="569004" cy="50569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17</a:t>
          </a:r>
          <a:endParaRPr lang="en-US" sz="800" b="1"/>
        </a:p>
      </xdr:txBody>
    </xdr:sp>
    <xdr:clientData/>
  </xdr:twoCellAnchor>
  <xdr:twoCellAnchor>
    <xdr:from>
      <xdr:col>112</xdr:col>
      <xdr:colOff>103703</xdr:colOff>
      <xdr:row>59</xdr:row>
      <xdr:rowOff>79943</xdr:rowOff>
    </xdr:from>
    <xdr:to>
      <xdr:col>116</xdr:col>
      <xdr:colOff>175978</xdr:colOff>
      <xdr:row>64</xdr:row>
      <xdr:rowOff>184266</xdr:rowOff>
    </xdr:to>
    <xdr:cxnSp macro="">
      <xdr:nvCxnSpPr>
        <xdr:cNvPr id="433" name="Elbow Connector 432"/>
        <xdr:cNvCxnSpPr>
          <a:stCxn id="432" idx="2"/>
        </xdr:cNvCxnSpPr>
      </xdr:nvCxnSpPr>
      <xdr:spPr>
        <a:xfrm rot="5400000">
          <a:off x="20379139" y="9481838"/>
          <a:ext cx="1067525" cy="800028"/>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104</xdr:col>
      <xdr:colOff>29828</xdr:colOff>
      <xdr:row>58</xdr:row>
      <xdr:rowOff>191359</xdr:rowOff>
    </xdr:from>
    <xdr:to>
      <xdr:col>107</xdr:col>
      <xdr:colOff>109334</xdr:colOff>
      <xdr:row>64</xdr:row>
      <xdr:rowOff>119994</xdr:rowOff>
    </xdr:to>
    <xdr:cxnSp macro="">
      <xdr:nvCxnSpPr>
        <xdr:cNvPr id="434" name="Elbow Connector 433"/>
        <xdr:cNvCxnSpPr>
          <a:stCxn id="448" idx="1"/>
          <a:endCxn id="435" idx="4"/>
        </xdr:cNvCxnSpPr>
      </xdr:nvCxnSpPr>
      <xdr:spPr>
        <a:xfrm rot="10800000">
          <a:off x="18983508" y="9266865"/>
          <a:ext cx="625320" cy="108447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59852</xdr:colOff>
      <xdr:row>57</xdr:row>
      <xdr:rowOff>95887</xdr:rowOff>
    </xdr:from>
    <xdr:to>
      <xdr:col>104</xdr:col>
      <xdr:colOff>180007</xdr:colOff>
      <xdr:row>58</xdr:row>
      <xdr:rowOff>191358</xdr:rowOff>
    </xdr:to>
    <xdr:sp macro="" textlink="">
      <xdr:nvSpPr>
        <xdr:cNvPr id="435" name="Oval 434"/>
        <xdr:cNvSpPr/>
      </xdr:nvSpPr>
      <xdr:spPr>
        <a:xfrm flipH="1">
          <a:off x="18831594" y="8978752"/>
          <a:ext cx="302093" cy="288112"/>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104</xdr:col>
      <xdr:colOff>180007</xdr:colOff>
      <xdr:row>58</xdr:row>
      <xdr:rowOff>43931</xdr:rowOff>
    </xdr:from>
    <xdr:to>
      <xdr:col>107</xdr:col>
      <xdr:colOff>104945</xdr:colOff>
      <xdr:row>58</xdr:row>
      <xdr:rowOff>50931</xdr:rowOff>
    </xdr:to>
    <xdr:cxnSp macro="">
      <xdr:nvCxnSpPr>
        <xdr:cNvPr id="436" name="Straight Arrow Connector 435"/>
        <xdr:cNvCxnSpPr>
          <a:stCxn id="435" idx="2"/>
          <a:endCxn id="428" idx="1"/>
        </xdr:cNvCxnSpPr>
      </xdr:nvCxnSpPr>
      <xdr:spPr>
        <a:xfrm flipV="1">
          <a:off x="19133687" y="9119437"/>
          <a:ext cx="470752" cy="7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153466</xdr:colOff>
      <xdr:row>56</xdr:row>
      <xdr:rowOff>86591</xdr:rowOff>
    </xdr:from>
    <xdr:to>
      <xdr:col>98</xdr:col>
      <xdr:colOff>130664</xdr:colOff>
      <xdr:row>61</xdr:row>
      <xdr:rowOff>139649</xdr:rowOff>
    </xdr:to>
    <xdr:grpSp>
      <xdr:nvGrpSpPr>
        <xdr:cNvPr id="437" name="Group 619"/>
        <xdr:cNvGrpSpPr>
          <a:grpSpLocks/>
        </xdr:cNvGrpSpPr>
      </xdr:nvGrpSpPr>
      <xdr:grpSpPr bwMode="auto">
        <a:xfrm>
          <a:off x="16678233" y="9002434"/>
          <a:ext cx="863245" cy="994482"/>
          <a:chOff x="2638420" y="582305"/>
          <a:chExt cx="1143005" cy="922645"/>
        </a:xfrm>
      </xdr:grpSpPr>
      <xdr:sp macro="" textlink="'Task Flow Sheet-Modify1(CCD)'!E40">
        <xdr:nvSpPr>
          <xdr:cNvPr id="438" name="Rectangle 437"/>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D877915-B754-4FF5-9FB6-DAFEA31C9689}" type="TxLink">
              <a:rPr lang="en-US" sz="900" b="1" i="0" u="none" strike="noStrike">
                <a:solidFill>
                  <a:srgbClr val="000000"/>
                </a:solidFill>
                <a:latin typeface="Calibri"/>
              </a:rPr>
              <a:pPr algn="ctr" rtl="0"/>
              <a:t>Provide Service Attributes for Supplier end Activation </a:t>
            </a:fld>
            <a:endParaRPr lang="en-US" sz="750"/>
          </a:p>
        </xdr:txBody>
      </xdr:sp>
      <xdr:sp macro="" textlink="'Task Flow Sheet-Modify1(CCD)'!A40">
        <xdr:nvSpPr>
          <xdr:cNvPr id="439" name="Rectangle 43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03A6BFA-CAF5-4875-B50A-A4DE1F324B7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40">
        <xdr:nvSpPr>
          <xdr:cNvPr id="440" name="Rectangle 43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D963BDB-0629-4B7B-BE2D-AEDB595A06C2}" type="TxLink">
              <a:rPr lang="en-US" sz="900" b="1" i="0" u="none" strike="noStrike">
                <a:solidFill>
                  <a:srgbClr val="000000"/>
                </a:solidFill>
                <a:latin typeface="Calibri"/>
              </a:rPr>
              <a:pPr algn="ctr"/>
              <a:t>TSK 2.153</a:t>
            </a:fld>
            <a:endParaRPr lang="en-US" sz="900" b="1"/>
          </a:p>
        </xdr:txBody>
      </xdr:sp>
    </xdr:grpSp>
    <xdr:clientData/>
  </xdr:twoCellAnchor>
  <xdr:twoCellAnchor>
    <xdr:from>
      <xdr:col>98</xdr:col>
      <xdr:colOff>130664</xdr:colOff>
      <xdr:row>58</xdr:row>
      <xdr:rowOff>47302</xdr:rowOff>
    </xdr:from>
    <xdr:to>
      <xdr:col>103</xdr:col>
      <xdr:colOff>59852</xdr:colOff>
      <xdr:row>58</xdr:row>
      <xdr:rowOff>55942</xdr:rowOff>
    </xdr:to>
    <xdr:cxnSp macro="">
      <xdr:nvCxnSpPr>
        <xdr:cNvPr id="441" name="Straight Arrow Connector 440"/>
        <xdr:cNvCxnSpPr>
          <a:stCxn id="438" idx="3"/>
          <a:endCxn id="435" idx="6"/>
        </xdr:cNvCxnSpPr>
      </xdr:nvCxnSpPr>
      <xdr:spPr>
        <a:xfrm flipV="1">
          <a:off x="17992715" y="9122808"/>
          <a:ext cx="838879" cy="864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19946</xdr:colOff>
      <xdr:row>58</xdr:row>
      <xdr:rowOff>54141</xdr:rowOff>
    </xdr:from>
    <xdr:to>
      <xdr:col>93</xdr:col>
      <xdr:colOff>153466</xdr:colOff>
      <xdr:row>58</xdr:row>
      <xdr:rowOff>57752</xdr:rowOff>
    </xdr:to>
    <xdr:cxnSp macro="">
      <xdr:nvCxnSpPr>
        <xdr:cNvPr id="444" name="Straight Arrow Connector 443"/>
        <xdr:cNvCxnSpPr>
          <a:stCxn id="379" idx="3"/>
          <a:endCxn id="438" idx="1"/>
        </xdr:cNvCxnSpPr>
      </xdr:nvCxnSpPr>
      <xdr:spPr>
        <a:xfrm>
          <a:off x="16650081" y="9244479"/>
          <a:ext cx="313723" cy="36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107</xdr:col>
      <xdr:colOff>109333</xdr:colOff>
      <xdr:row>63</xdr:row>
      <xdr:rowOff>6672</xdr:rowOff>
    </xdr:from>
    <xdr:to>
      <xdr:col>112</xdr:col>
      <xdr:colOff>136038</xdr:colOff>
      <xdr:row>67</xdr:row>
      <xdr:rowOff>125923</xdr:rowOff>
    </xdr:to>
    <xdr:grpSp>
      <xdr:nvGrpSpPr>
        <xdr:cNvPr id="447" name="Group 403"/>
        <xdr:cNvGrpSpPr>
          <a:grpSpLocks/>
        </xdr:cNvGrpSpPr>
      </xdr:nvGrpSpPr>
      <xdr:grpSpPr bwMode="auto">
        <a:xfrm>
          <a:off x="19115031" y="10240509"/>
          <a:ext cx="912751" cy="872391"/>
          <a:chOff x="2638425" y="571500"/>
          <a:chExt cx="1143001" cy="933450"/>
        </a:xfrm>
      </xdr:grpSpPr>
      <xdr:sp macro="" textlink="'Task Flow Sheet-Modify1(CCD)'!E20">
        <xdr:nvSpPr>
          <xdr:cNvPr id="448" name="Rectangle 447"/>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2E5726EB-BE35-4018-B40A-1621FA22895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Test Exception</a:t>
            </a:fld>
            <a:endParaRPr lang="en-GB" sz="750" b="1">
              <a:effectLst/>
            </a:endParaRPr>
          </a:p>
        </xdr:txBody>
      </xdr:sp>
      <xdr:sp macro="" textlink="'Task Flow Sheet-Modify1(CCD)'!A20">
        <xdr:nvSpPr>
          <xdr:cNvPr id="449" name="Rectangle 44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12E376-938B-41F6-B0F9-59D2DE133183}"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0">
        <xdr:nvSpPr>
          <xdr:cNvPr id="450" name="Rectangle 44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177E081-A630-4443-809D-F5E6A3053ED1}" type="TxLink">
              <a:rPr lang="en-US" sz="900" b="1" i="0" u="none" strike="noStrike">
                <a:solidFill>
                  <a:srgbClr val="000000"/>
                </a:solidFill>
                <a:latin typeface="Calibri"/>
              </a:rPr>
              <a:pPr algn="ctr"/>
              <a:t>TSK 2.157</a:t>
            </a:fld>
            <a:endParaRPr lang="en-US" sz="900" b="1"/>
          </a:p>
        </xdr:txBody>
      </xdr:sp>
    </xdr:grpSp>
    <xdr:clientData/>
  </xdr:twoCellAnchor>
  <xdr:twoCellAnchor>
    <xdr:from>
      <xdr:col>1</xdr:col>
      <xdr:colOff>0</xdr:colOff>
      <xdr:row>46</xdr:row>
      <xdr:rowOff>0</xdr:rowOff>
    </xdr:from>
    <xdr:to>
      <xdr:col>9</xdr:col>
      <xdr:colOff>42809</xdr:colOff>
      <xdr:row>49</xdr:row>
      <xdr:rowOff>90285</xdr:rowOff>
    </xdr:to>
    <xdr:sp macro="" textlink="">
      <xdr:nvSpPr>
        <xdr:cNvPr id="452" name="TextBox 451"/>
        <xdr:cNvSpPr txBox="1"/>
      </xdr:nvSpPr>
      <xdr:spPr>
        <a:xfrm>
          <a:off x="181938" y="6892247"/>
          <a:ext cx="1498315" cy="539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FF0000"/>
              </a:solidFill>
              <a:latin typeface="+mn-lt"/>
              <a:ea typeface="+mn-ea"/>
              <a:cs typeface="+mn-cs"/>
            </a:rPr>
            <a:t>Bandwidth Modify</a:t>
          </a:r>
        </a:p>
      </xdr:txBody>
    </xdr:sp>
    <xdr:clientData/>
  </xdr:twoCellAnchor>
  <xdr:twoCellAnchor>
    <xdr:from>
      <xdr:col>46</xdr:col>
      <xdr:colOff>42809</xdr:colOff>
      <xdr:row>54</xdr:row>
      <xdr:rowOff>107022</xdr:rowOff>
    </xdr:from>
    <xdr:to>
      <xdr:col>49</xdr:col>
      <xdr:colOff>92434</xdr:colOff>
      <xdr:row>57</xdr:row>
      <xdr:rowOff>37654</xdr:rowOff>
    </xdr:to>
    <xdr:sp macro="[0]!DP18_Modify_CloudNetworking_Message" textlink="">
      <xdr:nvSpPr>
        <xdr:cNvPr id="278" name="Diamond 277"/>
        <xdr:cNvSpPr/>
      </xdr:nvSpPr>
      <xdr:spPr>
        <a:xfrm>
          <a:off x="8411966" y="8411966"/>
          <a:ext cx="595440" cy="508553"/>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18</a:t>
          </a:r>
          <a:endParaRPr lang="en-US" sz="800" b="1"/>
        </a:p>
      </xdr:txBody>
    </xdr:sp>
    <xdr:clientData/>
  </xdr:twoCellAnchor>
  <xdr:twoCellAnchor>
    <xdr:from>
      <xdr:col>47</xdr:col>
      <xdr:colOff>152847</xdr:colOff>
      <xdr:row>53</xdr:row>
      <xdr:rowOff>39157</xdr:rowOff>
    </xdr:from>
    <xdr:to>
      <xdr:col>47</xdr:col>
      <xdr:colOff>158590</xdr:colOff>
      <xdr:row>54</xdr:row>
      <xdr:rowOff>107022</xdr:rowOff>
    </xdr:to>
    <xdr:cxnSp macro="">
      <xdr:nvCxnSpPr>
        <xdr:cNvPr id="280" name="Straight Arrow Connector 279"/>
        <xdr:cNvCxnSpPr>
          <a:stCxn id="273" idx="2"/>
          <a:endCxn id="278" idx="0"/>
        </xdr:cNvCxnSpPr>
      </xdr:nvCxnSpPr>
      <xdr:spPr>
        <a:xfrm>
          <a:off x="8703943" y="8151460"/>
          <a:ext cx="5743" cy="26050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113940</xdr:colOff>
      <xdr:row>80</xdr:row>
      <xdr:rowOff>174238</xdr:rowOff>
    </xdr:from>
    <xdr:to>
      <xdr:col>45</xdr:col>
      <xdr:colOff>118161</xdr:colOff>
      <xdr:row>86</xdr:row>
      <xdr:rowOff>15258</xdr:rowOff>
    </xdr:to>
    <xdr:grpSp>
      <xdr:nvGrpSpPr>
        <xdr:cNvPr id="281" name="Group 527"/>
        <xdr:cNvGrpSpPr>
          <a:grpSpLocks/>
        </xdr:cNvGrpSpPr>
      </xdr:nvGrpSpPr>
      <xdr:grpSpPr bwMode="auto">
        <a:xfrm>
          <a:off x="7202312" y="13608918"/>
          <a:ext cx="890268" cy="970730"/>
          <a:chOff x="2638420" y="582305"/>
          <a:chExt cx="1143005" cy="922645"/>
        </a:xfrm>
      </xdr:grpSpPr>
      <xdr:sp macro="" textlink="'Task Flow Sheet-Modify1(CCD)'!E33">
        <xdr:nvSpPr>
          <xdr:cNvPr id="282" name="Rectangle 281"/>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FAC055C1-FDE2-47B8-A256-37FFDDB47BEF}"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33">
        <xdr:nvSpPr>
          <xdr:cNvPr id="283" name="Rectangle 282"/>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9AD9864-5428-4416-856B-DBC6600A8B37}" type="TxLink">
              <a:rPr lang="en-US" sz="1100" b="0" i="0" u="none" strike="noStrike">
                <a:solidFill>
                  <a:srgbClr val="000000"/>
                </a:solidFill>
                <a:latin typeface="Calibri"/>
              </a:rPr>
              <a:pPr algn="ctr"/>
              <a:t>Automatic</a:t>
            </a:fld>
            <a:endParaRPr lang="en-US" sz="900" b="1"/>
          </a:p>
        </xdr:txBody>
      </xdr:sp>
      <xdr:sp macro="" textlink="'Task Flow Sheet-Modify1(CCD)'!C33">
        <xdr:nvSpPr>
          <xdr:cNvPr id="284" name="Rectangle 283"/>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29ACA6D-BDC8-4E5E-B623-703800AB8328}" type="TxLink">
              <a:rPr lang="en-US" sz="900" b="1" i="0" u="none" strike="noStrike">
                <a:solidFill>
                  <a:srgbClr val="000000"/>
                </a:solidFill>
                <a:latin typeface="Calibri"/>
              </a:rPr>
              <a:pPr algn="ctr"/>
              <a:t>TSK A.005</a:t>
            </a:fld>
            <a:endParaRPr lang="en-US" sz="900" b="1"/>
          </a:p>
        </xdr:txBody>
      </xdr:sp>
    </xdr:grpSp>
    <xdr:clientData/>
  </xdr:twoCellAnchor>
  <xdr:twoCellAnchor>
    <xdr:from>
      <xdr:col>45</xdr:col>
      <xdr:colOff>118161</xdr:colOff>
      <xdr:row>82</xdr:row>
      <xdr:rowOff>142719</xdr:rowOff>
    </xdr:from>
    <xdr:to>
      <xdr:col>48</xdr:col>
      <xdr:colOff>92970</xdr:colOff>
      <xdr:row>82</xdr:row>
      <xdr:rowOff>149922</xdr:rowOff>
    </xdr:to>
    <xdr:cxnSp macro="">
      <xdr:nvCxnSpPr>
        <xdr:cNvPr id="285" name="Straight Arrow Connector 284"/>
        <xdr:cNvCxnSpPr>
          <a:stCxn id="282" idx="3"/>
          <a:endCxn id="286" idx="1"/>
        </xdr:cNvCxnSpPr>
      </xdr:nvCxnSpPr>
      <xdr:spPr>
        <a:xfrm>
          <a:off x="8481576" y="13675189"/>
          <a:ext cx="532370"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92970</xdr:colOff>
      <xdr:row>81</xdr:row>
      <xdr:rowOff>100601</xdr:rowOff>
    </xdr:from>
    <xdr:to>
      <xdr:col>51</xdr:col>
      <xdr:colOff>136144</xdr:colOff>
      <xdr:row>84</xdr:row>
      <xdr:rowOff>9050</xdr:rowOff>
    </xdr:to>
    <xdr:sp macro="[0]!DP14_Modify_CloudNetworking_Message" textlink="">
      <xdr:nvSpPr>
        <xdr:cNvPr id="286" name="Diamond 285"/>
        <xdr:cNvSpPr/>
      </xdr:nvSpPr>
      <xdr:spPr>
        <a:xfrm>
          <a:off x="9013946" y="13447217"/>
          <a:ext cx="600735" cy="46601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14</a:t>
          </a:r>
          <a:endParaRPr lang="en-US" sz="800" b="1"/>
        </a:p>
      </xdr:txBody>
    </xdr:sp>
    <xdr:clientData/>
  </xdr:twoCellAnchor>
  <xdr:twoCellAnchor>
    <xdr:from>
      <xdr:col>40</xdr:col>
      <xdr:colOff>92974</xdr:colOff>
      <xdr:row>87</xdr:row>
      <xdr:rowOff>124451</xdr:rowOff>
    </xdr:from>
    <xdr:to>
      <xdr:col>45</xdr:col>
      <xdr:colOff>144874</xdr:colOff>
      <xdr:row>92</xdr:row>
      <xdr:rowOff>23528</xdr:rowOff>
    </xdr:to>
    <xdr:grpSp>
      <xdr:nvGrpSpPr>
        <xdr:cNvPr id="287" name="Group 403"/>
        <xdr:cNvGrpSpPr>
          <a:grpSpLocks/>
        </xdr:cNvGrpSpPr>
      </xdr:nvGrpSpPr>
      <xdr:grpSpPr bwMode="auto">
        <a:xfrm>
          <a:off x="7181346" y="14877125"/>
          <a:ext cx="937947" cy="840502"/>
          <a:chOff x="2638425" y="571500"/>
          <a:chExt cx="1143001" cy="933450"/>
        </a:xfrm>
      </xdr:grpSpPr>
      <xdr:sp macro="" textlink="'Task Flow Sheet-Modify1(CCD)'!E34">
        <xdr:nvSpPr>
          <xdr:cNvPr id="288" name="Rectangle 287"/>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D03E033B-7733-463A-AF85-0EC228CE51A3}"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1(CCD)'!A34">
        <xdr:nvSpPr>
          <xdr:cNvPr id="289" name="Rectangle 28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DDD1894-A3E3-4366-B72D-01AA7C8FD26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34">
        <xdr:nvSpPr>
          <xdr:cNvPr id="290" name="Rectangle 28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15A13EF-2924-4DF8-BD3F-35C9AEF2E3F1}" type="TxLink">
              <a:rPr lang="en-US" sz="900" b="1" i="0" u="none" strike="noStrike">
                <a:solidFill>
                  <a:srgbClr val="000000"/>
                </a:solidFill>
                <a:latin typeface="Calibri"/>
              </a:rPr>
              <a:pPr algn="ctr"/>
              <a:t>TSK 2.152</a:t>
            </a:fld>
            <a:endParaRPr lang="en-US" sz="900" b="1"/>
          </a:p>
        </xdr:txBody>
      </xdr:sp>
    </xdr:grpSp>
    <xdr:clientData/>
  </xdr:twoCellAnchor>
  <xdr:twoCellAnchor>
    <xdr:from>
      <xdr:col>45</xdr:col>
      <xdr:colOff>144874</xdr:colOff>
      <xdr:row>84</xdr:row>
      <xdr:rowOff>9051</xdr:rowOff>
    </xdr:from>
    <xdr:to>
      <xdr:col>50</xdr:col>
      <xdr:colOff>24566</xdr:colOff>
      <xdr:row>89</xdr:row>
      <xdr:rowOff>42055</xdr:rowOff>
    </xdr:to>
    <xdr:cxnSp macro="">
      <xdr:nvCxnSpPr>
        <xdr:cNvPr id="291" name="Elbow Connector 290"/>
        <xdr:cNvCxnSpPr>
          <a:stCxn id="286" idx="2"/>
          <a:endCxn id="288" idx="3"/>
        </xdr:cNvCxnSpPr>
      </xdr:nvCxnSpPr>
      <xdr:spPr>
        <a:xfrm rot="5400000">
          <a:off x="8431633" y="13989884"/>
          <a:ext cx="962272" cy="808960"/>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37</xdr:col>
      <xdr:colOff>77123</xdr:colOff>
      <xdr:row>83</xdr:row>
      <xdr:rowOff>93101</xdr:rowOff>
    </xdr:from>
    <xdr:to>
      <xdr:col>40</xdr:col>
      <xdr:colOff>92976</xdr:colOff>
      <xdr:row>89</xdr:row>
      <xdr:rowOff>42220</xdr:rowOff>
    </xdr:to>
    <xdr:cxnSp macro="">
      <xdr:nvCxnSpPr>
        <xdr:cNvPr id="292" name="Elbow Connector 291"/>
        <xdr:cNvCxnSpPr>
          <a:stCxn id="288" idx="1"/>
        </xdr:cNvCxnSpPr>
      </xdr:nvCxnSpPr>
      <xdr:spPr>
        <a:xfrm rot="10800000">
          <a:off x="6953708" y="13811424"/>
          <a:ext cx="573414" cy="106424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83957</xdr:colOff>
      <xdr:row>82</xdr:row>
      <xdr:rowOff>4731</xdr:rowOff>
    </xdr:from>
    <xdr:to>
      <xdr:col>38</xdr:col>
      <xdr:colOff>61466</xdr:colOff>
      <xdr:row>83</xdr:row>
      <xdr:rowOff>93100</xdr:rowOff>
    </xdr:to>
    <xdr:sp macro="" textlink="">
      <xdr:nvSpPr>
        <xdr:cNvPr id="293" name="Oval 292"/>
        <xdr:cNvSpPr/>
      </xdr:nvSpPr>
      <xdr:spPr>
        <a:xfrm flipH="1">
          <a:off x="6774689" y="13537201"/>
          <a:ext cx="349216" cy="274222"/>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38</xdr:col>
      <xdr:colOff>61466</xdr:colOff>
      <xdr:row>82</xdr:row>
      <xdr:rowOff>139020</xdr:rowOff>
    </xdr:from>
    <xdr:to>
      <xdr:col>40</xdr:col>
      <xdr:colOff>113940</xdr:colOff>
      <xdr:row>82</xdr:row>
      <xdr:rowOff>142531</xdr:rowOff>
    </xdr:to>
    <xdr:cxnSp macro="">
      <xdr:nvCxnSpPr>
        <xdr:cNvPr id="298" name="Straight Arrow Connector 297"/>
        <xdr:cNvCxnSpPr>
          <a:stCxn id="293" idx="2"/>
          <a:endCxn id="282" idx="1"/>
        </xdr:cNvCxnSpPr>
      </xdr:nvCxnSpPr>
      <xdr:spPr>
        <a:xfrm>
          <a:off x="7123905" y="13671490"/>
          <a:ext cx="424181"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136144</xdr:colOff>
      <xdr:row>82</xdr:row>
      <xdr:rowOff>147752</xdr:rowOff>
    </xdr:from>
    <xdr:to>
      <xdr:col>53</xdr:col>
      <xdr:colOff>58080</xdr:colOff>
      <xdr:row>82</xdr:row>
      <xdr:rowOff>154052</xdr:rowOff>
    </xdr:to>
    <xdr:cxnSp macro="">
      <xdr:nvCxnSpPr>
        <xdr:cNvPr id="299" name="Straight Arrow Connector 298"/>
        <xdr:cNvCxnSpPr>
          <a:stCxn id="286" idx="3"/>
          <a:endCxn id="418" idx="6"/>
        </xdr:cNvCxnSpPr>
      </xdr:nvCxnSpPr>
      <xdr:spPr>
        <a:xfrm>
          <a:off x="9614681" y="13680222"/>
          <a:ext cx="293643" cy="63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116241</xdr:colOff>
      <xdr:row>81</xdr:row>
      <xdr:rowOff>91385</xdr:rowOff>
    </xdr:from>
    <xdr:to>
      <xdr:col>33</xdr:col>
      <xdr:colOff>155656</xdr:colOff>
      <xdr:row>83</xdr:row>
      <xdr:rowOff>185688</xdr:rowOff>
    </xdr:to>
    <xdr:sp macro="[0]!DP13_Modify_CloudNetworking_Message" textlink="">
      <xdr:nvSpPr>
        <xdr:cNvPr id="300" name="Diamond 299"/>
        <xdr:cNvSpPr/>
      </xdr:nvSpPr>
      <xdr:spPr>
        <a:xfrm>
          <a:off x="5691851" y="13438001"/>
          <a:ext cx="596976" cy="46601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13</a:t>
          </a:r>
          <a:endParaRPr lang="en-US" sz="800" b="1"/>
        </a:p>
      </xdr:txBody>
    </xdr:sp>
    <xdr:clientData/>
  </xdr:twoCellAnchor>
  <xdr:twoCellAnchor>
    <xdr:from>
      <xdr:col>33</xdr:col>
      <xdr:colOff>155656</xdr:colOff>
      <xdr:row>82</xdr:row>
      <xdr:rowOff>136525</xdr:rowOff>
    </xdr:from>
    <xdr:to>
      <xdr:col>36</xdr:col>
      <xdr:colOff>83957</xdr:colOff>
      <xdr:row>82</xdr:row>
      <xdr:rowOff>136801</xdr:rowOff>
    </xdr:to>
    <xdr:cxnSp macro="">
      <xdr:nvCxnSpPr>
        <xdr:cNvPr id="301" name="Straight Arrow Connector 300"/>
        <xdr:cNvCxnSpPr>
          <a:stCxn id="300" idx="3"/>
          <a:endCxn id="293" idx="6"/>
        </xdr:cNvCxnSpPr>
      </xdr:nvCxnSpPr>
      <xdr:spPr>
        <a:xfrm flipV="1">
          <a:off x="6288827" y="13668995"/>
          <a:ext cx="485862" cy="27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81312</xdr:colOff>
      <xdr:row>81</xdr:row>
      <xdr:rowOff>111731</xdr:rowOff>
    </xdr:from>
    <xdr:to>
      <xdr:col>28</xdr:col>
      <xdr:colOff>28837</xdr:colOff>
      <xdr:row>84</xdr:row>
      <xdr:rowOff>20050</xdr:rowOff>
    </xdr:to>
    <xdr:sp macro="" textlink="">
      <xdr:nvSpPr>
        <xdr:cNvPr id="303" name="Freeform 302"/>
        <xdr:cNvSpPr/>
      </xdr:nvSpPr>
      <xdr:spPr>
        <a:xfrm>
          <a:off x="4727653" y="13458347"/>
          <a:ext cx="505086" cy="465880"/>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A4</a:t>
          </a:r>
        </a:p>
      </xdr:txBody>
    </xdr:sp>
    <xdr:clientData/>
  </xdr:twoCellAnchor>
  <xdr:twoCellAnchor>
    <xdr:from>
      <xdr:col>28</xdr:col>
      <xdr:colOff>28837</xdr:colOff>
      <xdr:row>82</xdr:row>
      <xdr:rowOff>140288</xdr:rowOff>
    </xdr:from>
    <xdr:to>
      <xdr:col>30</xdr:col>
      <xdr:colOff>148630</xdr:colOff>
      <xdr:row>82</xdr:row>
      <xdr:rowOff>162206</xdr:rowOff>
    </xdr:to>
    <xdr:cxnSp macro="">
      <xdr:nvCxnSpPr>
        <xdr:cNvPr id="304" name="Straight Arrow Connector 303"/>
        <xdr:cNvCxnSpPr>
          <a:stCxn id="303" idx="2"/>
        </xdr:cNvCxnSpPr>
      </xdr:nvCxnSpPr>
      <xdr:spPr>
        <a:xfrm flipV="1">
          <a:off x="5232739" y="13672758"/>
          <a:ext cx="491501" cy="2191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1634</xdr:colOff>
      <xdr:row>81</xdr:row>
      <xdr:rowOff>107559</xdr:rowOff>
    </xdr:from>
    <xdr:to>
      <xdr:col>90</xdr:col>
      <xdr:colOff>91015</xdr:colOff>
      <xdr:row>83</xdr:row>
      <xdr:rowOff>155233</xdr:rowOff>
    </xdr:to>
    <xdr:sp macro="" textlink="">
      <xdr:nvSpPr>
        <xdr:cNvPr id="315" name="Pentagon 314"/>
        <xdr:cNvSpPr/>
      </xdr:nvSpPr>
      <xdr:spPr>
        <a:xfrm>
          <a:off x="16391604" y="13454175"/>
          <a:ext cx="461088" cy="419381"/>
        </a:xfrm>
        <a:prstGeom prst="homePlate">
          <a:avLst/>
        </a:prstGeom>
        <a:solidFill>
          <a:srgbClr val="FFFF0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rgbClr val="FF0000"/>
              </a:solidFill>
              <a:latin typeface="+mn-lt"/>
              <a:ea typeface="+mn-ea"/>
              <a:cs typeface="+mn-cs"/>
            </a:rPr>
            <a:t>B3</a:t>
          </a:r>
        </a:p>
      </xdr:txBody>
    </xdr:sp>
    <xdr:clientData/>
  </xdr:twoCellAnchor>
  <xdr:twoCellAnchor>
    <xdr:from>
      <xdr:col>24</xdr:col>
      <xdr:colOff>69698</xdr:colOff>
      <xdr:row>79</xdr:row>
      <xdr:rowOff>23232</xdr:rowOff>
    </xdr:from>
    <xdr:to>
      <xdr:col>32</xdr:col>
      <xdr:colOff>127777</xdr:colOff>
      <xdr:row>80</xdr:row>
      <xdr:rowOff>69696</xdr:rowOff>
    </xdr:to>
    <xdr:sp macro="" textlink="">
      <xdr:nvSpPr>
        <xdr:cNvPr id="316" name="TextBox 315"/>
        <xdr:cNvSpPr txBox="1"/>
      </xdr:nvSpPr>
      <xdr:spPr>
        <a:xfrm>
          <a:off x="4530186" y="12998141"/>
          <a:ext cx="1544908" cy="232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FF0000"/>
              </a:solidFill>
              <a:latin typeface="+mn-lt"/>
              <a:ea typeface="+mn-ea"/>
              <a:cs typeface="+mn-cs"/>
            </a:rPr>
            <a:t>Add or Remove Firewall</a:t>
          </a:r>
        </a:p>
      </xdr:txBody>
    </xdr:sp>
    <xdr:clientData/>
  </xdr:twoCellAnchor>
  <xdr:twoCellAnchor>
    <xdr:from>
      <xdr:col>36</xdr:col>
      <xdr:colOff>0</xdr:colOff>
      <xdr:row>77</xdr:row>
      <xdr:rowOff>162622</xdr:rowOff>
    </xdr:from>
    <xdr:to>
      <xdr:col>51</xdr:col>
      <xdr:colOff>128462</xdr:colOff>
      <xdr:row>80</xdr:row>
      <xdr:rowOff>123031</xdr:rowOff>
    </xdr:to>
    <xdr:sp macro="" textlink="">
      <xdr:nvSpPr>
        <xdr:cNvPr id="318" name="TextBox 317"/>
        <xdr:cNvSpPr txBox="1"/>
      </xdr:nvSpPr>
      <xdr:spPr>
        <a:xfrm>
          <a:off x="6690732" y="12765823"/>
          <a:ext cx="2916267" cy="517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Modify Cloud Service Leg CFS, Cease Cloud Service Chain RFS, Provide Cloud Service Chain RFS and Modify Gateway Connection RFS</a:t>
          </a:r>
        </a:p>
      </xdr:txBody>
    </xdr:sp>
    <xdr:clientData/>
  </xdr:twoCellAnchor>
  <xdr:twoCellAnchor>
    <xdr:from>
      <xdr:col>57</xdr:col>
      <xdr:colOff>67179</xdr:colOff>
      <xdr:row>80</xdr:row>
      <xdr:rowOff>162623</xdr:rowOff>
    </xdr:from>
    <xdr:to>
      <xdr:col>62</xdr:col>
      <xdr:colOff>60386</xdr:colOff>
      <xdr:row>86</xdr:row>
      <xdr:rowOff>64632</xdr:rowOff>
    </xdr:to>
    <xdr:grpSp>
      <xdr:nvGrpSpPr>
        <xdr:cNvPr id="321" name="Group 527"/>
        <xdr:cNvGrpSpPr>
          <a:grpSpLocks/>
        </xdr:cNvGrpSpPr>
      </xdr:nvGrpSpPr>
      <xdr:grpSpPr bwMode="auto">
        <a:xfrm>
          <a:off x="10212412" y="13597303"/>
          <a:ext cx="879253" cy="1031719"/>
          <a:chOff x="2638420" y="582305"/>
          <a:chExt cx="1143005" cy="922645"/>
        </a:xfrm>
      </xdr:grpSpPr>
      <xdr:sp macro="" textlink="'Task Flow Sheet-Modify1(CCD)'!E35">
        <xdr:nvSpPr>
          <xdr:cNvPr id="327" name="Rectangle 326"/>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798134D-2FA7-482B-865A-96695281A58A}" type="TxLink">
              <a:rPr lang="en-US" sz="900" b="1" i="0" u="none" strike="noStrike">
                <a:solidFill>
                  <a:srgbClr val="000000"/>
                </a:solidFill>
                <a:latin typeface="Calibri"/>
              </a:rPr>
              <a:pPr algn="ctr" rtl="0"/>
              <a:t>Manage Logical Planning</a:t>
            </a:fld>
            <a:endParaRPr lang="en-US" sz="750"/>
          </a:p>
        </xdr:txBody>
      </xdr:sp>
      <xdr:sp macro="" textlink="'Task Flow Sheet-Modify1(CCD)'!A35">
        <xdr:nvSpPr>
          <xdr:cNvPr id="332" name="Rectangle 33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A3A01BB-9DDE-4C81-B62A-4DC67494FAE3}" type="TxLink">
              <a:rPr lang="en-US" sz="1100" b="0" i="0" u="none" strike="noStrike">
                <a:solidFill>
                  <a:srgbClr val="000000"/>
                </a:solidFill>
                <a:latin typeface="Calibri"/>
              </a:rPr>
              <a:pPr algn="ctr"/>
              <a:t>Automatic</a:t>
            </a:fld>
            <a:endParaRPr lang="en-US" sz="900" b="1"/>
          </a:p>
        </xdr:txBody>
      </xdr:sp>
      <xdr:sp macro="" textlink="'Task Flow Sheet-Modify1(CCD)'!C35">
        <xdr:nvSpPr>
          <xdr:cNvPr id="341" name="Rectangle 34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D9CB761-3489-4A32-B286-5EA862575D8B}" type="TxLink">
              <a:rPr lang="en-US" sz="900" b="1" i="0" u="none" strike="noStrike">
                <a:solidFill>
                  <a:srgbClr val="000000"/>
                </a:solidFill>
                <a:latin typeface="Calibri"/>
              </a:rPr>
              <a:pPr algn="ctr"/>
              <a:t>TSK A.023</a:t>
            </a:fld>
            <a:endParaRPr lang="en-US" sz="900" b="1"/>
          </a:p>
        </xdr:txBody>
      </xdr:sp>
    </xdr:grpSp>
    <xdr:clientData/>
  </xdr:twoCellAnchor>
  <xdr:twoCellAnchor>
    <xdr:from>
      <xdr:col>62</xdr:col>
      <xdr:colOff>56912</xdr:colOff>
      <xdr:row>82</xdr:row>
      <xdr:rowOff>112091</xdr:rowOff>
    </xdr:from>
    <xdr:to>
      <xdr:col>65</xdr:col>
      <xdr:colOff>21034</xdr:colOff>
      <xdr:row>82</xdr:row>
      <xdr:rowOff>119048</xdr:rowOff>
    </xdr:to>
    <xdr:cxnSp macro="">
      <xdr:nvCxnSpPr>
        <xdr:cNvPr id="345" name="Straight Arrow Connector 344"/>
        <xdr:cNvCxnSpPr>
          <a:endCxn id="348" idx="1"/>
        </xdr:cNvCxnSpPr>
      </xdr:nvCxnSpPr>
      <xdr:spPr>
        <a:xfrm>
          <a:off x="11614686" y="13644561"/>
          <a:ext cx="521683" cy="69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21034</xdr:colOff>
      <xdr:row>81</xdr:row>
      <xdr:rowOff>59096</xdr:rowOff>
    </xdr:from>
    <xdr:to>
      <xdr:col>68</xdr:col>
      <xdr:colOff>48256</xdr:colOff>
      <xdr:row>83</xdr:row>
      <xdr:rowOff>178999</xdr:rowOff>
    </xdr:to>
    <xdr:sp macro="[0]!DP09_Provide_CloudConnectDirect_Message" textlink="">
      <xdr:nvSpPr>
        <xdr:cNvPr id="348" name="Diamond 347"/>
        <xdr:cNvSpPr/>
      </xdr:nvSpPr>
      <xdr:spPr>
        <a:xfrm>
          <a:off x="12136369" y="13405712"/>
          <a:ext cx="584783" cy="49161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09</a:t>
          </a:r>
          <a:endParaRPr lang="en-US" sz="800" b="1"/>
        </a:p>
      </xdr:txBody>
    </xdr:sp>
    <xdr:clientData/>
  </xdr:twoCellAnchor>
  <xdr:twoCellAnchor>
    <xdr:from>
      <xdr:col>57</xdr:col>
      <xdr:colOff>35159</xdr:colOff>
      <xdr:row>88</xdr:row>
      <xdr:rowOff>49515</xdr:rowOff>
    </xdr:from>
    <xdr:to>
      <xdr:col>62</xdr:col>
      <xdr:colOff>64742</xdr:colOff>
      <xdr:row>92</xdr:row>
      <xdr:rowOff>185322</xdr:rowOff>
    </xdr:to>
    <xdr:grpSp>
      <xdr:nvGrpSpPr>
        <xdr:cNvPr id="352" name="Group 403"/>
        <xdr:cNvGrpSpPr>
          <a:grpSpLocks/>
        </xdr:cNvGrpSpPr>
      </xdr:nvGrpSpPr>
      <xdr:grpSpPr bwMode="auto">
        <a:xfrm>
          <a:off x="10180392" y="14990474"/>
          <a:ext cx="915629" cy="888947"/>
          <a:chOff x="2638425" y="571500"/>
          <a:chExt cx="1143001" cy="933450"/>
        </a:xfrm>
      </xdr:grpSpPr>
      <xdr:sp macro="" textlink="'Task Flow Sheet-Modify1(CCD)'!E36">
        <xdr:nvSpPr>
          <xdr:cNvPr id="356" name="Rectangle 355"/>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296D63C-F824-4F18-8960-F33C4346E9EE}"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CPE MLP Exception</a:t>
            </a:fld>
            <a:endParaRPr lang="en-GB" sz="750" b="1">
              <a:effectLst/>
            </a:endParaRPr>
          </a:p>
        </xdr:txBody>
      </xdr:sp>
      <xdr:sp macro="" textlink="'Task Flow Sheet-Modify1(CCD)'!A36">
        <xdr:nvSpPr>
          <xdr:cNvPr id="414" name="Rectangle 413"/>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B11D7D8-F808-4131-AFAC-C2A0693B08A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36">
        <xdr:nvSpPr>
          <xdr:cNvPr id="415" name="Rectangle 414"/>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04EC2CD-84C3-4E02-8104-881A474DCBF0}" type="TxLink">
              <a:rPr lang="en-US" sz="900" b="1" i="0" u="none" strike="noStrike">
                <a:solidFill>
                  <a:srgbClr val="000000"/>
                </a:solidFill>
                <a:latin typeface="Calibri"/>
              </a:rPr>
              <a:pPr algn="ctr"/>
              <a:t>TSK 5.007</a:t>
            </a:fld>
            <a:endParaRPr lang="en-US" sz="900" b="1"/>
          </a:p>
        </xdr:txBody>
      </xdr:sp>
    </xdr:grpSp>
    <xdr:clientData/>
  </xdr:twoCellAnchor>
  <xdr:twoCellAnchor>
    <xdr:from>
      <xdr:col>62</xdr:col>
      <xdr:colOff>64742</xdr:colOff>
      <xdr:row>83</xdr:row>
      <xdr:rowOff>179000</xdr:rowOff>
    </xdr:from>
    <xdr:to>
      <xdr:col>66</xdr:col>
      <xdr:colOff>128193</xdr:colOff>
      <xdr:row>89</xdr:row>
      <xdr:rowOff>167554</xdr:rowOff>
    </xdr:to>
    <xdr:cxnSp macro="">
      <xdr:nvCxnSpPr>
        <xdr:cNvPr id="416" name="Elbow Connector 415"/>
        <xdr:cNvCxnSpPr>
          <a:stCxn id="348" idx="2"/>
          <a:endCxn id="356" idx="3"/>
        </xdr:cNvCxnSpPr>
      </xdr:nvCxnSpPr>
      <xdr:spPr>
        <a:xfrm rot="5400000">
          <a:off x="11474111" y="14045728"/>
          <a:ext cx="1103676" cy="806866"/>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54</xdr:col>
      <xdr:colOff>4393</xdr:colOff>
      <xdr:row>83</xdr:row>
      <xdr:rowOff>109987</xdr:rowOff>
    </xdr:from>
    <xdr:to>
      <xdr:col>57</xdr:col>
      <xdr:colOff>35160</xdr:colOff>
      <xdr:row>89</xdr:row>
      <xdr:rowOff>167554</xdr:rowOff>
    </xdr:to>
    <xdr:cxnSp macro="">
      <xdr:nvCxnSpPr>
        <xdr:cNvPr id="417" name="Elbow Connector 416"/>
        <xdr:cNvCxnSpPr>
          <a:stCxn id="356" idx="1"/>
          <a:endCxn id="418" idx="4"/>
        </xdr:cNvCxnSpPr>
      </xdr:nvCxnSpPr>
      <xdr:spPr>
        <a:xfrm rot="10800000">
          <a:off x="10075338" y="13828310"/>
          <a:ext cx="588328" cy="117268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58080</xdr:colOff>
      <xdr:row>82</xdr:row>
      <xdr:rowOff>12264</xdr:rowOff>
    </xdr:from>
    <xdr:to>
      <xdr:col>54</xdr:col>
      <xdr:colOff>171407</xdr:colOff>
      <xdr:row>83</xdr:row>
      <xdr:rowOff>109986</xdr:rowOff>
    </xdr:to>
    <xdr:sp macro="" textlink="">
      <xdr:nvSpPr>
        <xdr:cNvPr id="418" name="Oval 417"/>
        <xdr:cNvSpPr/>
      </xdr:nvSpPr>
      <xdr:spPr>
        <a:xfrm flipH="1">
          <a:off x="9908324" y="13544734"/>
          <a:ext cx="334028" cy="28357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54</xdr:col>
      <xdr:colOff>171407</xdr:colOff>
      <xdr:row>82</xdr:row>
      <xdr:rowOff>145576</xdr:rowOff>
    </xdr:from>
    <xdr:to>
      <xdr:col>57</xdr:col>
      <xdr:colOff>67179</xdr:colOff>
      <xdr:row>82</xdr:row>
      <xdr:rowOff>152576</xdr:rowOff>
    </xdr:to>
    <xdr:cxnSp macro="">
      <xdr:nvCxnSpPr>
        <xdr:cNvPr id="419" name="Straight Arrow Connector 418"/>
        <xdr:cNvCxnSpPr>
          <a:stCxn id="418" idx="2"/>
          <a:endCxn id="327" idx="1"/>
        </xdr:cNvCxnSpPr>
      </xdr:nvCxnSpPr>
      <xdr:spPr>
        <a:xfrm flipV="1">
          <a:off x="10242352" y="13678046"/>
          <a:ext cx="453333" cy="7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76447</xdr:colOff>
      <xdr:row>80</xdr:row>
      <xdr:rowOff>162622</xdr:rowOff>
    </xdr:from>
    <xdr:to>
      <xdr:col>79</xdr:col>
      <xdr:colOff>80668</xdr:colOff>
      <xdr:row>86</xdr:row>
      <xdr:rowOff>3642</xdr:rowOff>
    </xdr:to>
    <xdr:grpSp>
      <xdr:nvGrpSpPr>
        <xdr:cNvPr id="420" name="Group 527"/>
        <xdr:cNvGrpSpPr>
          <a:grpSpLocks/>
        </xdr:cNvGrpSpPr>
      </xdr:nvGrpSpPr>
      <xdr:grpSpPr bwMode="auto">
        <a:xfrm>
          <a:off x="13234238" y="13597302"/>
          <a:ext cx="890267" cy="970730"/>
          <a:chOff x="2638420" y="582305"/>
          <a:chExt cx="1143005" cy="922645"/>
        </a:xfrm>
      </xdr:grpSpPr>
      <xdr:sp macro="" textlink="'Task Flow Sheet-Modify1(CCD)'!E37">
        <xdr:nvSpPr>
          <xdr:cNvPr id="421" name="Rectangle 420"/>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8B95B87-BAAE-4FBC-A6E8-25855FA2C2E8}"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37">
        <xdr:nvSpPr>
          <xdr:cNvPr id="422" name="Rectangle 42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0F686B0-D168-4CDE-AD0E-1690BBE24C3A}" type="TxLink">
              <a:rPr lang="en-US" sz="1100" b="0" i="0" u="none" strike="noStrike">
                <a:solidFill>
                  <a:srgbClr val="000000"/>
                </a:solidFill>
                <a:latin typeface="Calibri"/>
              </a:rPr>
              <a:pPr algn="ctr"/>
              <a:t>Automatic</a:t>
            </a:fld>
            <a:endParaRPr lang="en-US" sz="900" b="1"/>
          </a:p>
        </xdr:txBody>
      </xdr:sp>
      <xdr:sp macro="" textlink="'Task Flow Sheet-Modify1(CCD)'!C37">
        <xdr:nvSpPr>
          <xdr:cNvPr id="423" name="Rectangle 42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E36A7E8-38AF-4236-97CC-D0AE63958AEA}" type="TxLink">
              <a:rPr lang="en-US" sz="900" b="1" i="0" u="none" strike="noStrike">
                <a:solidFill>
                  <a:srgbClr val="000000"/>
                </a:solidFill>
                <a:latin typeface="Calibri"/>
              </a:rPr>
              <a:pPr algn="ctr"/>
              <a:t>TSK A.005</a:t>
            </a:fld>
            <a:endParaRPr lang="en-US" sz="900" b="1"/>
          </a:p>
        </xdr:txBody>
      </xdr:sp>
    </xdr:grpSp>
    <xdr:clientData/>
  </xdr:twoCellAnchor>
  <xdr:twoCellAnchor>
    <xdr:from>
      <xdr:col>79</xdr:col>
      <xdr:colOff>80668</xdr:colOff>
      <xdr:row>82</xdr:row>
      <xdr:rowOff>131103</xdr:rowOff>
    </xdr:from>
    <xdr:to>
      <xdr:col>82</xdr:col>
      <xdr:colOff>55477</xdr:colOff>
      <xdr:row>82</xdr:row>
      <xdr:rowOff>138306</xdr:rowOff>
    </xdr:to>
    <xdr:cxnSp macro="">
      <xdr:nvCxnSpPr>
        <xdr:cNvPr id="424" name="Straight Arrow Connector 423"/>
        <xdr:cNvCxnSpPr>
          <a:stCxn id="421" idx="3"/>
          <a:endCxn id="425" idx="1"/>
        </xdr:cNvCxnSpPr>
      </xdr:nvCxnSpPr>
      <xdr:spPr>
        <a:xfrm>
          <a:off x="14797955" y="13663573"/>
          <a:ext cx="532370"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55477</xdr:colOff>
      <xdr:row>81</xdr:row>
      <xdr:rowOff>88985</xdr:rowOff>
    </xdr:from>
    <xdr:to>
      <xdr:col>85</xdr:col>
      <xdr:colOff>98651</xdr:colOff>
      <xdr:row>83</xdr:row>
      <xdr:rowOff>183288</xdr:rowOff>
    </xdr:to>
    <xdr:sp macro="[0]!DP14_Modify_CloudNetworking_Message" textlink="">
      <xdr:nvSpPr>
        <xdr:cNvPr id="425" name="Diamond 424"/>
        <xdr:cNvSpPr/>
      </xdr:nvSpPr>
      <xdr:spPr>
        <a:xfrm>
          <a:off x="15330325" y="13435601"/>
          <a:ext cx="600735" cy="46601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14</a:t>
          </a:r>
          <a:endParaRPr lang="en-US" sz="800" b="1"/>
        </a:p>
      </xdr:txBody>
    </xdr:sp>
    <xdr:clientData/>
  </xdr:twoCellAnchor>
  <xdr:twoCellAnchor>
    <xdr:from>
      <xdr:col>74</xdr:col>
      <xdr:colOff>55481</xdr:colOff>
      <xdr:row>87</xdr:row>
      <xdr:rowOff>112835</xdr:rowOff>
    </xdr:from>
    <xdr:to>
      <xdr:col>79</xdr:col>
      <xdr:colOff>107381</xdr:colOff>
      <xdr:row>92</xdr:row>
      <xdr:rowOff>11912</xdr:rowOff>
    </xdr:to>
    <xdr:grpSp>
      <xdr:nvGrpSpPr>
        <xdr:cNvPr id="426" name="Group 403"/>
        <xdr:cNvGrpSpPr>
          <a:grpSpLocks/>
        </xdr:cNvGrpSpPr>
      </xdr:nvGrpSpPr>
      <xdr:grpSpPr bwMode="auto">
        <a:xfrm>
          <a:off x="13213272" y="14865509"/>
          <a:ext cx="937946" cy="840502"/>
          <a:chOff x="2638425" y="571500"/>
          <a:chExt cx="1143001" cy="933450"/>
        </a:xfrm>
      </xdr:grpSpPr>
      <xdr:sp macro="" textlink="'Task Flow Sheet-Modify1(CCD)'!E38">
        <xdr:nvSpPr>
          <xdr:cNvPr id="442" name="Rectangle 441"/>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1ABF6B31-D01A-4A09-B66F-A50D1EE0430B}"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1(CCD)'!A38">
        <xdr:nvSpPr>
          <xdr:cNvPr id="443" name="Rectangle 44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B227810-F2A8-4962-ABA3-57437E827F7D}"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38">
        <xdr:nvSpPr>
          <xdr:cNvPr id="445" name="Rectangle 444"/>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FEDDE96-40F8-4B16-94E5-79E615AC224F}" type="TxLink">
              <a:rPr lang="en-US" sz="900" b="1" i="0" u="none" strike="noStrike">
                <a:solidFill>
                  <a:srgbClr val="000000"/>
                </a:solidFill>
                <a:latin typeface="Calibri"/>
              </a:rPr>
              <a:pPr algn="ctr"/>
              <a:t>TSK 2.152</a:t>
            </a:fld>
            <a:endParaRPr lang="en-US" sz="900" b="1"/>
          </a:p>
        </xdr:txBody>
      </xdr:sp>
    </xdr:grpSp>
    <xdr:clientData/>
  </xdr:twoCellAnchor>
  <xdr:twoCellAnchor>
    <xdr:from>
      <xdr:col>79</xdr:col>
      <xdr:colOff>107381</xdr:colOff>
      <xdr:row>83</xdr:row>
      <xdr:rowOff>183289</xdr:rowOff>
    </xdr:from>
    <xdr:to>
      <xdr:col>83</xdr:col>
      <xdr:colOff>172927</xdr:colOff>
      <xdr:row>89</xdr:row>
      <xdr:rowOff>30439</xdr:rowOff>
    </xdr:to>
    <xdr:cxnSp macro="">
      <xdr:nvCxnSpPr>
        <xdr:cNvPr id="446" name="Elbow Connector 445"/>
        <xdr:cNvCxnSpPr>
          <a:stCxn id="425" idx="2"/>
          <a:endCxn id="442" idx="3"/>
        </xdr:cNvCxnSpPr>
      </xdr:nvCxnSpPr>
      <xdr:spPr>
        <a:xfrm rot="5400000">
          <a:off x="14748012" y="13978268"/>
          <a:ext cx="962272" cy="808960"/>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71</xdr:col>
      <xdr:colOff>39630</xdr:colOff>
      <xdr:row>83</xdr:row>
      <xdr:rowOff>81485</xdr:rowOff>
    </xdr:from>
    <xdr:to>
      <xdr:col>74</xdr:col>
      <xdr:colOff>55483</xdr:colOff>
      <xdr:row>89</xdr:row>
      <xdr:rowOff>30604</xdr:rowOff>
    </xdr:to>
    <xdr:cxnSp macro="">
      <xdr:nvCxnSpPr>
        <xdr:cNvPr id="451" name="Elbow Connector 450"/>
        <xdr:cNvCxnSpPr>
          <a:stCxn id="442" idx="1"/>
        </xdr:cNvCxnSpPr>
      </xdr:nvCxnSpPr>
      <xdr:spPr>
        <a:xfrm rot="10800000">
          <a:off x="13270087" y="13799808"/>
          <a:ext cx="573414" cy="106424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46464</xdr:colOff>
      <xdr:row>81</xdr:row>
      <xdr:rowOff>178969</xdr:rowOff>
    </xdr:from>
    <xdr:to>
      <xdr:col>72</xdr:col>
      <xdr:colOff>23973</xdr:colOff>
      <xdr:row>83</xdr:row>
      <xdr:rowOff>81484</xdr:rowOff>
    </xdr:to>
    <xdr:sp macro="" textlink="">
      <xdr:nvSpPr>
        <xdr:cNvPr id="453" name="Oval 452"/>
        <xdr:cNvSpPr/>
      </xdr:nvSpPr>
      <xdr:spPr>
        <a:xfrm flipH="1">
          <a:off x="13091068" y="13525585"/>
          <a:ext cx="349216" cy="274222"/>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72</xdr:col>
      <xdr:colOff>23973</xdr:colOff>
      <xdr:row>82</xdr:row>
      <xdr:rowOff>127404</xdr:rowOff>
    </xdr:from>
    <xdr:to>
      <xdr:col>74</xdr:col>
      <xdr:colOff>76447</xdr:colOff>
      <xdr:row>82</xdr:row>
      <xdr:rowOff>130915</xdr:rowOff>
    </xdr:to>
    <xdr:cxnSp macro="">
      <xdr:nvCxnSpPr>
        <xdr:cNvPr id="454" name="Straight Arrow Connector 453"/>
        <xdr:cNvCxnSpPr>
          <a:stCxn id="453" idx="2"/>
          <a:endCxn id="421" idx="1"/>
        </xdr:cNvCxnSpPr>
      </xdr:nvCxnSpPr>
      <xdr:spPr>
        <a:xfrm>
          <a:off x="13440284" y="13659874"/>
          <a:ext cx="424181"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48256</xdr:colOff>
      <xdr:row>82</xdr:row>
      <xdr:rowOff>119047</xdr:rowOff>
    </xdr:from>
    <xdr:to>
      <xdr:col>70</xdr:col>
      <xdr:colOff>46464</xdr:colOff>
      <xdr:row>82</xdr:row>
      <xdr:rowOff>130226</xdr:rowOff>
    </xdr:to>
    <xdr:cxnSp macro="">
      <xdr:nvCxnSpPr>
        <xdr:cNvPr id="455" name="Straight Arrow Connector 454"/>
        <xdr:cNvCxnSpPr>
          <a:stCxn id="348" idx="3"/>
          <a:endCxn id="453" idx="6"/>
        </xdr:cNvCxnSpPr>
      </xdr:nvCxnSpPr>
      <xdr:spPr>
        <a:xfrm>
          <a:off x="12721152" y="13651517"/>
          <a:ext cx="369916" cy="1117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xdr:row>
      <xdr:rowOff>162622</xdr:rowOff>
    </xdr:from>
    <xdr:to>
      <xdr:col>88</xdr:col>
      <xdr:colOff>128462</xdr:colOff>
      <xdr:row>80</xdr:row>
      <xdr:rowOff>30105</xdr:rowOff>
    </xdr:to>
    <xdr:sp macro="" textlink="">
      <xdr:nvSpPr>
        <xdr:cNvPr id="456" name="TextBox 455"/>
        <xdr:cNvSpPr txBox="1"/>
      </xdr:nvSpPr>
      <xdr:spPr>
        <a:xfrm>
          <a:off x="13602165" y="12579970"/>
          <a:ext cx="2916267" cy="610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Modify Cloud Service Leg CFS, Cease Cloud Service Chain RFS, Provide Cloud Service Chain RFS and Modify Gateway Connection RFS</a:t>
          </a:r>
        </a:p>
      </xdr:txBody>
    </xdr:sp>
    <xdr:clientData/>
  </xdr:twoCellAnchor>
  <xdr:twoCellAnchor>
    <xdr:from>
      <xdr:col>55</xdr:col>
      <xdr:colOff>162622</xdr:colOff>
      <xdr:row>78</xdr:row>
      <xdr:rowOff>174242</xdr:rowOff>
    </xdr:from>
    <xdr:to>
      <xdr:col>66</xdr:col>
      <xdr:colOff>69696</xdr:colOff>
      <xdr:row>81</xdr:row>
      <xdr:rowOff>134651</xdr:rowOff>
    </xdr:to>
    <xdr:sp macro="" textlink="">
      <xdr:nvSpPr>
        <xdr:cNvPr id="457" name="TextBox 456"/>
        <xdr:cNvSpPr txBox="1"/>
      </xdr:nvSpPr>
      <xdr:spPr>
        <a:xfrm>
          <a:off x="10419421" y="12963297"/>
          <a:ext cx="1951464" cy="517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MLP for Provide Virtiual Firewall RFS or Cease Virtual Firewall RFS</a:t>
          </a:r>
        </a:p>
      </xdr:txBody>
    </xdr:sp>
    <xdr:clientData/>
  </xdr:twoCellAnchor>
  <xdr:twoCellAnchor>
    <xdr:from>
      <xdr:col>85</xdr:col>
      <xdr:colOff>98651</xdr:colOff>
      <xdr:row>82</xdr:row>
      <xdr:rowOff>131396</xdr:rowOff>
    </xdr:from>
    <xdr:to>
      <xdr:col>88</xdr:col>
      <xdr:colOff>1634</xdr:colOff>
      <xdr:row>82</xdr:row>
      <xdr:rowOff>136136</xdr:rowOff>
    </xdr:to>
    <xdr:cxnSp macro="">
      <xdr:nvCxnSpPr>
        <xdr:cNvPr id="458" name="Straight Arrow Connector 457"/>
        <xdr:cNvCxnSpPr>
          <a:stCxn id="425" idx="3"/>
          <a:endCxn id="315" idx="1"/>
        </xdr:cNvCxnSpPr>
      </xdr:nvCxnSpPr>
      <xdr:spPr>
        <a:xfrm flipV="1">
          <a:off x="15931060" y="13663866"/>
          <a:ext cx="460544" cy="474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149461</xdr:colOff>
      <xdr:row>41</xdr:row>
      <xdr:rowOff>25295</xdr:rowOff>
    </xdr:from>
    <xdr:to>
      <xdr:col>72</xdr:col>
      <xdr:colOff>121829</xdr:colOff>
      <xdr:row>41</xdr:row>
      <xdr:rowOff>36636</xdr:rowOff>
    </xdr:to>
    <xdr:cxnSp macro="">
      <xdr:nvCxnSpPr>
        <xdr:cNvPr id="459" name="Straight Arrow Connector 458"/>
        <xdr:cNvCxnSpPr>
          <a:stCxn id="101" idx="3"/>
          <a:endCxn id="489" idx="1"/>
        </xdr:cNvCxnSpPr>
      </xdr:nvCxnSpPr>
      <xdr:spPr>
        <a:xfrm flipV="1">
          <a:off x="12775624" y="6382679"/>
          <a:ext cx="149577" cy="1134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128203</xdr:colOff>
      <xdr:row>38</xdr:row>
      <xdr:rowOff>127775</xdr:rowOff>
    </xdr:from>
    <xdr:to>
      <xdr:col>82</xdr:col>
      <xdr:colOff>29081</xdr:colOff>
      <xdr:row>45</xdr:row>
      <xdr:rowOff>82826</xdr:rowOff>
    </xdr:to>
    <xdr:grpSp>
      <xdr:nvGrpSpPr>
        <xdr:cNvPr id="460" name="Group 619"/>
        <xdr:cNvGrpSpPr>
          <a:grpSpLocks/>
        </xdr:cNvGrpSpPr>
      </xdr:nvGrpSpPr>
      <xdr:grpSpPr bwMode="auto">
        <a:xfrm>
          <a:off x="13640412" y="6019984"/>
          <a:ext cx="964134" cy="1040458"/>
          <a:chOff x="2638420" y="582305"/>
          <a:chExt cx="1143005" cy="922645"/>
        </a:xfrm>
      </xdr:grpSpPr>
      <xdr:sp macro="" textlink="'Task Flow Sheet-Modify1(CCD)'!E17">
        <xdr:nvSpPr>
          <xdr:cNvPr id="461" name="Rectangle 460"/>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F871A11-CE72-4B14-9EDE-2663288A211F}" type="TxLink">
              <a:rPr lang="en-US" sz="900" b="1" i="0" u="none" strike="noStrike">
                <a:solidFill>
                  <a:srgbClr val="000000"/>
                </a:solidFill>
                <a:latin typeface="Calibri"/>
              </a:rPr>
              <a:pPr algn="ctr" rtl="0"/>
              <a:t>Provide Service Attributes for Customer end Activation</a:t>
            </a:fld>
            <a:endParaRPr lang="en-US" sz="750"/>
          </a:p>
        </xdr:txBody>
      </xdr:sp>
      <xdr:sp macro="" textlink="'Task Flow Sheet-Modify1(CCD)'!A17">
        <xdr:nvSpPr>
          <xdr:cNvPr id="462" name="Rectangle 46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A350DD7-5EA2-4674-BE37-40052C13123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7">
        <xdr:nvSpPr>
          <xdr:cNvPr id="463" name="Rectangle 46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0D44980-8B78-4FD5-9EE6-ACD4BC61D005}" type="TxLink">
              <a:rPr lang="en-US" sz="900" b="1" i="0" u="none" strike="noStrike">
                <a:solidFill>
                  <a:srgbClr val="000000"/>
                </a:solidFill>
                <a:latin typeface="Calibri"/>
              </a:rPr>
              <a:pPr algn="ctr"/>
              <a:t>TSK 2.154</a:t>
            </a:fld>
            <a:endParaRPr lang="en-US" sz="900" b="1"/>
          </a:p>
        </xdr:txBody>
      </xdr:sp>
    </xdr:grpSp>
    <xdr:clientData/>
  </xdr:twoCellAnchor>
  <xdr:twoCellAnchor>
    <xdr:from>
      <xdr:col>83</xdr:col>
      <xdr:colOff>50767</xdr:colOff>
      <xdr:row>38</xdr:row>
      <xdr:rowOff>141909</xdr:rowOff>
    </xdr:from>
    <xdr:to>
      <xdr:col>88</xdr:col>
      <xdr:colOff>146057</xdr:colOff>
      <xdr:row>45</xdr:row>
      <xdr:rowOff>95367</xdr:rowOff>
    </xdr:to>
    <xdr:grpSp>
      <xdr:nvGrpSpPr>
        <xdr:cNvPr id="464" name="Group 619"/>
        <xdr:cNvGrpSpPr>
          <a:grpSpLocks/>
        </xdr:cNvGrpSpPr>
      </xdr:nvGrpSpPr>
      <xdr:grpSpPr bwMode="auto">
        <a:xfrm>
          <a:off x="14803441" y="6034118"/>
          <a:ext cx="981337" cy="1038865"/>
          <a:chOff x="2638420" y="582305"/>
          <a:chExt cx="1143005" cy="922645"/>
        </a:xfrm>
      </xdr:grpSpPr>
      <xdr:sp macro="" textlink="'Task Flow Sheet-Modify1(CCD)'!E39">
        <xdr:nvSpPr>
          <xdr:cNvPr id="465" name="Rectangle 464"/>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8750F97A-71B9-4456-A2B9-B4391F565CFB}" type="TxLink">
              <a:rPr lang="en-US" sz="900" b="1" i="0" u="none" strike="noStrike">
                <a:solidFill>
                  <a:srgbClr val="000000"/>
                </a:solidFill>
                <a:latin typeface="Calibri"/>
              </a:rPr>
              <a:pPr algn="ctr" rtl="0"/>
              <a:t>Confirm Customer end Activation</a:t>
            </a:fld>
            <a:endParaRPr lang="en-US" sz="750"/>
          </a:p>
        </xdr:txBody>
      </xdr:sp>
      <xdr:sp macro="" textlink="'Task Flow Sheet-Modify1(CCD)'!A39">
        <xdr:nvSpPr>
          <xdr:cNvPr id="466" name="Rectangle 46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80E24E3-462E-4631-9EE9-B2271EE414B1}"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39">
        <xdr:nvSpPr>
          <xdr:cNvPr id="467" name="Rectangle 46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8D9FA21-D0B0-4CE0-A7D0-B7D8C5501659}" type="TxLink">
              <a:rPr lang="en-US" sz="900" b="1" i="0" u="none" strike="noStrike">
                <a:solidFill>
                  <a:srgbClr val="000000"/>
                </a:solidFill>
                <a:latin typeface="Calibri"/>
              </a:rPr>
              <a:pPr algn="ctr"/>
              <a:t>TSK 2.155</a:t>
            </a:fld>
            <a:endParaRPr lang="en-US" sz="900" b="1"/>
          </a:p>
        </xdr:txBody>
      </xdr:sp>
    </xdr:grpSp>
    <xdr:clientData/>
  </xdr:twoCellAnchor>
  <xdr:twoCellAnchor>
    <xdr:from>
      <xdr:col>82</xdr:col>
      <xdr:colOff>29081</xdr:colOff>
      <xdr:row>41</xdr:row>
      <xdr:rowOff>25677</xdr:rowOff>
    </xdr:from>
    <xdr:to>
      <xdr:col>83</xdr:col>
      <xdr:colOff>50767</xdr:colOff>
      <xdr:row>41</xdr:row>
      <xdr:rowOff>39255</xdr:rowOff>
    </xdr:to>
    <xdr:cxnSp macro="">
      <xdr:nvCxnSpPr>
        <xdr:cNvPr id="469" name="Straight Arrow Connector 468"/>
        <xdr:cNvCxnSpPr>
          <a:stCxn id="461" idx="3"/>
          <a:endCxn id="465" idx="1"/>
        </xdr:cNvCxnSpPr>
      </xdr:nvCxnSpPr>
      <xdr:spPr>
        <a:xfrm>
          <a:off x="14604546" y="6383061"/>
          <a:ext cx="198895" cy="1357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xdr:colOff>
      <xdr:row>49</xdr:row>
      <xdr:rowOff>23231</xdr:rowOff>
    </xdr:from>
    <xdr:to>
      <xdr:col>19</xdr:col>
      <xdr:colOff>69695</xdr:colOff>
      <xdr:row>55</xdr:row>
      <xdr:rowOff>151007</xdr:rowOff>
    </xdr:to>
    <xdr:sp macro="" textlink="">
      <xdr:nvSpPr>
        <xdr:cNvPr id="471" name="Rectangle 470"/>
        <xdr:cNvSpPr/>
      </xdr:nvSpPr>
      <xdr:spPr>
        <a:xfrm>
          <a:off x="2044391" y="7422530"/>
          <a:ext cx="1556524" cy="1242898"/>
        </a:xfrm>
        <a:prstGeom prst="rect">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GB" sz="800" b="1"/>
        </a:p>
      </xdr:txBody>
    </xdr:sp>
    <xdr:clientData/>
  </xdr:twoCellAnchor>
  <xdr:twoCellAnchor>
    <xdr:from>
      <xdr:col>110</xdr:col>
      <xdr:colOff>127091</xdr:colOff>
      <xdr:row>71</xdr:row>
      <xdr:rowOff>110757</xdr:rowOff>
    </xdr:from>
    <xdr:to>
      <xdr:col>116</xdr:col>
      <xdr:colOff>65300</xdr:colOff>
      <xdr:row>76</xdr:row>
      <xdr:rowOff>100575</xdr:rowOff>
    </xdr:to>
    <xdr:grpSp>
      <xdr:nvGrpSpPr>
        <xdr:cNvPr id="472" name="Group 619"/>
        <xdr:cNvGrpSpPr>
          <a:grpSpLocks/>
        </xdr:cNvGrpSpPr>
      </xdr:nvGrpSpPr>
      <xdr:grpSpPr bwMode="auto">
        <a:xfrm>
          <a:off x="19664417" y="11850873"/>
          <a:ext cx="1001464" cy="931243"/>
          <a:chOff x="2638420" y="582305"/>
          <a:chExt cx="1143005" cy="922645"/>
        </a:xfrm>
      </xdr:grpSpPr>
      <xdr:sp macro="" textlink="'Task Flow Sheet-Modify1(CCD)'!E17">
        <xdr:nvSpPr>
          <xdr:cNvPr id="473" name="Rectangle 47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3D2BC7F-659F-42F4-A8D9-37D8BAFD09AA}" type="TxLink">
              <a:rPr lang="en-US" sz="900" b="1" i="0" u="none" strike="noStrike">
                <a:solidFill>
                  <a:srgbClr val="000000"/>
                </a:solidFill>
                <a:latin typeface="Calibri"/>
              </a:rPr>
              <a:pPr algn="ctr" rtl="0"/>
              <a:t>Provide Service Attributes for Customer end Activation</a:t>
            </a:fld>
            <a:endParaRPr lang="en-US" sz="750" b="1" i="0" u="none" strike="noStrike">
              <a:solidFill>
                <a:srgbClr val="000000"/>
              </a:solidFill>
              <a:latin typeface="+mn-lt"/>
            </a:endParaRPr>
          </a:p>
        </xdr:txBody>
      </xdr:sp>
      <xdr:sp macro="" textlink="'Task Flow Sheet-Modify1(CCD)'!A17">
        <xdr:nvSpPr>
          <xdr:cNvPr id="474" name="Rectangle 47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29D7CBC-A4F9-4999-9B62-43FBA7C4CAB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7">
        <xdr:nvSpPr>
          <xdr:cNvPr id="475" name="Rectangle 47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33E3B2E-F4D3-43BF-AFA5-BB310F47EAFD}" type="TxLink">
              <a:rPr lang="en-US" sz="900" b="1" i="0" u="none" strike="noStrike">
                <a:solidFill>
                  <a:srgbClr val="000000"/>
                </a:solidFill>
                <a:latin typeface="Calibri"/>
              </a:rPr>
              <a:pPr algn="ctr"/>
              <a:t>TSK 2.154</a:t>
            </a:fld>
            <a:endParaRPr lang="en-US" sz="900" b="1"/>
          </a:p>
        </xdr:txBody>
      </xdr:sp>
    </xdr:grpSp>
    <xdr:clientData/>
  </xdr:twoCellAnchor>
  <xdr:twoCellAnchor>
    <xdr:from>
      <xdr:col>104</xdr:col>
      <xdr:colOff>126984</xdr:colOff>
      <xdr:row>73</xdr:row>
      <xdr:rowOff>61415</xdr:rowOff>
    </xdr:from>
    <xdr:to>
      <xdr:col>106</xdr:col>
      <xdr:colOff>77492</xdr:colOff>
      <xdr:row>73</xdr:row>
      <xdr:rowOff>64078</xdr:rowOff>
    </xdr:to>
    <xdr:cxnSp macro="">
      <xdr:nvCxnSpPr>
        <xdr:cNvPr id="476" name="Straight Arrow Connector 475"/>
        <xdr:cNvCxnSpPr>
          <a:stCxn id="479" idx="2"/>
          <a:endCxn id="484" idx="1"/>
        </xdr:cNvCxnSpPr>
      </xdr:nvCxnSpPr>
      <xdr:spPr>
        <a:xfrm>
          <a:off x="18601054" y="12178101"/>
          <a:ext cx="304926" cy="266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177084</xdr:colOff>
      <xdr:row>72</xdr:row>
      <xdr:rowOff>14192</xdr:rowOff>
    </xdr:from>
    <xdr:to>
      <xdr:col>104</xdr:col>
      <xdr:colOff>126984</xdr:colOff>
      <xdr:row>74</xdr:row>
      <xdr:rowOff>108637</xdr:rowOff>
    </xdr:to>
    <xdr:sp macro="" textlink="">
      <xdr:nvSpPr>
        <xdr:cNvPr id="479" name="Freeform 478"/>
        <xdr:cNvSpPr/>
      </xdr:nvSpPr>
      <xdr:spPr>
        <a:xfrm>
          <a:off x="18119526" y="11942593"/>
          <a:ext cx="481528" cy="47101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FFFF0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B1-3</a:t>
          </a:r>
        </a:p>
      </xdr:txBody>
    </xdr:sp>
    <xdr:clientData/>
  </xdr:twoCellAnchor>
  <xdr:twoCellAnchor>
    <xdr:from>
      <xdr:col>116</xdr:col>
      <xdr:colOff>65300</xdr:colOff>
      <xdr:row>73</xdr:row>
      <xdr:rowOff>49939</xdr:rowOff>
    </xdr:from>
    <xdr:to>
      <xdr:col>117</xdr:col>
      <xdr:colOff>155025</xdr:colOff>
      <xdr:row>73</xdr:row>
      <xdr:rowOff>59152</xdr:rowOff>
    </xdr:to>
    <xdr:cxnSp macro="">
      <xdr:nvCxnSpPr>
        <xdr:cNvPr id="493" name="Straight Arrow Connector 492"/>
        <xdr:cNvCxnSpPr>
          <a:stCxn id="473" idx="3"/>
          <a:endCxn id="486" idx="6"/>
        </xdr:cNvCxnSpPr>
      </xdr:nvCxnSpPr>
      <xdr:spPr>
        <a:xfrm flipV="1">
          <a:off x="20665881" y="12166625"/>
          <a:ext cx="266935" cy="92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125</xdr:col>
      <xdr:colOff>55060</xdr:colOff>
      <xdr:row>71</xdr:row>
      <xdr:rowOff>185296</xdr:rowOff>
    </xdr:from>
    <xdr:to>
      <xdr:col>128</xdr:col>
      <xdr:colOff>92546</xdr:colOff>
      <xdr:row>74</xdr:row>
      <xdr:rowOff>125167</xdr:rowOff>
    </xdr:to>
    <xdr:sp macro="[0]!DP20_Modify_CloudConnectDirect_Message" textlink="">
      <xdr:nvSpPr>
        <xdr:cNvPr id="494" name="Diamond 493"/>
        <xdr:cNvSpPr/>
      </xdr:nvSpPr>
      <xdr:spPr>
        <a:xfrm>
          <a:off x="22250525" y="11925412"/>
          <a:ext cx="569114" cy="504726"/>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20</a:t>
          </a:r>
          <a:endParaRPr lang="en-US" sz="800" b="1"/>
        </a:p>
      </xdr:txBody>
    </xdr:sp>
    <xdr:clientData/>
  </xdr:twoCellAnchor>
  <xdr:twoCellAnchor>
    <xdr:from>
      <xdr:col>129</xdr:col>
      <xdr:colOff>159597</xdr:colOff>
      <xdr:row>71</xdr:row>
      <xdr:rowOff>110379</xdr:rowOff>
    </xdr:from>
    <xdr:to>
      <xdr:col>135</xdr:col>
      <xdr:colOff>58192</xdr:colOff>
      <xdr:row>76</xdr:row>
      <xdr:rowOff>64064</xdr:rowOff>
    </xdr:to>
    <xdr:grpSp>
      <xdr:nvGrpSpPr>
        <xdr:cNvPr id="495" name="Group 403"/>
        <xdr:cNvGrpSpPr>
          <a:grpSpLocks/>
        </xdr:cNvGrpSpPr>
      </xdr:nvGrpSpPr>
      <xdr:grpSpPr bwMode="auto">
        <a:xfrm>
          <a:off x="23063899" y="11850495"/>
          <a:ext cx="961851" cy="895110"/>
          <a:chOff x="2638425" y="571500"/>
          <a:chExt cx="1143001" cy="933450"/>
        </a:xfrm>
      </xdr:grpSpPr>
      <xdr:sp macro="" textlink="'Task Flow Sheet-Modify1(CCD)'!E22">
        <xdr:nvSpPr>
          <xdr:cNvPr id="496" name="Rectangle 495"/>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31CA048F-E1E0-4041-88EA-006239A459EF}"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Schedule Test and Turn-up</a:t>
            </a:fld>
            <a:endParaRPr lang="en-GB" sz="750" b="1">
              <a:effectLst/>
            </a:endParaRPr>
          </a:p>
        </xdr:txBody>
      </xdr:sp>
      <xdr:sp macro="" textlink="'Task Flow Sheet-Modify1(CCD)'!A22">
        <xdr:nvSpPr>
          <xdr:cNvPr id="497" name="Rectangle 496"/>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A06386A-5EA5-4D95-81F1-D456A396BB0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2">
        <xdr:nvSpPr>
          <xdr:cNvPr id="498" name="Rectangle 497"/>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2140A3B-AB5E-4135-82BA-A8265FA43FEE}" type="TxLink">
              <a:rPr lang="en-US" sz="900" b="1" i="0" u="none" strike="noStrike">
                <a:solidFill>
                  <a:srgbClr val="000000"/>
                </a:solidFill>
                <a:latin typeface="Calibri"/>
              </a:rPr>
              <a:pPr algn="ctr"/>
              <a:t>TSK 2.073</a:t>
            </a:fld>
            <a:endParaRPr lang="en-US" sz="900" b="1"/>
          </a:p>
        </xdr:txBody>
      </xdr:sp>
    </xdr:grpSp>
    <xdr:clientData/>
  </xdr:twoCellAnchor>
  <xdr:twoCellAnchor>
    <xdr:from>
      <xdr:col>137</xdr:col>
      <xdr:colOff>69003</xdr:colOff>
      <xdr:row>71</xdr:row>
      <xdr:rowOff>99677</xdr:rowOff>
    </xdr:from>
    <xdr:to>
      <xdr:col>142</xdr:col>
      <xdr:colOff>144808</xdr:colOff>
      <xdr:row>76</xdr:row>
      <xdr:rowOff>53362</xdr:rowOff>
    </xdr:to>
    <xdr:grpSp>
      <xdr:nvGrpSpPr>
        <xdr:cNvPr id="499" name="Group 403"/>
        <xdr:cNvGrpSpPr>
          <a:grpSpLocks/>
        </xdr:cNvGrpSpPr>
      </xdr:nvGrpSpPr>
      <xdr:grpSpPr bwMode="auto">
        <a:xfrm>
          <a:off x="24390980" y="11839793"/>
          <a:ext cx="961851" cy="895110"/>
          <a:chOff x="2638425" y="571500"/>
          <a:chExt cx="1143001" cy="933450"/>
        </a:xfrm>
      </xdr:grpSpPr>
      <xdr:sp macro="" textlink="'Task Flow Sheet-Modify1(CCD)'!E23">
        <xdr:nvSpPr>
          <xdr:cNvPr id="500" name="Rectangle 499"/>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537787E0-E7AC-474A-9402-B2BBA6538762}"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Full Service Test and Turnup</a:t>
            </a:fld>
            <a:endParaRPr lang="en-GB" sz="750" b="1">
              <a:effectLst/>
            </a:endParaRPr>
          </a:p>
        </xdr:txBody>
      </xdr:sp>
      <xdr:sp macro="" textlink="'Task Flow Sheet-Modify1(CCD)'!A23">
        <xdr:nvSpPr>
          <xdr:cNvPr id="501" name="Rectangle 500"/>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27EADD7-B40F-4870-85C9-BA0AA406DEE1}"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3">
        <xdr:nvSpPr>
          <xdr:cNvPr id="502" name="Rectangle 501"/>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E6AD5CC-5408-4A31-BFD7-6D725F6B2FB0}" type="TxLink">
              <a:rPr lang="en-US" sz="900" b="1" i="0" u="none" strike="noStrike">
                <a:solidFill>
                  <a:srgbClr val="000000"/>
                </a:solidFill>
                <a:latin typeface="Calibri"/>
              </a:rPr>
              <a:pPr algn="ctr"/>
              <a:t>TSK 2.101</a:t>
            </a:fld>
            <a:endParaRPr lang="en-US" sz="900" b="1"/>
          </a:p>
        </xdr:txBody>
      </xdr:sp>
    </xdr:grpSp>
    <xdr:clientData/>
  </xdr:twoCellAnchor>
  <xdr:twoCellAnchor>
    <xdr:from>
      <xdr:col>128</xdr:col>
      <xdr:colOff>92546</xdr:colOff>
      <xdr:row>73</xdr:row>
      <xdr:rowOff>44358</xdr:rowOff>
    </xdr:from>
    <xdr:to>
      <xdr:col>129</xdr:col>
      <xdr:colOff>159598</xdr:colOff>
      <xdr:row>73</xdr:row>
      <xdr:rowOff>61089</xdr:rowOff>
    </xdr:to>
    <xdr:cxnSp macro="">
      <xdr:nvCxnSpPr>
        <xdr:cNvPr id="503" name="Straight Arrow Connector 502"/>
        <xdr:cNvCxnSpPr>
          <a:stCxn id="494" idx="3"/>
          <a:endCxn id="496" idx="1"/>
        </xdr:cNvCxnSpPr>
      </xdr:nvCxnSpPr>
      <xdr:spPr>
        <a:xfrm flipV="1">
          <a:off x="22819639" y="12161044"/>
          <a:ext cx="244261" cy="1673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135</xdr:col>
      <xdr:colOff>58192</xdr:colOff>
      <xdr:row>73</xdr:row>
      <xdr:rowOff>33656</xdr:rowOff>
    </xdr:from>
    <xdr:to>
      <xdr:col>137</xdr:col>
      <xdr:colOff>69004</xdr:colOff>
      <xdr:row>73</xdr:row>
      <xdr:rowOff>44358</xdr:rowOff>
    </xdr:to>
    <xdr:cxnSp macro="">
      <xdr:nvCxnSpPr>
        <xdr:cNvPr id="504" name="Straight Arrow Connector 503"/>
        <xdr:cNvCxnSpPr>
          <a:stCxn id="496" idx="3"/>
          <a:endCxn id="500" idx="1"/>
        </xdr:cNvCxnSpPr>
      </xdr:nvCxnSpPr>
      <xdr:spPr>
        <a:xfrm flipV="1">
          <a:off x="24025750" y="12150342"/>
          <a:ext cx="365231" cy="1070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126</xdr:col>
      <xdr:colOff>162409</xdr:colOff>
      <xdr:row>74</xdr:row>
      <xdr:rowOff>125166</xdr:rowOff>
    </xdr:from>
    <xdr:to>
      <xdr:col>133</xdr:col>
      <xdr:colOff>114297</xdr:colOff>
      <xdr:row>80</xdr:row>
      <xdr:rowOff>74848</xdr:rowOff>
    </xdr:to>
    <xdr:cxnSp macro="">
      <xdr:nvCxnSpPr>
        <xdr:cNvPr id="505" name="Elbow Connector 504"/>
        <xdr:cNvCxnSpPr>
          <a:stCxn id="494" idx="2"/>
          <a:endCxn id="509" idx="1"/>
        </xdr:cNvCxnSpPr>
      </xdr:nvCxnSpPr>
      <xdr:spPr>
        <a:xfrm rot="16200000" flipH="1">
          <a:off x="22591564" y="12373656"/>
          <a:ext cx="1079391" cy="1192354"/>
        </a:xfrm>
        <a:prstGeom prst="bentConnector2">
          <a:avLst/>
        </a:prstGeom>
        <a:ln>
          <a:solidFill>
            <a:schemeClr val="tx2">
              <a:lumMod val="60000"/>
              <a:lumOff val="40000"/>
            </a:schemeClr>
          </a:solidFill>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142</xdr:col>
      <xdr:colOff>144808</xdr:colOff>
      <xdr:row>73</xdr:row>
      <xdr:rowOff>32889</xdr:rowOff>
    </xdr:from>
    <xdr:to>
      <xdr:col>144</xdr:col>
      <xdr:colOff>59295</xdr:colOff>
      <xdr:row>73</xdr:row>
      <xdr:rowOff>33656</xdr:rowOff>
    </xdr:to>
    <xdr:cxnSp macro="">
      <xdr:nvCxnSpPr>
        <xdr:cNvPr id="506" name="Straight Arrow Connector 505"/>
        <xdr:cNvCxnSpPr>
          <a:stCxn id="500" idx="3"/>
          <a:endCxn id="507" idx="6"/>
        </xdr:cNvCxnSpPr>
      </xdr:nvCxnSpPr>
      <xdr:spPr>
        <a:xfrm flipV="1">
          <a:off x="25352831" y="12149575"/>
          <a:ext cx="268906" cy="7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144</xdr:col>
      <xdr:colOff>59295</xdr:colOff>
      <xdr:row>72</xdr:row>
      <xdr:rowOff>82630</xdr:rowOff>
    </xdr:from>
    <xdr:to>
      <xdr:col>146</xdr:col>
      <xdr:colOff>7273</xdr:colOff>
      <xdr:row>73</xdr:row>
      <xdr:rowOff>171432</xdr:rowOff>
    </xdr:to>
    <xdr:sp macro="" textlink="">
      <xdr:nvSpPr>
        <xdr:cNvPr id="507" name="Oval 506"/>
        <xdr:cNvSpPr/>
      </xdr:nvSpPr>
      <xdr:spPr>
        <a:xfrm flipH="1">
          <a:off x="25621737" y="12011031"/>
          <a:ext cx="302396" cy="277087"/>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133</xdr:col>
      <xdr:colOff>114295</xdr:colOff>
      <xdr:row>78</xdr:row>
      <xdr:rowOff>140870</xdr:rowOff>
    </xdr:from>
    <xdr:to>
      <xdr:col>139</xdr:col>
      <xdr:colOff>12891</xdr:colOff>
      <xdr:row>83</xdr:row>
      <xdr:rowOff>94555</xdr:rowOff>
    </xdr:to>
    <xdr:grpSp>
      <xdr:nvGrpSpPr>
        <xdr:cNvPr id="508" name="Group 403"/>
        <xdr:cNvGrpSpPr>
          <a:grpSpLocks/>
        </xdr:cNvGrpSpPr>
      </xdr:nvGrpSpPr>
      <xdr:grpSpPr bwMode="auto">
        <a:xfrm>
          <a:off x="23727435" y="13198980"/>
          <a:ext cx="961851" cy="895110"/>
          <a:chOff x="2638425" y="571500"/>
          <a:chExt cx="1143001" cy="933450"/>
        </a:xfrm>
      </xdr:grpSpPr>
      <xdr:sp macro="" textlink="'Task Flow Sheet-Modify1(CCD)'!E24">
        <xdr:nvSpPr>
          <xdr:cNvPr id="509" name="Rectangle 508"/>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5EB4DC3A-51B0-4AA2-AEED-BC809A09B86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Autoclose Wait Task</a:t>
            </a:fld>
            <a:endParaRPr lang="en-GB" sz="750" b="1">
              <a:effectLst/>
            </a:endParaRPr>
          </a:p>
        </xdr:txBody>
      </xdr:sp>
      <xdr:sp macro="" textlink="'Task Flow Sheet-Modify1(CCD)'!A24">
        <xdr:nvSpPr>
          <xdr:cNvPr id="510" name="Rectangle 509"/>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91BC764-5DBD-4E0A-9643-0E040FC37F9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4">
        <xdr:nvSpPr>
          <xdr:cNvPr id="511" name="Rectangle 510"/>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DA5F067-8DDE-4094-BF0E-B1B7B093EB8E}" type="TxLink">
              <a:rPr lang="en-US" sz="900" b="1" i="0" u="none" strike="noStrike">
                <a:solidFill>
                  <a:srgbClr val="000000"/>
                </a:solidFill>
                <a:latin typeface="Calibri"/>
              </a:rPr>
              <a:pPr algn="ctr"/>
              <a:t>TSK 2.214</a:t>
            </a:fld>
            <a:endParaRPr lang="en-US" sz="900" b="1"/>
          </a:p>
        </xdr:txBody>
      </xdr:sp>
    </xdr:grpSp>
    <xdr:clientData/>
  </xdr:twoCellAnchor>
  <xdr:twoCellAnchor>
    <xdr:from>
      <xdr:col>139</xdr:col>
      <xdr:colOff>12891</xdr:colOff>
      <xdr:row>73</xdr:row>
      <xdr:rowOff>171432</xdr:rowOff>
    </xdr:from>
    <xdr:to>
      <xdr:col>145</xdr:col>
      <xdr:colOff>33284</xdr:colOff>
      <xdr:row>80</xdr:row>
      <xdr:rowOff>74849</xdr:rowOff>
    </xdr:to>
    <xdr:cxnSp macro="">
      <xdr:nvCxnSpPr>
        <xdr:cNvPr id="512" name="Elbow Connector 511"/>
        <xdr:cNvCxnSpPr>
          <a:stCxn id="509" idx="3"/>
          <a:endCxn id="507" idx="4"/>
        </xdr:cNvCxnSpPr>
      </xdr:nvCxnSpPr>
      <xdr:spPr>
        <a:xfrm flipV="1">
          <a:off x="24689286" y="12288118"/>
          <a:ext cx="1083649" cy="1221411"/>
        </a:xfrm>
        <a:prstGeom prst="bentConnector2">
          <a:avLst/>
        </a:prstGeom>
        <a:ln>
          <a:solidFill>
            <a:schemeClr val="tx2">
              <a:lumMod val="60000"/>
              <a:lumOff val="40000"/>
            </a:schemeClr>
          </a:solidFill>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151</xdr:col>
      <xdr:colOff>145106</xdr:colOff>
      <xdr:row>71</xdr:row>
      <xdr:rowOff>11069</xdr:rowOff>
    </xdr:from>
    <xdr:to>
      <xdr:col>157</xdr:col>
      <xdr:colOff>27869</xdr:colOff>
      <xdr:row>76</xdr:row>
      <xdr:rowOff>164439</xdr:rowOff>
    </xdr:to>
    <xdr:grpSp>
      <xdr:nvGrpSpPr>
        <xdr:cNvPr id="529" name="Group 527"/>
        <xdr:cNvGrpSpPr>
          <a:grpSpLocks/>
        </xdr:cNvGrpSpPr>
      </xdr:nvGrpSpPr>
      <xdr:grpSpPr bwMode="auto">
        <a:xfrm>
          <a:off x="26948013" y="11751185"/>
          <a:ext cx="946019" cy="1094795"/>
          <a:chOff x="2638420" y="582305"/>
          <a:chExt cx="1143005" cy="922645"/>
        </a:xfrm>
      </xdr:grpSpPr>
      <xdr:sp macro="" textlink="'Task Flow Sheet-Modify1(CCD)'!E11">
        <xdr:nvSpPr>
          <xdr:cNvPr id="530" name="Rectangle 529"/>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47BF039-871A-41E7-8FB2-2A838306693F}" type="TxLink">
              <a:rPr lang="en-US" sz="900" b="1" i="0" u="none" strike="noStrike">
                <a:solidFill>
                  <a:srgbClr val="000000"/>
                </a:solidFill>
                <a:latin typeface="Calibri"/>
              </a:rPr>
              <a:pPr algn="ctr" rtl="0"/>
              <a:t>Manage Resource Service Inventory</a:t>
            </a:fld>
            <a:endParaRPr lang="en-US" sz="750"/>
          </a:p>
        </xdr:txBody>
      </xdr:sp>
      <xdr:sp macro="" textlink="'Task Flow Sheet-Modify1(CCD)'!A11">
        <xdr:nvSpPr>
          <xdr:cNvPr id="531" name="Rectangle 53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45E333D-F24B-49B6-AA04-AB26926B7071}" type="TxLink">
              <a:rPr lang="en-US" sz="1100" b="0" i="0" u="none" strike="noStrike">
                <a:solidFill>
                  <a:srgbClr val="000000"/>
                </a:solidFill>
                <a:latin typeface="Calibri"/>
              </a:rPr>
              <a:pPr algn="ctr"/>
              <a:t>Automatic</a:t>
            </a:fld>
            <a:endParaRPr lang="en-US" sz="900" b="1"/>
          </a:p>
        </xdr:txBody>
      </xdr:sp>
      <xdr:sp macro="" textlink="'Task Flow Sheet-Modify1(CCD)'!C11">
        <xdr:nvSpPr>
          <xdr:cNvPr id="532" name="Rectangle 53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DCC5679-70D6-4B6E-A825-DDB7C4FE9C7D}" type="TxLink">
              <a:rPr lang="en-US" sz="900" b="1" i="0" u="none" strike="noStrike">
                <a:solidFill>
                  <a:srgbClr val="000000"/>
                </a:solidFill>
                <a:latin typeface="Calibri"/>
              </a:rPr>
              <a:pPr algn="ctr"/>
              <a:t>TSK A.005</a:t>
            </a:fld>
            <a:endParaRPr lang="en-US" sz="900" b="1"/>
          </a:p>
        </xdr:txBody>
      </xdr:sp>
    </xdr:grpSp>
    <xdr:clientData/>
  </xdr:twoCellAnchor>
  <xdr:twoCellAnchor>
    <xdr:from>
      <xdr:col>157</xdr:col>
      <xdr:colOff>27869</xdr:colOff>
      <xdr:row>73</xdr:row>
      <xdr:rowOff>16537</xdr:rowOff>
    </xdr:from>
    <xdr:to>
      <xdr:col>160</xdr:col>
      <xdr:colOff>20624</xdr:colOff>
      <xdr:row>73</xdr:row>
      <xdr:rowOff>22725</xdr:rowOff>
    </xdr:to>
    <xdr:cxnSp macro="">
      <xdr:nvCxnSpPr>
        <xdr:cNvPr id="533" name="Straight Arrow Connector 532"/>
        <xdr:cNvCxnSpPr>
          <a:stCxn id="530" idx="3"/>
          <a:endCxn id="534" idx="1"/>
        </xdr:cNvCxnSpPr>
      </xdr:nvCxnSpPr>
      <xdr:spPr>
        <a:xfrm>
          <a:off x="27894032" y="12133223"/>
          <a:ext cx="524383" cy="61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160</xdr:col>
      <xdr:colOff>20624</xdr:colOff>
      <xdr:row>71</xdr:row>
      <xdr:rowOff>139346</xdr:rowOff>
    </xdr:from>
    <xdr:to>
      <xdr:col>163</xdr:col>
      <xdr:colOff>69607</xdr:colOff>
      <xdr:row>74</xdr:row>
      <xdr:rowOff>94388</xdr:rowOff>
    </xdr:to>
    <xdr:sp macro="[0]!DP21_Modify_CloudConnectDirect_Message" textlink="">
      <xdr:nvSpPr>
        <xdr:cNvPr id="534" name="Diamond 533"/>
        <xdr:cNvSpPr/>
      </xdr:nvSpPr>
      <xdr:spPr>
        <a:xfrm>
          <a:off x="28418415" y="11879462"/>
          <a:ext cx="580611" cy="51989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21</a:t>
          </a:r>
          <a:endParaRPr lang="en-US" sz="800" b="1"/>
        </a:p>
      </xdr:txBody>
    </xdr:sp>
    <xdr:clientData/>
  </xdr:twoCellAnchor>
  <xdr:twoCellAnchor>
    <xdr:from>
      <xdr:col>151</xdr:col>
      <xdr:colOff>127899</xdr:colOff>
      <xdr:row>78</xdr:row>
      <xdr:rowOff>125454</xdr:rowOff>
    </xdr:from>
    <xdr:to>
      <xdr:col>157</xdr:col>
      <xdr:colOff>49964</xdr:colOff>
      <xdr:row>83</xdr:row>
      <xdr:rowOff>95613</xdr:rowOff>
    </xdr:to>
    <xdr:grpSp>
      <xdr:nvGrpSpPr>
        <xdr:cNvPr id="535" name="Group 403"/>
        <xdr:cNvGrpSpPr>
          <a:grpSpLocks/>
        </xdr:cNvGrpSpPr>
      </xdr:nvGrpSpPr>
      <xdr:grpSpPr bwMode="auto">
        <a:xfrm>
          <a:off x="26930806" y="13183564"/>
          <a:ext cx="985321" cy="911584"/>
          <a:chOff x="2638425" y="571500"/>
          <a:chExt cx="1143001" cy="933450"/>
        </a:xfrm>
      </xdr:grpSpPr>
      <xdr:sp macro="" textlink="'Task Flow Sheet-Modify1(CCD)'!E14">
        <xdr:nvSpPr>
          <xdr:cNvPr id="536" name="Rectangle 535"/>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B139BA3-C6F3-4EE3-A8AA-BF8A5F28F2FC}"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1(CCD)'!A14">
        <xdr:nvSpPr>
          <xdr:cNvPr id="537" name="Rectangle 536"/>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6136565-E315-4727-AF19-B7D6CE6A9A6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14">
        <xdr:nvSpPr>
          <xdr:cNvPr id="538" name="Rectangle 537"/>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AA34B0F-2F7C-47C5-8C7A-24EFDB749768}" type="TxLink">
              <a:rPr lang="en-US" sz="900" b="1" i="0" u="none" strike="noStrike">
                <a:solidFill>
                  <a:srgbClr val="000000"/>
                </a:solidFill>
                <a:latin typeface="Calibri"/>
              </a:rPr>
              <a:pPr algn="ctr"/>
              <a:t>TSK 2.152</a:t>
            </a:fld>
            <a:endParaRPr lang="en-US" sz="900" b="1"/>
          </a:p>
        </xdr:txBody>
      </xdr:sp>
    </xdr:grpSp>
    <xdr:clientData/>
  </xdr:twoCellAnchor>
  <xdr:twoCellAnchor>
    <xdr:from>
      <xdr:col>157</xdr:col>
      <xdr:colOff>49964</xdr:colOff>
      <xdr:row>74</xdr:row>
      <xdr:rowOff>94389</xdr:rowOff>
    </xdr:from>
    <xdr:to>
      <xdr:col>161</xdr:col>
      <xdr:colOff>130064</xdr:colOff>
      <xdr:row>80</xdr:row>
      <xdr:rowOff>64887</xdr:rowOff>
    </xdr:to>
    <xdr:cxnSp macro="">
      <xdr:nvCxnSpPr>
        <xdr:cNvPr id="539" name="Elbow Connector 538"/>
        <xdr:cNvCxnSpPr>
          <a:stCxn id="534" idx="2"/>
          <a:endCxn id="536" idx="3"/>
        </xdr:cNvCxnSpPr>
      </xdr:nvCxnSpPr>
      <xdr:spPr>
        <a:xfrm rot="5400000">
          <a:off x="27760492" y="12554995"/>
          <a:ext cx="1100207" cy="788937"/>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148</xdr:col>
      <xdr:colOff>89037</xdr:colOff>
      <xdr:row>73</xdr:row>
      <xdr:rowOff>153767</xdr:rowOff>
    </xdr:from>
    <xdr:to>
      <xdr:col>151</xdr:col>
      <xdr:colOff>127901</xdr:colOff>
      <xdr:row>80</xdr:row>
      <xdr:rowOff>65052</xdr:rowOff>
    </xdr:to>
    <xdr:cxnSp macro="">
      <xdr:nvCxnSpPr>
        <xdr:cNvPr id="540" name="Elbow Connector 539"/>
        <xdr:cNvCxnSpPr>
          <a:stCxn id="536" idx="1"/>
        </xdr:cNvCxnSpPr>
      </xdr:nvCxnSpPr>
      <xdr:spPr>
        <a:xfrm rot="10800000">
          <a:off x="26360316" y="12270453"/>
          <a:ext cx="570492" cy="122927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147</xdr:col>
      <xdr:colOff>99965</xdr:colOff>
      <xdr:row>72</xdr:row>
      <xdr:rowOff>60035</xdr:rowOff>
    </xdr:from>
    <xdr:to>
      <xdr:col>149</xdr:col>
      <xdr:colOff>78110</xdr:colOff>
      <xdr:row>73</xdr:row>
      <xdr:rowOff>175918</xdr:rowOff>
    </xdr:to>
    <xdr:sp macro="" textlink="">
      <xdr:nvSpPr>
        <xdr:cNvPr id="541" name="Oval 540"/>
        <xdr:cNvSpPr/>
      </xdr:nvSpPr>
      <xdr:spPr>
        <a:xfrm flipH="1">
          <a:off x="26194035" y="11988436"/>
          <a:ext cx="332563" cy="30416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149</xdr:col>
      <xdr:colOff>78110</xdr:colOff>
      <xdr:row>73</xdr:row>
      <xdr:rowOff>16537</xdr:rowOff>
    </xdr:from>
    <xdr:to>
      <xdr:col>151</xdr:col>
      <xdr:colOff>145106</xdr:colOff>
      <xdr:row>73</xdr:row>
      <xdr:rowOff>23834</xdr:rowOff>
    </xdr:to>
    <xdr:cxnSp macro="">
      <xdr:nvCxnSpPr>
        <xdr:cNvPr id="542" name="Straight Arrow Connector 541"/>
        <xdr:cNvCxnSpPr>
          <a:stCxn id="541" idx="2"/>
          <a:endCxn id="530" idx="1"/>
        </xdr:cNvCxnSpPr>
      </xdr:nvCxnSpPr>
      <xdr:spPr>
        <a:xfrm flipV="1">
          <a:off x="26526598" y="12133223"/>
          <a:ext cx="421415" cy="729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146</xdr:col>
      <xdr:colOff>7273</xdr:colOff>
      <xdr:row>73</xdr:row>
      <xdr:rowOff>23834</xdr:rowOff>
    </xdr:from>
    <xdr:to>
      <xdr:col>147</xdr:col>
      <xdr:colOff>99965</xdr:colOff>
      <xdr:row>73</xdr:row>
      <xdr:rowOff>32889</xdr:rowOff>
    </xdr:to>
    <xdr:cxnSp macro="">
      <xdr:nvCxnSpPr>
        <xdr:cNvPr id="543" name="Straight Arrow Connector 542"/>
        <xdr:cNvCxnSpPr>
          <a:stCxn id="507" idx="2"/>
          <a:endCxn id="541" idx="6"/>
        </xdr:cNvCxnSpPr>
      </xdr:nvCxnSpPr>
      <xdr:spPr>
        <a:xfrm flipV="1">
          <a:off x="25924133" y="12140520"/>
          <a:ext cx="269902" cy="905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176</xdr:col>
      <xdr:colOff>21888</xdr:colOff>
      <xdr:row>71</xdr:row>
      <xdr:rowOff>32473</xdr:rowOff>
    </xdr:from>
    <xdr:to>
      <xdr:col>181</xdr:col>
      <xdr:colOff>45123</xdr:colOff>
      <xdr:row>76</xdr:row>
      <xdr:rowOff>152233</xdr:rowOff>
    </xdr:to>
    <xdr:grpSp>
      <xdr:nvGrpSpPr>
        <xdr:cNvPr id="544" name="Group 527"/>
        <xdr:cNvGrpSpPr>
          <a:grpSpLocks/>
        </xdr:cNvGrpSpPr>
      </xdr:nvGrpSpPr>
      <xdr:grpSpPr bwMode="auto">
        <a:xfrm>
          <a:off x="31255028" y="11772589"/>
          <a:ext cx="909281" cy="1061185"/>
          <a:chOff x="2638420" y="582305"/>
          <a:chExt cx="1143005" cy="922645"/>
        </a:xfrm>
      </xdr:grpSpPr>
      <xdr:sp macro="" textlink="'Task Flow Sheet-Modify1(CCD)'!E18">
        <xdr:nvSpPr>
          <xdr:cNvPr id="545" name="Rectangle 544"/>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6925058-685D-4400-931F-674874713D2D}" type="TxLink">
              <a:rPr lang="en-US" sz="900" b="1" i="0" u="none" strike="noStrike">
                <a:solidFill>
                  <a:srgbClr val="000000"/>
                </a:solidFill>
                <a:latin typeface="Calibri"/>
              </a:rPr>
              <a:pPr algn="ctr" rtl="0"/>
              <a:t>Perform MNSD Test</a:t>
            </a:fld>
            <a:endParaRPr lang="en-US" sz="750"/>
          </a:p>
        </xdr:txBody>
      </xdr:sp>
      <xdr:sp macro="" textlink="'Task Flow Sheet-Modify1(CCD)'!A18">
        <xdr:nvSpPr>
          <xdr:cNvPr id="546" name="Rectangle 54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FE5EE6C-2E5A-4203-9968-E189AB8F710F}" type="TxLink">
              <a:rPr lang="en-US" sz="1100" b="0" i="0" u="none" strike="noStrike">
                <a:solidFill>
                  <a:srgbClr val="000000"/>
                </a:solidFill>
                <a:latin typeface="Calibri"/>
              </a:rPr>
              <a:pPr algn="ctr"/>
              <a:t>Automatic</a:t>
            </a:fld>
            <a:endParaRPr lang="en-US" sz="900" b="1"/>
          </a:p>
        </xdr:txBody>
      </xdr:sp>
      <xdr:sp macro="" textlink="'Task Flow Sheet-Modify1(CCD)'!C18">
        <xdr:nvSpPr>
          <xdr:cNvPr id="547" name="Rectangle 54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E1A414C-8BF2-47C6-BD2F-759DD000E04C}" type="TxLink">
              <a:rPr lang="en-US" sz="900" b="1" i="0" u="none" strike="noStrike">
                <a:solidFill>
                  <a:srgbClr val="000000"/>
                </a:solidFill>
                <a:latin typeface="Calibri"/>
              </a:rPr>
              <a:pPr algn="ctr"/>
              <a:t>TSK A.043</a:t>
            </a:fld>
            <a:endParaRPr lang="en-US" sz="900" b="1"/>
          </a:p>
        </xdr:txBody>
      </xdr:sp>
    </xdr:grpSp>
    <xdr:clientData/>
  </xdr:twoCellAnchor>
  <xdr:twoCellAnchor>
    <xdr:from>
      <xdr:col>181</xdr:col>
      <xdr:colOff>45123</xdr:colOff>
      <xdr:row>73</xdr:row>
      <xdr:rowOff>25155</xdr:rowOff>
    </xdr:from>
    <xdr:to>
      <xdr:col>184</xdr:col>
      <xdr:colOff>48560</xdr:colOff>
      <xdr:row>73</xdr:row>
      <xdr:rowOff>26212</xdr:rowOff>
    </xdr:to>
    <xdr:cxnSp macro="">
      <xdr:nvCxnSpPr>
        <xdr:cNvPr id="548" name="Straight Arrow Connector 547"/>
        <xdr:cNvCxnSpPr>
          <a:stCxn id="545" idx="3"/>
          <a:endCxn id="549" idx="1"/>
        </xdr:cNvCxnSpPr>
      </xdr:nvCxnSpPr>
      <xdr:spPr>
        <a:xfrm flipV="1">
          <a:off x="32164309" y="12141841"/>
          <a:ext cx="535065" cy="10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184</xdr:col>
      <xdr:colOff>48560</xdr:colOff>
      <xdr:row>71</xdr:row>
      <xdr:rowOff>146129</xdr:rowOff>
    </xdr:from>
    <xdr:to>
      <xdr:col>187</xdr:col>
      <xdr:colOff>122004</xdr:colOff>
      <xdr:row>74</xdr:row>
      <xdr:rowOff>92465</xdr:rowOff>
    </xdr:to>
    <xdr:sp macro="[0]!DP22_Modify_CloudConnectDirect_Message" textlink="">
      <xdr:nvSpPr>
        <xdr:cNvPr id="549" name="Diamond 548"/>
        <xdr:cNvSpPr/>
      </xdr:nvSpPr>
      <xdr:spPr>
        <a:xfrm>
          <a:off x="32699374" y="11886245"/>
          <a:ext cx="605072" cy="51119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22</a:t>
          </a:r>
          <a:endParaRPr lang="en-US" sz="800" b="1"/>
        </a:p>
      </xdr:txBody>
    </xdr:sp>
    <xdr:clientData/>
  </xdr:twoCellAnchor>
  <xdr:twoCellAnchor>
    <xdr:from>
      <xdr:col>175</xdr:col>
      <xdr:colOff>176603</xdr:colOff>
      <xdr:row>78</xdr:row>
      <xdr:rowOff>156938</xdr:rowOff>
    </xdr:from>
    <xdr:to>
      <xdr:col>181</xdr:col>
      <xdr:colOff>91017</xdr:colOff>
      <xdr:row>83</xdr:row>
      <xdr:rowOff>106225</xdr:rowOff>
    </xdr:to>
    <xdr:grpSp>
      <xdr:nvGrpSpPr>
        <xdr:cNvPr id="550" name="Group 403"/>
        <xdr:cNvGrpSpPr>
          <a:grpSpLocks/>
        </xdr:cNvGrpSpPr>
      </xdr:nvGrpSpPr>
      <xdr:grpSpPr bwMode="auto">
        <a:xfrm>
          <a:off x="31232533" y="13215048"/>
          <a:ext cx="977670" cy="890712"/>
          <a:chOff x="2638425" y="571500"/>
          <a:chExt cx="1143001" cy="933450"/>
        </a:xfrm>
      </xdr:grpSpPr>
      <xdr:sp macro="" textlink="'Task Flow Sheet-Modify1(CCD)'!E20">
        <xdr:nvSpPr>
          <xdr:cNvPr id="551" name="Rectangle 550"/>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4E346001-DDC3-4FFF-A0A3-1CE178696899}"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Test Exception</a:t>
            </a:fld>
            <a:endParaRPr lang="en-GB" sz="750" b="1">
              <a:effectLst/>
            </a:endParaRPr>
          </a:p>
        </xdr:txBody>
      </xdr:sp>
      <xdr:sp macro="" textlink="'Task Flow Sheet-Modify1(CCD)'!A20">
        <xdr:nvSpPr>
          <xdr:cNvPr id="552" name="Rectangle 551"/>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BC4F542-9DDA-4416-ABD8-30B578CE61A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1(CCD)'!C20">
        <xdr:nvSpPr>
          <xdr:cNvPr id="553" name="Rectangle 552"/>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087F78D-9FE3-4BEF-A45F-25EABC2411E0}" type="TxLink">
              <a:rPr lang="en-US" sz="900" b="1" i="0" u="none" strike="noStrike">
                <a:solidFill>
                  <a:srgbClr val="000000"/>
                </a:solidFill>
                <a:latin typeface="Calibri"/>
              </a:rPr>
              <a:pPr algn="ctr"/>
              <a:t>TSK 2.157</a:t>
            </a:fld>
            <a:endParaRPr lang="en-US" sz="900" b="1"/>
          </a:p>
        </xdr:txBody>
      </xdr:sp>
    </xdr:grpSp>
    <xdr:clientData/>
  </xdr:twoCellAnchor>
  <xdr:twoCellAnchor>
    <xdr:from>
      <xdr:col>181</xdr:col>
      <xdr:colOff>91018</xdr:colOff>
      <xdr:row>74</xdr:row>
      <xdr:rowOff>92465</xdr:rowOff>
    </xdr:from>
    <xdr:to>
      <xdr:col>185</xdr:col>
      <xdr:colOff>173888</xdr:colOff>
      <xdr:row>80</xdr:row>
      <xdr:rowOff>89391</xdr:rowOff>
    </xdr:to>
    <xdr:cxnSp macro="">
      <xdr:nvCxnSpPr>
        <xdr:cNvPr id="554" name="Elbow Connector 553"/>
        <xdr:cNvCxnSpPr>
          <a:stCxn id="549" idx="2"/>
          <a:endCxn id="551" idx="3"/>
        </xdr:cNvCxnSpPr>
      </xdr:nvCxnSpPr>
      <xdr:spPr>
        <a:xfrm rot="5400000">
          <a:off x="32042740" y="12564900"/>
          <a:ext cx="1126635" cy="791707"/>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172</xdr:col>
      <xdr:colOff>128455</xdr:colOff>
      <xdr:row>73</xdr:row>
      <xdr:rowOff>137255</xdr:rowOff>
    </xdr:from>
    <xdr:to>
      <xdr:col>175</xdr:col>
      <xdr:colOff>176604</xdr:colOff>
      <xdr:row>80</xdr:row>
      <xdr:rowOff>97943</xdr:rowOff>
    </xdr:to>
    <xdr:cxnSp macro="">
      <xdr:nvCxnSpPr>
        <xdr:cNvPr id="555" name="Elbow Connector 554"/>
        <xdr:cNvCxnSpPr>
          <a:stCxn id="551" idx="1"/>
          <a:endCxn id="556" idx="4"/>
        </xdr:cNvCxnSpPr>
      </xdr:nvCxnSpPr>
      <xdr:spPr>
        <a:xfrm rot="10800000">
          <a:off x="30652757" y="12253941"/>
          <a:ext cx="579777" cy="127868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144944</xdr:colOff>
      <xdr:row>72</xdr:row>
      <xdr:rowOff>47803</xdr:rowOff>
    </xdr:from>
    <xdr:to>
      <xdr:col>173</xdr:col>
      <xdr:colOff>129886</xdr:colOff>
      <xdr:row>73</xdr:row>
      <xdr:rowOff>137254</xdr:rowOff>
    </xdr:to>
    <xdr:sp macro="" textlink="">
      <xdr:nvSpPr>
        <xdr:cNvPr id="556" name="Oval 555"/>
        <xdr:cNvSpPr/>
      </xdr:nvSpPr>
      <xdr:spPr>
        <a:xfrm flipH="1">
          <a:off x="30492037" y="11976204"/>
          <a:ext cx="339361" cy="27773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173</xdr:col>
      <xdr:colOff>129886</xdr:colOff>
      <xdr:row>72</xdr:row>
      <xdr:rowOff>175937</xdr:rowOff>
    </xdr:from>
    <xdr:to>
      <xdr:col>176</xdr:col>
      <xdr:colOff>21888</xdr:colOff>
      <xdr:row>73</xdr:row>
      <xdr:rowOff>3147</xdr:rowOff>
    </xdr:to>
    <xdr:cxnSp macro="">
      <xdr:nvCxnSpPr>
        <xdr:cNvPr id="557" name="Straight Arrow Connector 556"/>
        <xdr:cNvCxnSpPr>
          <a:stCxn id="556" idx="2"/>
          <a:endCxn id="545" idx="1"/>
        </xdr:cNvCxnSpPr>
      </xdr:nvCxnSpPr>
      <xdr:spPr>
        <a:xfrm flipV="1">
          <a:off x="30831398" y="12104338"/>
          <a:ext cx="423630" cy="1549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169</xdr:col>
      <xdr:colOff>134739</xdr:colOff>
      <xdr:row>72</xdr:row>
      <xdr:rowOff>186671</xdr:rowOff>
    </xdr:from>
    <xdr:to>
      <xdr:col>171</xdr:col>
      <xdr:colOff>144944</xdr:colOff>
      <xdr:row>73</xdr:row>
      <xdr:rowOff>9920</xdr:rowOff>
    </xdr:to>
    <xdr:cxnSp macro="">
      <xdr:nvCxnSpPr>
        <xdr:cNvPr id="558" name="Straight Arrow Connector 557"/>
        <xdr:cNvCxnSpPr>
          <a:stCxn id="470" idx="3"/>
          <a:endCxn id="556" idx="6"/>
        </xdr:cNvCxnSpPr>
      </xdr:nvCxnSpPr>
      <xdr:spPr>
        <a:xfrm flipV="1">
          <a:off x="30127413" y="12115072"/>
          <a:ext cx="364624" cy="1153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194</xdr:col>
      <xdr:colOff>24501</xdr:colOff>
      <xdr:row>71</xdr:row>
      <xdr:rowOff>54246</xdr:rowOff>
    </xdr:from>
    <xdr:to>
      <xdr:col>199</xdr:col>
      <xdr:colOff>100306</xdr:colOff>
      <xdr:row>76</xdr:row>
      <xdr:rowOff>7931</xdr:rowOff>
    </xdr:to>
    <xdr:grpSp>
      <xdr:nvGrpSpPr>
        <xdr:cNvPr id="560" name="Group 403"/>
        <xdr:cNvGrpSpPr>
          <a:grpSpLocks/>
        </xdr:cNvGrpSpPr>
      </xdr:nvGrpSpPr>
      <xdr:grpSpPr bwMode="auto">
        <a:xfrm>
          <a:off x="34447408" y="11794362"/>
          <a:ext cx="961851" cy="895110"/>
          <a:chOff x="2638425" y="571500"/>
          <a:chExt cx="1143001" cy="933450"/>
        </a:xfrm>
      </xdr:grpSpPr>
      <xdr:sp macro="" textlink="'Task Flow Sheet-Prov1(CCD)'!E20">
        <xdr:nvSpPr>
          <xdr:cNvPr id="561" name="Rectangle 560"/>
          <xdr:cNvSpPr/>
        </xdr:nvSpPr>
        <xdr:spPr>
          <a:xfrm>
            <a:off x="2638426" y="571500"/>
            <a:ext cx="1143000" cy="736603"/>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A861D217-99E0-4F33-B4BA-A4E63F7A049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Notify Customer Service Connection is Ready</a:t>
            </a:fld>
            <a:endParaRPr lang="en-GB" sz="750" b="1">
              <a:effectLst/>
            </a:endParaRPr>
          </a:p>
        </xdr:txBody>
      </xdr:sp>
      <xdr:sp macro="" textlink="'Task Flow Sheet-Prov1(CCD)'!A20">
        <xdr:nvSpPr>
          <xdr:cNvPr id="562" name="Rectangle 561"/>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D07A5F4-3B5C-49ED-97F8-AE12AEE4128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0">
        <xdr:nvSpPr>
          <xdr:cNvPr id="563" name="Rectangle 562"/>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B4947A6-DC4A-4DDA-84CB-015CF5B8252C}" type="TxLink">
              <a:rPr lang="en-US" sz="900" b="1" i="0" u="none" strike="noStrike">
                <a:solidFill>
                  <a:srgbClr val="000000"/>
                </a:solidFill>
                <a:latin typeface="Calibri"/>
              </a:rPr>
              <a:pPr algn="ctr"/>
              <a:t>TSK 2.213</a:t>
            </a:fld>
            <a:endParaRPr lang="en-US" sz="900" b="1"/>
          </a:p>
        </xdr:txBody>
      </xdr:sp>
    </xdr:grpSp>
    <xdr:clientData/>
  </xdr:twoCellAnchor>
  <xdr:twoCellAnchor>
    <xdr:from>
      <xdr:col>187</xdr:col>
      <xdr:colOff>122004</xdr:colOff>
      <xdr:row>73</xdr:row>
      <xdr:rowOff>25155</xdr:rowOff>
    </xdr:from>
    <xdr:to>
      <xdr:col>189</xdr:col>
      <xdr:colOff>55378</xdr:colOff>
      <xdr:row>73</xdr:row>
      <xdr:rowOff>34084</xdr:rowOff>
    </xdr:to>
    <xdr:cxnSp macro="">
      <xdr:nvCxnSpPr>
        <xdr:cNvPr id="564" name="Straight Arrow Connector 563"/>
        <xdr:cNvCxnSpPr>
          <a:stCxn id="549" idx="3"/>
          <a:endCxn id="410" idx="1"/>
        </xdr:cNvCxnSpPr>
      </xdr:nvCxnSpPr>
      <xdr:spPr>
        <a:xfrm>
          <a:off x="33304446" y="12141841"/>
          <a:ext cx="287792" cy="892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199</xdr:col>
      <xdr:colOff>100306</xdr:colOff>
      <xdr:row>73</xdr:row>
      <xdr:rowOff>19177</xdr:rowOff>
    </xdr:from>
    <xdr:to>
      <xdr:col>200</xdr:col>
      <xdr:colOff>132907</xdr:colOff>
      <xdr:row>73</xdr:row>
      <xdr:rowOff>30850</xdr:rowOff>
    </xdr:to>
    <xdr:cxnSp macro="">
      <xdr:nvCxnSpPr>
        <xdr:cNvPr id="565" name="Straight Arrow Connector 564"/>
        <xdr:cNvCxnSpPr>
          <a:stCxn id="561" idx="3"/>
          <a:endCxn id="482" idx="6"/>
        </xdr:cNvCxnSpPr>
      </xdr:nvCxnSpPr>
      <xdr:spPr>
        <a:xfrm flipV="1">
          <a:off x="35409259" y="12135863"/>
          <a:ext cx="209811" cy="116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208</xdr:col>
      <xdr:colOff>117357</xdr:colOff>
      <xdr:row>72</xdr:row>
      <xdr:rowOff>27687</xdr:rowOff>
    </xdr:from>
    <xdr:to>
      <xdr:col>211</xdr:col>
      <xdr:colOff>53957</xdr:colOff>
      <xdr:row>74</xdr:row>
      <xdr:rowOff>25047</xdr:rowOff>
    </xdr:to>
    <xdr:sp macro="" textlink="">
      <xdr:nvSpPr>
        <xdr:cNvPr id="566" name="Pentagon 565"/>
        <xdr:cNvSpPr/>
      </xdr:nvSpPr>
      <xdr:spPr>
        <a:xfrm>
          <a:off x="37021194" y="11956088"/>
          <a:ext cx="468228" cy="373930"/>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C1</a:t>
          </a:r>
        </a:p>
      </xdr:txBody>
    </xdr:sp>
    <xdr:clientData/>
  </xdr:twoCellAnchor>
  <xdr:twoCellAnchor>
    <xdr:from>
      <xdr:col>120</xdr:col>
      <xdr:colOff>110755</xdr:colOff>
      <xdr:row>68</xdr:row>
      <xdr:rowOff>66454</xdr:rowOff>
    </xdr:from>
    <xdr:to>
      <xdr:col>207</xdr:col>
      <xdr:colOff>88605</xdr:colOff>
      <xdr:row>86</xdr:row>
      <xdr:rowOff>88604</xdr:rowOff>
    </xdr:to>
    <xdr:sp macro="" textlink="">
      <xdr:nvSpPr>
        <xdr:cNvPr id="477" name="Rectangle 476"/>
        <xdr:cNvSpPr/>
      </xdr:nvSpPr>
      <xdr:spPr>
        <a:xfrm>
          <a:off x="21420174" y="11241716"/>
          <a:ext cx="15395059" cy="3411278"/>
        </a:xfrm>
        <a:prstGeom prst="rect">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GB" sz="800" b="1"/>
        </a:p>
      </xdr:txBody>
    </xdr:sp>
    <xdr:clientData/>
  </xdr:twoCellAnchor>
  <xdr:twoCellAnchor>
    <xdr:from>
      <xdr:col>165</xdr:col>
      <xdr:colOff>132812</xdr:colOff>
      <xdr:row>72</xdr:row>
      <xdr:rowOff>11076</xdr:rowOff>
    </xdr:from>
    <xdr:to>
      <xdr:col>169</xdr:col>
      <xdr:colOff>134739</xdr:colOff>
      <xdr:row>74</xdr:row>
      <xdr:rowOff>8764</xdr:rowOff>
    </xdr:to>
    <xdr:sp macro="[0]!WAIT3_Provide_Message" textlink="">
      <xdr:nvSpPr>
        <xdr:cNvPr id="470" name="Flowchart: Terminator 469"/>
        <xdr:cNvSpPr/>
      </xdr:nvSpPr>
      <xdr:spPr>
        <a:xfrm>
          <a:off x="29416649" y="11939477"/>
          <a:ext cx="710764" cy="374258"/>
        </a:xfrm>
        <a:prstGeom prst="flowChartTerminator">
          <a:avLst/>
        </a:prstGeom>
        <a:solidFill>
          <a:srgbClr val="FFFF00"/>
        </a:solid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GB" sz="800" b="1" baseline="0">
              <a:solidFill>
                <a:sysClr val="windowText" lastClr="000000"/>
              </a:solidFill>
              <a:latin typeface="+mn-lt"/>
              <a:ea typeface="+mn-ea"/>
              <a:cs typeface="+mn-cs"/>
            </a:rPr>
            <a:t>WAIT:1</a:t>
          </a:r>
        </a:p>
      </xdr:txBody>
    </xdr:sp>
    <xdr:clientData/>
  </xdr:twoCellAnchor>
  <xdr:twoCellAnchor>
    <xdr:from>
      <xdr:col>163</xdr:col>
      <xdr:colOff>69607</xdr:colOff>
      <xdr:row>73</xdr:row>
      <xdr:rowOff>9920</xdr:rowOff>
    </xdr:from>
    <xdr:to>
      <xdr:col>165</xdr:col>
      <xdr:colOff>132812</xdr:colOff>
      <xdr:row>73</xdr:row>
      <xdr:rowOff>22725</xdr:rowOff>
    </xdr:to>
    <xdr:cxnSp macro="">
      <xdr:nvCxnSpPr>
        <xdr:cNvPr id="478" name="Straight Arrow Connector 477"/>
        <xdr:cNvCxnSpPr>
          <a:stCxn id="534" idx="3"/>
          <a:endCxn id="470" idx="1"/>
        </xdr:cNvCxnSpPr>
      </xdr:nvCxnSpPr>
      <xdr:spPr>
        <a:xfrm flipV="1">
          <a:off x="28999026" y="12126606"/>
          <a:ext cx="417623" cy="1280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189</xdr:col>
      <xdr:colOff>55378</xdr:colOff>
      <xdr:row>71</xdr:row>
      <xdr:rowOff>155058</xdr:rowOff>
    </xdr:from>
    <xdr:to>
      <xdr:col>192</xdr:col>
      <xdr:colOff>128822</xdr:colOff>
      <xdr:row>74</xdr:row>
      <xdr:rowOff>101394</xdr:rowOff>
    </xdr:to>
    <xdr:sp macro="[0]!DP23_Modify_CloudConnectDirect_Message" textlink="">
      <xdr:nvSpPr>
        <xdr:cNvPr id="410" name="Diamond 409"/>
        <xdr:cNvSpPr/>
      </xdr:nvSpPr>
      <xdr:spPr>
        <a:xfrm>
          <a:off x="33592238" y="11895174"/>
          <a:ext cx="605072" cy="51119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23</a:t>
          </a:r>
          <a:endParaRPr lang="en-US" sz="800" b="1"/>
        </a:p>
      </xdr:txBody>
    </xdr:sp>
    <xdr:clientData/>
  </xdr:twoCellAnchor>
  <xdr:twoCellAnchor>
    <xdr:from>
      <xdr:col>192</xdr:col>
      <xdr:colOff>128822</xdr:colOff>
      <xdr:row>73</xdr:row>
      <xdr:rowOff>30850</xdr:rowOff>
    </xdr:from>
    <xdr:to>
      <xdr:col>194</xdr:col>
      <xdr:colOff>24502</xdr:colOff>
      <xdr:row>73</xdr:row>
      <xdr:rowOff>34084</xdr:rowOff>
    </xdr:to>
    <xdr:cxnSp macro="">
      <xdr:nvCxnSpPr>
        <xdr:cNvPr id="480" name="Straight Arrow Connector 479"/>
        <xdr:cNvCxnSpPr>
          <a:stCxn id="410" idx="3"/>
          <a:endCxn id="561" idx="1"/>
        </xdr:cNvCxnSpPr>
      </xdr:nvCxnSpPr>
      <xdr:spPr>
        <a:xfrm flipV="1">
          <a:off x="34197310" y="12147536"/>
          <a:ext cx="250099" cy="323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191</xdr:col>
      <xdr:colOff>3494</xdr:colOff>
      <xdr:row>73</xdr:row>
      <xdr:rowOff>171261</xdr:rowOff>
    </xdr:from>
    <xdr:to>
      <xdr:col>201</xdr:col>
      <xdr:colOff>121978</xdr:colOff>
      <xdr:row>74</xdr:row>
      <xdr:rowOff>101394</xdr:rowOff>
    </xdr:to>
    <xdr:cxnSp macro="">
      <xdr:nvCxnSpPr>
        <xdr:cNvPr id="481" name="Elbow Connector 480"/>
        <xdr:cNvCxnSpPr>
          <a:stCxn id="410" idx="2"/>
          <a:endCxn id="482" idx="4"/>
        </xdr:cNvCxnSpPr>
      </xdr:nvCxnSpPr>
      <xdr:spPr>
        <a:xfrm rot="5400000" flipH="1" flipV="1">
          <a:off x="34780853" y="11401867"/>
          <a:ext cx="118418" cy="1890577"/>
        </a:xfrm>
        <a:prstGeom prst="bentConnector3">
          <a:avLst>
            <a:gd name="adj1" fmla="val -55781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132907</xdr:colOff>
      <xdr:row>72</xdr:row>
      <xdr:rowOff>55378</xdr:rowOff>
    </xdr:from>
    <xdr:to>
      <xdr:col>202</xdr:col>
      <xdr:colOff>111052</xdr:colOff>
      <xdr:row>73</xdr:row>
      <xdr:rowOff>171261</xdr:rowOff>
    </xdr:to>
    <xdr:sp macro="" textlink="">
      <xdr:nvSpPr>
        <xdr:cNvPr id="482" name="Oval 481"/>
        <xdr:cNvSpPr/>
      </xdr:nvSpPr>
      <xdr:spPr>
        <a:xfrm flipH="1">
          <a:off x="35619070" y="11983779"/>
          <a:ext cx="332563" cy="30416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202</xdr:col>
      <xdr:colOff>111052</xdr:colOff>
      <xdr:row>73</xdr:row>
      <xdr:rowOff>8099</xdr:rowOff>
    </xdr:from>
    <xdr:to>
      <xdr:col>204</xdr:col>
      <xdr:colOff>121831</xdr:colOff>
      <xdr:row>73</xdr:row>
      <xdr:rowOff>19177</xdr:rowOff>
    </xdr:to>
    <xdr:cxnSp macro="">
      <xdr:nvCxnSpPr>
        <xdr:cNvPr id="483" name="Straight Arrow Connector 482"/>
        <xdr:cNvCxnSpPr>
          <a:stCxn id="482" idx="2"/>
          <a:endCxn id="468" idx="6"/>
        </xdr:cNvCxnSpPr>
      </xdr:nvCxnSpPr>
      <xdr:spPr>
        <a:xfrm flipV="1">
          <a:off x="35951633" y="12124785"/>
          <a:ext cx="365198" cy="1107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106</xdr:col>
      <xdr:colOff>77492</xdr:colOff>
      <xdr:row>72</xdr:row>
      <xdr:rowOff>0</xdr:rowOff>
    </xdr:from>
    <xdr:to>
      <xdr:col>109</xdr:col>
      <xdr:colOff>114978</xdr:colOff>
      <xdr:row>74</xdr:row>
      <xdr:rowOff>128156</xdr:rowOff>
    </xdr:to>
    <xdr:sp macro="[0]!DP25_Modify_CloudNetworking_Message" textlink="">
      <xdr:nvSpPr>
        <xdr:cNvPr id="484" name="Diamond 483"/>
        <xdr:cNvSpPr/>
      </xdr:nvSpPr>
      <xdr:spPr>
        <a:xfrm>
          <a:off x="18905980" y="11928401"/>
          <a:ext cx="569114" cy="504726"/>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25</a:t>
          </a:r>
          <a:endParaRPr lang="en-US" sz="800" b="1"/>
        </a:p>
      </xdr:txBody>
    </xdr:sp>
    <xdr:clientData/>
  </xdr:twoCellAnchor>
  <xdr:twoCellAnchor>
    <xdr:from>
      <xdr:col>109</xdr:col>
      <xdr:colOff>114978</xdr:colOff>
      <xdr:row>73</xdr:row>
      <xdr:rowOff>59152</xdr:rowOff>
    </xdr:from>
    <xdr:to>
      <xdr:col>110</xdr:col>
      <xdr:colOff>127091</xdr:colOff>
      <xdr:row>73</xdr:row>
      <xdr:rowOff>64078</xdr:rowOff>
    </xdr:to>
    <xdr:cxnSp macro="">
      <xdr:nvCxnSpPr>
        <xdr:cNvPr id="485" name="Straight Arrow Connector 484"/>
        <xdr:cNvCxnSpPr>
          <a:stCxn id="484" idx="3"/>
          <a:endCxn id="473" idx="1"/>
        </xdr:cNvCxnSpPr>
      </xdr:nvCxnSpPr>
      <xdr:spPr>
        <a:xfrm flipV="1">
          <a:off x="19475094" y="12175838"/>
          <a:ext cx="189323" cy="492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117</xdr:col>
      <xdr:colOff>155025</xdr:colOff>
      <xdr:row>72</xdr:row>
      <xdr:rowOff>99680</xdr:rowOff>
    </xdr:from>
    <xdr:to>
      <xdr:col>119</xdr:col>
      <xdr:colOff>103003</xdr:colOff>
      <xdr:row>74</xdr:row>
      <xdr:rowOff>197</xdr:rowOff>
    </xdr:to>
    <xdr:sp macro="" textlink="">
      <xdr:nvSpPr>
        <xdr:cNvPr id="486" name="Oval 485"/>
        <xdr:cNvSpPr/>
      </xdr:nvSpPr>
      <xdr:spPr>
        <a:xfrm flipH="1">
          <a:off x="20932816" y="12028081"/>
          <a:ext cx="302396" cy="277087"/>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108</xdr:col>
      <xdr:colOff>7629</xdr:colOff>
      <xdr:row>74</xdr:row>
      <xdr:rowOff>197</xdr:rowOff>
    </xdr:from>
    <xdr:to>
      <xdr:col>118</xdr:col>
      <xdr:colOff>129013</xdr:colOff>
      <xdr:row>74</xdr:row>
      <xdr:rowOff>128156</xdr:rowOff>
    </xdr:to>
    <xdr:cxnSp macro="">
      <xdr:nvCxnSpPr>
        <xdr:cNvPr id="487" name="Elbow Connector 486"/>
        <xdr:cNvCxnSpPr>
          <a:stCxn id="484" idx="2"/>
          <a:endCxn id="486" idx="4"/>
        </xdr:cNvCxnSpPr>
      </xdr:nvCxnSpPr>
      <xdr:spPr>
        <a:xfrm rot="5400000" flipH="1" flipV="1">
          <a:off x="20073295" y="11422409"/>
          <a:ext cx="127959" cy="1893477"/>
        </a:xfrm>
        <a:prstGeom prst="bentConnector3">
          <a:avLst>
            <a:gd name="adj1" fmla="val -395040"/>
          </a:avLst>
        </a:prstGeom>
        <a:ln>
          <a:solidFill>
            <a:schemeClr val="tx2">
              <a:lumMod val="60000"/>
              <a:lumOff val="40000"/>
            </a:schemeClr>
          </a:solidFill>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72</xdr:col>
      <xdr:colOff>121829</xdr:colOff>
      <xdr:row>39</xdr:row>
      <xdr:rowOff>77527</xdr:rowOff>
    </xdr:from>
    <xdr:to>
      <xdr:col>75</xdr:col>
      <xdr:colOff>158249</xdr:colOff>
      <xdr:row>42</xdr:row>
      <xdr:rowOff>128122</xdr:rowOff>
    </xdr:to>
    <xdr:sp macro="[0]!DP24_Modify_CloudNetworking_Message" textlink="">
      <xdr:nvSpPr>
        <xdr:cNvPr id="489" name="Diamond 488"/>
        <xdr:cNvSpPr/>
      </xdr:nvSpPr>
      <xdr:spPr>
        <a:xfrm>
          <a:off x="12925201" y="6124794"/>
          <a:ext cx="568048" cy="51577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24</a:t>
          </a:r>
          <a:endParaRPr lang="en-US" sz="800" b="1"/>
        </a:p>
      </xdr:txBody>
    </xdr:sp>
    <xdr:clientData/>
  </xdr:twoCellAnchor>
  <xdr:twoCellAnchor>
    <xdr:from>
      <xdr:col>90</xdr:col>
      <xdr:colOff>0</xdr:colOff>
      <xdr:row>40</xdr:row>
      <xdr:rowOff>55380</xdr:rowOff>
    </xdr:from>
    <xdr:to>
      <xdr:col>91</xdr:col>
      <xdr:colOff>122509</xdr:colOff>
      <xdr:row>42</xdr:row>
      <xdr:rowOff>32432</xdr:rowOff>
    </xdr:to>
    <xdr:sp macro="" textlink="">
      <xdr:nvSpPr>
        <xdr:cNvPr id="490" name="Oval 489"/>
        <xdr:cNvSpPr/>
      </xdr:nvSpPr>
      <xdr:spPr>
        <a:xfrm flipH="1">
          <a:off x="15993140" y="6257706"/>
          <a:ext cx="299718" cy="28716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91</xdr:col>
      <xdr:colOff>122509</xdr:colOff>
      <xdr:row>41</xdr:row>
      <xdr:rowOff>27021</xdr:rowOff>
    </xdr:from>
    <xdr:to>
      <xdr:col>92</xdr:col>
      <xdr:colOff>84033</xdr:colOff>
      <xdr:row>41</xdr:row>
      <xdr:rowOff>43906</xdr:rowOff>
    </xdr:to>
    <xdr:cxnSp macro="">
      <xdr:nvCxnSpPr>
        <xdr:cNvPr id="491" name="Straight Arrow Connector 490"/>
        <xdr:cNvCxnSpPr>
          <a:stCxn id="490" idx="2"/>
          <a:endCxn id="180" idx="6"/>
        </xdr:cNvCxnSpPr>
      </xdr:nvCxnSpPr>
      <xdr:spPr>
        <a:xfrm flipV="1">
          <a:off x="16292858" y="6384405"/>
          <a:ext cx="138733" cy="1688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158249</xdr:colOff>
      <xdr:row>41</xdr:row>
      <xdr:rowOff>25295</xdr:rowOff>
    </xdr:from>
    <xdr:to>
      <xdr:col>76</xdr:col>
      <xdr:colOff>128203</xdr:colOff>
      <xdr:row>41</xdr:row>
      <xdr:rowOff>25677</xdr:rowOff>
    </xdr:to>
    <xdr:cxnSp macro="">
      <xdr:nvCxnSpPr>
        <xdr:cNvPr id="492" name="Straight Arrow Connector 491"/>
        <xdr:cNvCxnSpPr>
          <a:stCxn id="489" idx="3"/>
          <a:endCxn id="461" idx="1"/>
        </xdr:cNvCxnSpPr>
      </xdr:nvCxnSpPr>
      <xdr:spPr>
        <a:xfrm>
          <a:off x="13493249" y="6382679"/>
          <a:ext cx="147163" cy="38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51434</xdr:colOff>
      <xdr:row>42</xdr:row>
      <xdr:rowOff>32432</xdr:rowOff>
    </xdr:from>
    <xdr:to>
      <xdr:col>90</xdr:col>
      <xdr:colOff>149859</xdr:colOff>
      <xdr:row>42</xdr:row>
      <xdr:rowOff>128122</xdr:rowOff>
    </xdr:to>
    <xdr:cxnSp macro="">
      <xdr:nvCxnSpPr>
        <xdr:cNvPr id="513" name="Elbow Connector 512"/>
        <xdr:cNvCxnSpPr>
          <a:stCxn id="489" idx="2"/>
          <a:endCxn id="490" idx="4"/>
        </xdr:cNvCxnSpPr>
      </xdr:nvCxnSpPr>
      <xdr:spPr>
        <a:xfrm rot="5400000" flipH="1" flipV="1">
          <a:off x="14628267" y="5125832"/>
          <a:ext cx="95690" cy="2933774"/>
        </a:xfrm>
        <a:prstGeom prst="bentConnector3">
          <a:avLst>
            <a:gd name="adj1" fmla="val -6903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204</xdr:col>
      <xdr:colOff>121831</xdr:colOff>
      <xdr:row>72</xdr:row>
      <xdr:rowOff>44300</xdr:rowOff>
    </xdr:from>
    <xdr:to>
      <xdr:col>206</xdr:col>
      <xdr:colOff>99975</xdr:colOff>
      <xdr:row>73</xdr:row>
      <xdr:rowOff>160183</xdr:rowOff>
    </xdr:to>
    <xdr:sp macro="" textlink="">
      <xdr:nvSpPr>
        <xdr:cNvPr id="468" name="Oval 467"/>
        <xdr:cNvSpPr/>
      </xdr:nvSpPr>
      <xdr:spPr>
        <a:xfrm flipH="1">
          <a:off x="36316831" y="11972701"/>
          <a:ext cx="332563" cy="30416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206</xdr:col>
      <xdr:colOff>99975</xdr:colOff>
      <xdr:row>73</xdr:row>
      <xdr:rowOff>8099</xdr:rowOff>
    </xdr:from>
    <xdr:to>
      <xdr:col>208</xdr:col>
      <xdr:colOff>117357</xdr:colOff>
      <xdr:row>73</xdr:row>
      <xdr:rowOff>26367</xdr:rowOff>
    </xdr:to>
    <xdr:cxnSp macro="">
      <xdr:nvCxnSpPr>
        <xdr:cNvPr id="488" name="Straight Arrow Connector 487"/>
        <xdr:cNvCxnSpPr>
          <a:stCxn id="468" idx="2"/>
          <a:endCxn id="566" idx="1"/>
        </xdr:cNvCxnSpPr>
      </xdr:nvCxnSpPr>
      <xdr:spPr>
        <a:xfrm>
          <a:off x="36649394" y="12124785"/>
          <a:ext cx="371800" cy="1826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103003</xdr:colOff>
      <xdr:row>73</xdr:row>
      <xdr:rowOff>49939</xdr:rowOff>
    </xdr:from>
    <xdr:to>
      <xdr:col>121</xdr:col>
      <xdr:colOff>55378</xdr:colOff>
      <xdr:row>73</xdr:row>
      <xdr:rowOff>53003</xdr:rowOff>
    </xdr:to>
    <xdr:cxnSp macro="">
      <xdr:nvCxnSpPr>
        <xdr:cNvPr id="514" name="Straight Arrow Connector 513"/>
        <xdr:cNvCxnSpPr>
          <a:stCxn id="486" idx="2"/>
          <a:endCxn id="515" idx="1"/>
        </xdr:cNvCxnSpPr>
      </xdr:nvCxnSpPr>
      <xdr:spPr>
        <a:xfrm>
          <a:off x="21235212" y="12166625"/>
          <a:ext cx="306794" cy="306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55378</xdr:colOff>
      <xdr:row>71</xdr:row>
      <xdr:rowOff>177210</xdr:rowOff>
    </xdr:from>
    <xdr:to>
      <xdr:col>124</xdr:col>
      <xdr:colOff>92864</xdr:colOff>
      <xdr:row>74</xdr:row>
      <xdr:rowOff>117081</xdr:rowOff>
    </xdr:to>
    <xdr:sp macro="[0]!DP26_Modify_CloudNetworking_Message" textlink="">
      <xdr:nvSpPr>
        <xdr:cNvPr id="515" name="Diamond 514"/>
        <xdr:cNvSpPr/>
      </xdr:nvSpPr>
      <xdr:spPr>
        <a:xfrm>
          <a:off x="21542006" y="11917326"/>
          <a:ext cx="569114" cy="504726"/>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26</a:t>
          </a:r>
          <a:endParaRPr lang="en-US" sz="800" b="1"/>
        </a:p>
      </xdr:txBody>
    </xdr:sp>
    <xdr:clientData/>
  </xdr:twoCellAnchor>
  <xdr:twoCellAnchor>
    <xdr:from>
      <xdr:col>124</xdr:col>
      <xdr:colOff>92864</xdr:colOff>
      <xdr:row>73</xdr:row>
      <xdr:rowOff>53003</xdr:rowOff>
    </xdr:from>
    <xdr:to>
      <xdr:col>125</xdr:col>
      <xdr:colOff>55060</xdr:colOff>
      <xdr:row>73</xdr:row>
      <xdr:rowOff>61089</xdr:rowOff>
    </xdr:to>
    <xdr:cxnSp macro="">
      <xdr:nvCxnSpPr>
        <xdr:cNvPr id="516" name="Straight Arrow Connector 515"/>
        <xdr:cNvCxnSpPr>
          <a:stCxn id="515" idx="3"/>
          <a:endCxn id="494" idx="1"/>
        </xdr:cNvCxnSpPr>
      </xdr:nvCxnSpPr>
      <xdr:spPr>
        <a:xfrm>
          <a:off x="22111120" y="12169689"/>
          <a:ext cx="139405" cy="808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162725</xdr:colOff>
      <xdr:row>73</xdr:row>
      <xdr:rowOff>160183</xdr:rowOff>
    </xdr:from>
    <xdr:to>
      <xdr:col>205</xdr:col>
      <xdr:colOff>110902</xdr:colOff>
      <xdr:row>74</xdr:row>
      <xdr:rowOff>117081</xdr:rowOff>
    </xdr:to>
    <xdr:cxnSp macro="">
      <xdr:nvCxnSpPr>
        <xdr:cNvPr id="517" name="Elbow Connector 516"/>
        <xdr:cNvCxnSpPr>
          <a:stCxn id="515" idx="2"/>
          <a:endCxn id="468" idx="4"/>
        </xdr:cNvCxnSpPr>
      </xdr:nvCxnSpPr>
      <xdr:spPr>
        <a:xfrm rot="5400000" flipH="1" flipV="1">
          <a:off x="29082245" y="5021186"/>
          <a:ext cx="145183" cy="14656549"/>
        </a:xfrm>
        <a:prstGeom prst="bentConnector3">
          <a:avLst>
            <a:gd name="adj1" fmla="val -1385677"/>
          </a:avLst>
        </a:prstGeom>
        <a:ln>
          <a:solidFill>
            <a:schemeClr val="tx2">
              <a:lumMod val="60000"/>
              <a:lumOff val="40000"/>
            </a:schemeClr>
          </a:solidFill>
          <a:tailEnd type="arrow"/>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9306590" y="2584405"/>
          <a:ext cx="989119" cy="831912"/>
          <a:chOff x="2638425" y="571500"/>
          <a:chExt cx="1143000" cy="933450"/>
        </a:xfrm>
      </xdr:grpSpPr>
      <xdr:sp macro="" textlink="'Task Flow Sheet-Cease1(CCD)'!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6C18B97-61E3-4BF4-BA7F-A7E89F9E0817}" type="TxLink">
              <a:rPr lang="en-US" sz="900" b="1" i="0" u="none" strike="noStrike">
                <a:solidFill>
                  <a:srgbClr val="000000"/>
                </a:solidFill>
                <a:latin typeface="Calibri"/>
              </a:rPr>
              <a:pPr algn="ctr"/>
              <a:t>Submit Order to SI+</a:t>
            </a:fld>
            <a:endParaRPr lang="en-US" sz="900" b="1"/>
          </a:p>
        </xdr:txBody>
      </xdr:sp>
      <xdr:sp macro="" textlink="'Task Flow Sheet-Cease1(CCD)'!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9E20707-A45A-4044-BA9F-4E3AAA05A959}"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Cease1(CCD)'!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C020D30-A990-4C98-BF79-A0935994BE90}"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408921" y="2593930"/>
          <a:ext cx="952366" cy="831912"/>
          <a:chOff x="2638425" y="571500"/>
          <a:chExt cx="1143000" cy="933450"/>
        </a:xfrm>
      </xdr:grpSpPr>
      <xdr:sp macro="" textlink="'Task Flow Sheet-Cease1(CCD)'!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A1D14EA5-F152-4782-89E9-F9012DCB9CB3}" type="TxLink">
              <a:rPr lang="en-US" sz="900" b="1" i="0" u="none" strike="noStrike">
                <a:solidFill>
                  <a:srgbClr val="000000"/>
                </a:solidFill>
                <a:latin typeface="Calibri"/>
              </a:rPr>
              <a:pPr algn="ctr"/>
              <a:t>B-end Validation</a:t>
            </a:fld>
            <a:endParaRPr lang="en-US" sz="900" b="1"/>
          </a:p>
        </xdr:txBody>
      </xdr:sp>
      <xdr:sp macro="" textlink="'Task Flow Sheet-Cease1(CCD)'!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750DE6D-F3A4-477F-A841-41B6C99C7160}" type="TxLink">
              <a:rPr lang="en-US" sz="1100" b="0" i="0" u="none" strike="noStrike">
                <a:solidFill>
                  <a:srgbClr val="000000"/>
                </a:solidFill>
                <a:latin typeface="Calibri"/>
              </a:rPr>
              <a:pPr algn="ctr"/>
              <a:t>OVR</a:t>
            </a:fld>
            <a:endParaRPr lang="en-US" sz="900" b="1"/>
          </a:p>
        </xdr:txBody>
      </xdr:sp>
      <xdr:sp macro="" textlink="'Task Flow Sheet-Cease1(CCD)'!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9932354-0CE8-45D8-8138-A6A4AB1198C4}"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281014" y="2593930"/>
          <a:ext cx="952365" cy="831912"/>
          <a:chOff x="2638425" y="571500"/>
          <a:chExt cx="1143000" cy="933450"/>
        </a:xfrm>
      </xdr:grpSpPr>
      <xdr:sp macro="" textlink="'Task Flow Sheet-Cease1(CCD)'!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8E78C229-513E-4A9F-82FB-A4ECA398B61C}" type="TxLink">
              <a:rPr lang="en-US" sz="900" b="1" i="0" u="none" strike="noStrike">
                <a:solidFill>
                  <a:srgbClr val="000000"/>
                </a:solidFill>
                <a:latin typeface="Calibri"/>
              </a:rPr>
              <a:pPr algn="ctr"/>
              <a:t>Verify Bill of Materials (BoM)</a:t>
            </a:fld>
            <a:endParaRPr lang="en-US" sz="900" b="1"/>
          </a:p>
        </xdr:txBody>
      </xdr:sp>
      <xdr:sp macro="" textlink="'Task Flow Sheet-Cease1(CCD)'!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21BC37C-1F52-4704-9CD7-C98766D32771}"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Cease1(CCD)'!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7B99D08-DE74-4EE6-8384-832B664F6D08}"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Cease_CloudNetworking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43813</xdr:rowOff>
    </xdr:from>
    <xdr:to>
      <xdr:col>57</xdr:col>
      <xdr:colOff>55316</xdr:colOff>
      <xdr:row>20</xdr:row>
      <xdr:rowOff>137782</xdr:rowOff>
    </xdr:to>
    <xdr:cxnSp macro="">
      <xdr:nvCxnSpPr>
        <xdr:cNvPr id="19" name="Shape 658"/>
        <xdr:cNvCxnSpPr>
          <a:stCxn id="128" idx="2"/>
          <a:endCxn id="129" idx="4"/>
        </xdr:cNvCxnSpPr>
      </xdr:nvCxnSpPr>
      <xdr:spPr>
        <a:xfrm rot="5400000" flipH="1" flipV="1">
          <a:off x="5519556" y="-1703652"/>
          <a:ext cx="93969" cy="9684900"/>
        </a:xfrm>
        <a:prstGeom prst="bentConnector3">
          <a:avLst>
            <a:gd name="adj1" fmla="val -789949"/>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983178" y="2593930"/>
          <a:ext cx="953069" cy="831912"/>
          <a:chOff x="2638425" y="571500"/>
          <a:chExt cx="1143000" cy="933450"/>
        </a:xfrm>
      </xdr:grpSpPr>
      <xdr:sp macro="" textlink="'Task Flow Sheet-Cease1(CCD)'!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240D8BA6-6470-4F0E-AE32-AFD73C86602E}" type="TxLink">
              <a:rPr lang="en-US" sz="900" b="1" i="0" u="none" strike="noStrike">
                <a:solidFill>
                  <a:srgbClr val="000000"/>
                </a:solidFill>
                <a:latin typeface="Calibri"/>
              </a:rPr>
              <a:pPr algn="ctr"/>
              <a:t>Calculate IDD &amp; Inform Customer</a:t>
            </a:fld>
            <a:endParaRPr lang="en-US" sz="1000" b="1"/>
          </a:p>
        </xdr:txBody>
      </xdr:sp>
      <xdr:sp macro="" textlink="'Task Flow Sheet-Cease1(CCD)'!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8CA942D-6511-45B7-A984-750FA224D517}"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Cease1(CCD)'!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8ED944F-2605-4C53-AE93-00F38D315F32}"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71918" y="2604632"/>
          <a:ext cx="961269" cy="831912"/>
          <a:chOff x="2638425" y="571500"/>
          <a:chExt cx="1143000" cy="933450"/>
        </a:xfrm>
      </xdr:grpSpPr>
      <xdr:sp macro="" textlink="'Task Flow Sheet-Cease1(CCD)'!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5A534D96-62A0-45DE-8885-7693EBF28420}" type="TxLink">
              <a:rPr lang="en-US" sz="900" b="1" i="0" u="none" strike="noStrike">
                <a:solidFill>
                  <a:srgbClr val="000000"/>
                </a:solidFill>
                <a:latin typeface="Calibri"/>
              </a:rPr>
              <a:pPr algn="ctr"/>
              <a:t>Acknowledge Order with Customer</a:t>
            </a:fld>
            <a:endParaRPr lang="en-US" sz="900" b="1"/>
          </a:p>
        </xdr:txBody>
      </xdr:sp>
      <xdr:sp macro="" textlink="'Task Flow Sheet-Cease1(CCD)'!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5BA95EB1-8127-4138-B3A6-3B9C106FAE65}" type="TxLink">
              <a:rPr lang="en-US" sz="1100" b="0" i="0" u="none" strike="noStrike">
                <a:solidFill>
                  <a:srgbClr val="000000"/>
                </a:solidFill>
                <a:latin typeface="Calibri"/>
              </a:rPr>
              <a:pPr algn="ctr"/>
              <a:t>OVR</a:t>
            </a:fld>
            <a:endParaRPr lang="en-US" sz="800"/>
          </a:p>
        </xdr:txBody>
      </xdr:sp>
      <xdr:sp macro="" textlink="'Task Flow Sheet-Cease1(CCD)'!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9509A65-2F53-49AE-87E1-412B2465205C}"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Cease_CloudNetworking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54449</xdr:rowOff>
    </xdr:from>
    <xdr:to>
      <xdr:col>56</xdr:col>
      <xdr:colOff>96320</xdr:colOff>
      <xdr:row>19</xdr:row>
      <xdr:rowOff>64715</xdr:rowOff>
    </xdr:to>
    <xdr:cxnSp macro="">
      <xdr:nvCxnSpPr>
        <xdr:cNvPr id="45" name="Straight Arrow Connector 44"/>
        <xdr:cNvCxnSpPr>
          <a:stCxn id="5" idx="3"/>
          <a:endCxn id="129" idx="2"/>
        </xdr:cNvCxnSpPr>
      </xdr:nvCxnSpPr>
      <xdr:spPr>
        <a:xfrm>
          <a:off x="10044966" y="2950049"/>
          <a:ext cx="224054" cy="102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82305</xdr:rowOff>
    </xdr:from>
    <xdr:to>
      <xdr:col>64</xdr:col>
      <xdr:colOff>84917</xdr:colOff>
      <xdr:row>23</xdr:row>
      <xdr:rowOff>23567</xdr:rowOff>
    </xdr:to>
    <xdr:grpSp>
      <xdr:nvGrpSpPr>
        <xdr:cNvPr id="47" name="Group 375"/>
        <xdr:cNvGrpSpPr>
          <a:grpSpLocks/>
        </xdr:cNvGrpSpPr>
      </xdr:nvGrpSpPr>
      <xdr:grpSpPr bwMode="auto">
        <a:xfrm>
          <a:off x="11002297" y="2605811"/>
          <a:ext cx="995055" cy="831912"/>
          <a:chOff x="2638425" y="571500"/>
          <a:chExt cx="1143000" cy="933450"/>
        </a:xfrm>
      </xdr:grpSpPr>
      <xdr:sp macro="" textlink="'Task Flow Sheet-Cease1(CCD)'!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795E63F-1053-4428-8501-36382DC5F1DB}" type="TxLink">
              <a:rPr lang="en-US" sz="900" b="1" i="0" u="none" strike="noStrike">
                <a:solidFill>
                  <a:srgbClr val="000000"/>
                </a:solidFill>
                <a:latin typeface="Calibri"/>
              </a:rPr>
              <a:pPr algn="ctr"/>
              <a:t>Review Order and Take Ownership</a:t>
            </a:fld>
            <a:endParaRPr lang="en-US" sz="900" b="1"/>
          </a:p>
        </xdr:txBody>
      </xdr:sp>
      <xdr:sp macro="" textlink="'Task Flow Sheet-Cease1(CCD)'!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C3D5842-7746-49C2-8537-8BEA88AC0C68}"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Cease1(CCD)'!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A24DC9C-B904-442C-BB52-8B4D6FAB948E}"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86572</xdr:rowOff>
    </xdr:from>
    <xdr:to>
      <xdr:col>63</xdr:col>
      <xdr:colOff>171029</xdr:colOff>
      <xdr:row>17</xdr:row>
      <xdr:rowOff>31750</xdr:rowOff>
    </xdr:to>
    <xdr:sp macro="" textlink="">
      <xdr:nvSpPr>
        <xdr:cNvPr id="51" name="TextBox 50"/>
        <xdr:cNvSpPr txBox="1"/>
      </xdr:nvSpPr>
      <xdr:spPr>
        <a:xfrm>
          <a:off x="11077436" y="2372572"/>
          <a:ext cx="533118" cy="249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4146959" y="2439001"/>
          <a:ext cx="954747" cy="838494"/>
          <a:chOff x="2638420" y="582305"/>
          <a:chExt cx="1143005" cy="922645"/>
        </a:xfrm>
      </xdr:grpSpPr>
      <xdr:sp macro="" textlink="'Task Flow Sheet-Cease1(CCD)'!E16">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A023B1A-5966-4490-A14A-847E406540D6}" type="TxLink">
              <a:rPr lang="en-US" sz="900" b="1" i="0" u="none" strike="noStrike">
                <a:solidFill>
                  <a:srgbClr val="000000"/>
                </a:solidFill>
                <a:latin typeface="Calibri"/>
                <a:cs typeface="Arial"/>
              </a:rPr>
              <a:pPr algn="ctr" rtl="0"/>
              <a:t>Order Quality Check</a:t>
            </a:fld>
            <a:endParaRPr lang="en-US" sz="750" b="1"/>
          </a:p>
        </xdr:txBody>
      </xdr:sp>
      <xdr:sp macro="" textlink="'Task Flow Sheet-Cease1(CCD)'!A16">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7D628BC-277F-4926-9FE5-6B5DD632003D}"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1(CCD)'!C16">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5A0E3F5-598B-4664-836F-583AF0031B5F}"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33</xdr:row>
      <xdr:rowOff>119481</xdr:rowOff>
    </xdr:from>
    <xdr:to>
      <xdr:col>21</xdr:col>
      <xdr:colOff>22442</xdr:colOff>
      <xdr:row>34</xdr:row>
      <xdr:rowOff>120866</xdr:rowOff>
    </xdr:to>
    <xdr:sp macro="" textlink="">
      <xdr:nvSpPr>
        <xdr:cNvPr id="60" name="TextBox 59"/>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6292649" y="1827194"/>
          <a:ext cx="940456" cy="813600"/>
          <a:chOff x="2638420" y="582305"/>
          <a:chExt cx="1143005" cy="922645"/>
        </a:xfrm>
      </xdr:grpSpPr>
      <xdr:sp macro="" textlink="'Task Flow Sheet-Cease1(CCD)'!E18">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B467E4D-55C9-48E1-97B3-69866EDC83BD}" type="TxLink">
              <a:rPr lang="en-US" sz="900" b="1" i="0" u="none" strike="noStrike">
                <a:solidFill>
                  <a:srgbClr val="000000"/>
                </a:solidFill>
                <a:latin typeface="Calibri"/>
              </a:rPr>
              <a:pPr algn="ctr" rtl="0"/>
              <a:t>Notify Customer Service is Ready</a:t>
            </a:fld>
            <a:endParaRPr lang="en-US" sz="750"/>
          </a:p>
        </xdr:txBody>
      </xdr:sp>
      <xdr:sp macro="" textlink="'Task Flow Sheet-Cease1(CCD)'!A18">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C19755A-0BBE-44C4-810E-662D2DF638DA}"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Cease1(CCD)'!C18">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3D5F9DB-65D0-4E13-9C08-15E2676C2703}"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8062428" y="2442277"/>
          <a:ext cx="955159" cy="869452"/>
          <a:chOff x="2638425" y="571501"/>
          <a:chExt cx="1143000" cy="933449"/>
        </a:xfrm>
      </xdr:grpSpPr>
      <xdr:sp macro="" textlink="'Task Flow Sheet-Cease1(CCD)'!E19">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7616FC5-CCF2-455F-A8FF-E105F93248E5}" type="TxLink">
              <a:rPr lang="en-US" sz="900" b="1" i="0" u="none" strike="noStrike">
                <a:solidFill>
                  <a:srgbClr val="000000"/>
                </a:solidFill>
                <a:latin typeface="Calibri"/>
              </a:rPr>
              <a:pPr algn="ctr" rtl="0"/>
              <a:t>Confirm Order Closure</a:t>
            </a:fld>
            <a:endParaRPr lang="en-US" sz="750"/>
          </a:p>
        </xdr:txBody>
      </xdr:sp>
      <xdr:sp macro="" textlink="'Task Flow Sheet-Cease1(CCD)'!A19">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81985DB-F6BF-4385-8AEF-9A3E5F8FCC63}"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1(CCD)'!C19">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5E37C50-56D2-4AF2-80CF-CAF97B902E0B}"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9407546" y="2438234"/>
          <a:ext cx="953368" cy="869452"/>
          <a:chOff x="2638425" y="571501"/>
          <a:chExt cx="1143000" cy="933449"/>
        </a:xfrm>
      </xdr:grpSpPr>
      <xdr:sp macro="" textlink="'Task Flow Sheet-Cease1(CCD)'!E20">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7B8A2EE-F159-4AB9-9ECB-3E8D1B5B131C}"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Cease1(CCD)'!A20">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4CCC423-9855-4791-A5F8-E59FAC633C79}" type="TxLink">
              <a:rPr lang="en-US" sz="1100" b="0" i="0" u="none" strike="noStrike">
                <a:solidFill>
                  <a:srgbClr val="000000"/>
                </a:solidFill>
                <a:latin typeface="Calibri"/>
              </a:rPr>
              <a:pPr algn="ctr"/>
              <a:t>Automatic</a:t>
            </a:fld>
            <a:endParaRPr lang="en-US" sz="900" b="1"/>
          </a:p>
        </xdr:txBody>
      </xdr:sp>
      <xdr:sp macro="" textlink="'Task Flow Sheet-Cease1(CCD)'!C20">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B78A810-AA21-44CF-8D85-EBFF0750027C}"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6296380" y="3035128"/>
          <a:ext cx="921908" cy="856147"/>
          <a:chOff x="2638420" y="582305"/>
          <a:chExt cx="1143005" cy="922645"/>
        </a:xfrm>
      </xdr:grpSpPr>
      <xdr:sp macro="" textlink="'Task Flow Sheet-Cease1(CCD)'!E17">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D5914DB-813C-4665-AE33-E8E954B7C5E7}" type="TxLink">
              <a:rPr lang="en-US" sz="900" b="1" i="0" u="none" strike="noStrike">
                <a:solidFill>
                  <a:srgbClr val="000000"/>
                </a:solidFill>
                <a:latin typeface="Calibri"/>
              </a:rPr>
              <a:pPr algn="ctr" rtl="0"/>
              <a:t>Handover to Maintenance</a:t>
            </a:fld>
            <a:endParaRPr lang="en-US" sz="750"/>
          </a:p>
        </xdr:txBody>
      </xdr:sp>
      <xdr:sp macro="" textlink="'Task Flow Sheet-Cease1(CCD)'!A17">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C280F5B-F68C-45F3-B904-87F14C31E2D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1(CCD)'!C17">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9124882-DE12-4CA3-8DCD-5AC09D2DBB35}"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107019</xdr:colOff>
      <xdr:row>69</xdr:row>
      <xdr:rowOff>76200</xdr:rowOff>
    </xdr:from>
    <xdr:to>
      <xdr:col>20</xdr:col>
      <xdr:colOff>114300</xdr:colOff>
      <xdr:row>71</xdr:row>
      <xdr:rowOff>76200</xdr:rowOff>
    </xdr:to>
    <xdr:sp macro="" textlink="">
      <xdr:nvSpPr>
        <xdr:cNvPr id="92" name="TextBox 91"/>
        <xdr:cNvSpPr txBox="1"/>
      </xdr:nvSpPr>
      <xdr:spPr>
        <a:xfrm>
          <a:off x="107019" y="11277600"/>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12</xdr:col>
      <xdr:colOff>88308</xdr:colOff>
      <xdr:row>47</xdr:row>
      <xdr:rowOff>31308</xdr:rowOff>
    </xdr:from>
    <xdr:to>
      <xdr:col>17</xdr:col>
      <xdr:colOff>92528</xdr:colOff>
      <xdr:row>52</xdr:row>
      <xdr:rowOff>116800</xdr:rowOff>
    </xdr:to>
    <xdr:grpSp>
      <xdr:nvGrpSpPr>
        <xdr:cNvPr id="93" name="Group 527"/>
        <xdr:cNvGrpSpPr>
          <a:grpSpLocks/>
        </xdr:cNvGrpSpPr>
      </xdr:nvGrpSpPr>
      <xdr:grpSpPr bwMode="auto">
        <a:xfrm>
          <a:off x="2314931" y="7008061"/>
          <a:ext cx="931980" cy="939031"/>
          <a:chOff x="2638420" y="582305"/>
          <a:chExt cx="1143005" cy="922645"/>
        </a:xfrm>
      </xdr:grpSpPr>
      <xdr:sp macro="" textlink="'Task Flow Sheet-Cease1(CCD)'!E9">
        <xdr:nvSpPr>
          <xdr:cNvPr id="94" name="Rectangle 93"/>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B73544E-DF3D-48A1-BDA3-CE53F2F8FCF9}" type="TxLink">
              <a:rPr lang="en-US" sz="900" b="1" i="0" u="none" strike="noStrike">
                <a:solidFill>
                  <a:srgbClr val="000000"/>
                </a:solidFill>
                <a:latin typeface="Calibri"/>
              </a:rPr>
              <a:pPr algn="ctr" rtl="0"/>
              <a:t>Manage Resource Service Inventory</a:t>
            </a:fld>
            <a:endParaRPr lang="en-US" sz="750"/>
          </a:p>
        </xdr:txBody>
      </xdr:sp>
      <xdr:sp macro="" textlink="'Task Flow Sheet-Cease1(CCD)'!A9">
        <xdr:nvSpPr>
          <xdr:cNvPr id="95" name="Rectangle 9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F8401E5-DBD5-46FA-B495-BB22722359A9}" type="TxLink">
              <a:rPr lang="en-US" sz="1100" b="0" i="0" u="none" strike="noStrike">
                <a:solidFill>
                  <a:srgbClr val="000000"/>
                </a:solidFill>
                <a:latin typeface="Calibri"/>
              </a:rPr>
              <a:pPr algn="ctr"/>
              <a:t>Automatic</a:t>
            </a:fld>
            <a:endParaRPr lang="en-US" sz="900" b="1"/>
          </a:p>
        </xdr:txBody>
      </xdr:sp>
      <xdr:sp macro="" textlink="'Task Flow Sheet-Cease1(CCD)'!C9">
        <xdr:nvSpPr>
          <xdr:cNvPr id="96" name="Rectangle 9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A119280-FFF0-449B-8F1D-4F47FDF6A17D}" type="TxLink">
              <a:rPr lang="en-US" sz="900" b="1" i="0" u="none" strike="noStrike">
                <a:solidFill>
                  <a:srgbClr val="000000"/>
                </a:solidFill>
                <a:latin typeface="Calibri"/>
              </a:rPr>
              <a:pPr algn="ctr"/>
              <a:t>TSK A.005</a:t>
            </a:fld>
            <a:endParaRPr lang="en-US" sz="900" b="1"/>
          </a:p>
        </xdr:txBody>
      </xdr:sp>
    </xdr:grpSp>
    <xdr:clientData/>
  </xdr:twoCellAnchor>
  <xdr:twoCellAnchor>
    <xdr:from>
      <xdr:col>17</xdr:col>
      <xdr:colOff>92528</xdr:colOff>
      <xdr:row>49</xdr:row>
      <xdr:rowOff>71921</xdr:rowOff>
    </xdr:from>
    <xdr:to>
      <xdr:col>20</xdr:col>
      <xdr:colOff>71096</xdr:colOff>
      <xdr:row>49</xdr:row>
      <xdr:rowOff>79124</xdr:rowOff>
    </xdr:to>
    <xdr:cxnSp macro="">
      <xdr:nvCxnSpPr>
        <xdr:cNvPr id="97" name="Straight Arrow Connector 96"/>
        <xdr:cNvCxnSpPr>
          <a:stCxn id="94" idx="3"/>
          <a:endCxn id="105" idx="1"/>
        </xdr:cNvCxnSpPr>
      </xdr:nvCxnSpPr>
      <xdr:spPr>
        <a:xfrm>
          <a:off x="3128622" y="7364499"/>
          <a:ext cx="514349"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111666</xdr:colOff>
      <xdr:row>47</xdr:row>
      <xdr:rowOff>37672</xdr:rowOff>
    </xdr:from>
    <xdr:to>
      <xdr:col>49</xdr:col>
      <xdr:colOff>96295</xdr:colOff>
      <xdr:row>52</xdr:row>
      <xdr:rowOff>134961</xdr:rowOff>
    </xdr:to>
    <xdr:grpSp>
      <xdr:nvGrpSpPr>
        <xdr:cNvPr id="100" name="Group 619"/>
        <xdr:cNvGrpSpPr>
          <a:grpSpLocks/>
        </xdr:cNvGrpSpPr>
      </xdr:nvGrpSpPr>
      <xdr:grpSpPr bwMode="auto">
        <a:xfrm>
          <a:off x="8275952" y="7014425"/>
          <a:ext cx="912388" cy="950828"/>
          <a:chOff x="2638420" y="582305"/>
          <a:chExt cx="1143005" cy="922645"/>
        </a:xfrm>
      </xdr:grpSpPr>
      <xdr:sp macro="" textlink="'Task Flow Sheet-Cease1(CCD)'!E13">
        <xdr:nvSpPr>
          <xdr:cNvPr id="101" name="Rectangle 100"/>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B20788F-DFF5-47C8-AF7D-C7016ABB33FA}" type="TxLink">
              <a:rPr lang="en-US" sz="900" b="1" i="0" u="none" strike="noStrike">
                <a:solidFill>
                  <a:srgbClr val="000000"/>
                </a:solidFill>
                <a:latin typeface="Calibri"/>
              </a:rPr>
              <a:pPr algn="ctr" rtl="0"/>
              <a:t>Complete Deactivation Via Supplier Portal</a:t>
            </a:fld>
            <a:endParaRPr lang="en-US" sz="750"/>
          </a:p>
        </xdr:txBody>
      </xdr:sp>
      <xdr:sp macro="" textlink="'Task Flow Sheet-Cease1(CCD)'!A13">
        <xdr:nvSpPr>
          <xdr:cNvPr id="102" name="Rectangle 10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F2CFEC8-1146-4BAB-A814-55CA277014C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1(CCD)'!C13">
        <xdr:nvSpPr>
          <xdr:cNvPr id="103" name="Rectangle 10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176854E-DEDD-4592-9692-4C840E819231}" type="TxLink">
              <a:rPr lang="en-US" sz="900" b="1" i="0" u="none" strike="noStrike">
                <a:solidFill>
                  <a:srgbClr val="000000"/>
                </a:solidFill>
                <a:latin typeface="Calibri"/>
              </a:rPr>
              <a:pPr algn="ctr"/>
              <a:t>TSK 2.178</a:t>
            </a:fld>
            <a:endParaRPr lang="en-US" sz="900" b="1"/>
          </a:p>
        </xdr:txBody>
      </xdr:sp>
    </xdr:grpSp>
    <xdr:clientData/>
  </xdr:twoCellAnchor>
  <xdr:twoCellAnchor>
    <xdr:from>
      <xdr:col>23</xdr:col>
      <xdr:colOff>105893</xdr:colOff>
      <xdr:row>49</xdr:row>
      <xdr:rowOff>85695</xdr:rowOff>
    </xdr:from>
    <xdr:to>
      <xdr:col>25</xdr:col>
      <xdr:colOff>89859</xdr:colOff>
      <xdr:row>49</xdr:row>
      <xdr:rowOff>88340</xdr:rowOff>
    </xdr:to>
    <xdr:cxnSp macro="">
      <xdr:nvCxnSpPr>
        <xdr:cNvPr id="104" name="Straight Arrow Connector 103"/>
        <xdr:cNvCxnSpPr>
          <a:stCxn id="105" idx="3"/>
          <a:endCxn id="186" idx="6"/>
        </xdr:cNvCxnSpPr>
      </xdr:nvCxnSpPr>
      <xdr:spPr>
        <a:xfrm>
          <a:off x="4239384" y="7130601"/>
          <a:ext cx="343400" cy="264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71096</xdr:colOff>
      <xdr:row>47</xdr:row>
      <xdr:rowOff>139226</xdr:rowOff>
    </xdr:from>
    <xdr:to>
      <xdr:col>23</xdr:col>
      <xdr:colOff>105893</xdr:colOff>
      <xdr:row>50</xdr:row>
      <xdr:rowOff>122024</xdr:rowOff>
    </xdr:to>
    <xdr:sp macro="[0]!DP04_Cease_CloudNetworking_Message" textlink="">
      <xdr:nvSpPr>
        <xdr:cNvPr id="105" name="Diamond 104"/>
        <xdr:cNvSpPr/>
      </xdr:nvSpPr>
      <xdr:spPr>
        <a:xfrm>
          <a:off x="3642971" y="7134148"/>
          <a:ext cx="570578" cy="46897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04</a:t>
          </a:r>
          <a:endParaRPr lang="en-US" sz="800" b="1"/>
        </a:p>
      </xdr:txBody>
    </xdr:sp>
    <xdr:clientData/>
  </xdr:twoCellAnchor>
  <xdr:twoCellAnchor>
    <xdr:from>
      <xdr:col>12</xdr:col>
      <xdr:colOff>71101</xdr:colOff>
      <xdr:row>54</xdr:row>
      <xdr:rowOff>35333</xdr:rowOff>
    </xdr:from>
    <xdr:to>
      <xdr:col>17</xdr:col>
      <xdr:colOff>114623</xdr:colOff>
      <xdr:row>58</xdr:row>
      <xdr:rowOff>104181</xdr:rowOff>
    </xdr:to>
    <xdr:grpSp>
      <xdr:nvGrpSpPr>
        <xdr:cNvPr id="106" name="Group 403"/>
        <xdr:cNvGrpSpPr>
          <a:grpSpLocks/>
        </xdr:cNvGrpSpPr>
      </xdr:nvGrpSpPr>
      <xdr:grpSpPr bwMode="auto">
        <a:xfrm>
          <a:off x="2297724" y="8236729"/>
          <a:ext cx="971282" cy="811056"/>
          <a:chOff x="2638425" y="571500"/>
          <a:chExt cx="1143001" cy="933450"/>
        </a:xfrm>
      </xdr:grpSpPr>
      <xdr:sp macro="" textlink="'Task Flow Sheet-Cease1(CCD)'!E10">
        <xdr:nvSpPr>
          <xdr:cNvPr id="107" name="Rectangle 106"/>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3BDF059F-AEA1-41AC-9CA1-DE49C2E02F19}"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Cease1(CCD)'!A10">
        <xdr:nvSpPr>
          <xdr:cNvPr id="108" name="Rectangle 107"/>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27456B0-10B9-4F7B-B3EF-DC8B4B405E3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1(CCD)'!C10">
        <xdr:nvSpPr>
          <xdr:cNvPr id="109" name="Rectangle 108"/>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5797767-116C-41F5-A8FC-F0E844A86056}" type="TxLink">
              <a:rPr lang="en-US" sz="900" b="1" i="0" u="none" strike="noStrike">
                <a:solidFill>
                  <a:srgbClr val="000000"/>
                </a:solidFill>
                <a:latin typeface="Calibri"/>
              </a:rPr>
              <a:pPr algn="ctr"/>
              <a:t>TSK 2.152</a:t>
            </a:fld>
            <a:endParaRPr lang="en-US" sz="900" b="1"/>
          </a:p>
        </xdr:txBody>
      </xdr:sp>
    </xdr:grpSp>
    <xdr:clientData/>
  </xdr:twoCellAnchor>
  <xdr:twoCellAnchor>
    <xdr:from>
      <xdr:col>17</xdr:col>
      <xdr:colOff>114623</xdr:colOff>
      <xdr:row>50</xdr:row>
      <xdr:rowOff>122025</xdr:rowOff>
    </xdr:from>
    <xdr:to>
      <xdr:col>21</xdr:col>
      <xdr:colOff>172463</xdr:colOff>
      <xdr:row>55</xdr:row>
      <xdr:rowOff>134048</xdr:rowOff>
    </xdr:to>
    <xdr:cxnSp macro="">
      <xdr:nvCxnSpPr>
        <xdr:cNvPr id="110" name="Elbow Connector 109"/>
        <xdr:cNvCxnSpPr>
          <a:stCxn id="105" idx="2"/>
          <a:endCxn id="107" idx="3"/>
        </xdr:cNvCxnSpPr>
      </xdr:nvCxnSpPr>
      <xdr:spPr>
        <a:xfrm rot="5400000">
          <a:off x="3059524" y="7694312"/>
          <a:ext cx="954601" cy="772215"/>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46425</xdr:colOff>
      <xdr:row>50</xdr:row>
      <xdr:rowOff>8960</xdr:rowOff>
    </xdr:from>
    <xdr:to>
      <xdr:col>12</xdr:col>
      <xdr:colOff>71103</xdr:colOff>
      <xdr:row>55</xdr:row>
      <xdr:rowOff>134213</xdr:rowOff>
    </xdr:to>
    <xdr:cxnSp macro="">
      <xdr:nvCxnSpPr>
        <xdr:cNvPr id="111" name="Elbow Connector 110"/>
        <xdr:cNvCxnSpPr>
          <a:stCxn id="107" idx="1"/>
        </xdr:cNvCxnSpPr>
      </xdr:nvCxnSpPr>
      <xdr:spPr>
        <a:xfrm rot="10800000">
          <a:off x="1653769" y="7490054"/>
          <a:ext cx="560459" cy="106783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62082</xdr:colOff>
      <xdr:row>48</xdr:row>
      <xdr:rowOff>79510</xdr:rowOff>
    </xdr:from>
    <xdr:to>
      <xdr:col>10</xdr:col>
      <xdr:colOff>30767</xdr:colOff>
      <xdr:row>50</xdr:row>
      <xdr:rowOff>8959</xdr:rowOff>
    </xdr:to>
    <xdr:sp macro="" textlink="">
      <xdr:nvSpPr>
        <xdr:cNvPr id="112" name="Oval 111"/>
        <xdr:cNvSpPr/>
      </xdr:nvSpPr>
      <xdr:spPr>
        <a:xfrm flipH="1">
          <a:off x="1490832" y="7223260"/>
          <a:ext cx="325873" cy="26679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10</xdr:col>
      <xdr:colOff>30767</xdr:colOff>
      <xdr:row>49</xdr:row>
      <xdr:rowOff>68222</xdr:rowOff>
    </xdr:from>
    <xdr:to>
      <xdr:col>12</xdr:col>
      <xdr:colOff>88308</xdr:colOff>
      <xdr:row>49</xdr:row>
      <xdr:rowOff>71733</xdr:rowOff>
    </xdr:to>
    <xdr:cxnSp macro="">
      <xdr:nvCxnSpPr>
        <xdr:cNvPr id="113" name="Straight Arrow Connector 112"/>
        <xdr:cNvCxnSpPr>
          <a:stCxn id="112" idx="2"/>
          <a:endCxn id="94" idx="1"/>
        </xdr:cNvCxnSpPr>
      </xdr:nvCxnSpPr>
      <xdr:spPr>
        <a:xfrm>
          <a:off x="1816705" y="7360800"/>
          <a:ext cx="414728"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85618</xdr:colOff>
      <xdr:row>18</xdr:row>
      <xdr:rowOff>10705</xdr:rowOff>
    </xdr:from>
    <xdr:to>
      <xdr:col>5</xdr:col>
      <xdr:colOff>94779</xdr:colOff>
      <xdr:row>20</xdr:row>
      <xdr:rowOff>137782</xdr:rowOff>
    </xdr:to>
    <xdr:sp macro="[0]!DP01_Cease_CloudConnectDirect_Message" textlink="">
      <xdr:nvSpPr>
        <xdr:cNvPr id="128" name="Diamond 127"/>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85618</xdr:rowOff>
    </xdr:from>
    <xdr:to>
      <xdr:col>58</xdr:col>
      <xdr:colOff>14314</xdr:colOff>
      <xdr:row>20</xdr:row>
      <xdr:rowOff>43813</xdr:rowOff>
    </xdr:to>
    <xdr:sp macro="" textlink="">
      <xdr:nvSpPr>
        <xdr:cNvPr id="129" name="Oval 128"/>
        <xdr:cNvSpPr/>
      </xdr:nvSpPr>
      <xdr:spPr>
        <a:xfrm>
          <a:off x="10269020" y="2828818"/>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30" name="Straight Arrow Connector 129"/>
        <xdr:cNvCxnSpPr>
          <a:stCxn id="128"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63522</xdr:colOff>
      <xdr:row>18</xdr:row>
      <xdr:rowOff>32106</xdr:rowOff>
    </xdr:from>
    <xdr:to>
      <xdr:col>68</xdr:col>
      <xdr:colOff>149525</xdr:colOff>
      <xdr:row>21</xdr:row>
      <xdr:rowOff>1493</xdr:rowOff>
    </xdr:to>
    <xdr:sp macro="" textlink="">
      <xdr:nvSpPr>
        <xdr:cNvPr id="136" name="Pentagon 135"/>
        <xdr:cNvSpPr/>
      </xdr:nvSpPr>
      <xdr:spPr>
        <a:xfrm>
          <a:off x="12045972" y="2775306"/>
          <a:ext cx="447953" cy="426587"/>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2</xdr:col>
      <xdr:colOff>92352</xdr:colOff>
      <xdr:row>48</xdr:row>
      <xdr:rowOff>17404</xdr:rowOff>
    </xdr:from>
    <xdr:to>
      <xdr:col>5</xdr:col>
      <xdr:colOff>39300</xdr:colOff>
      <xdr:row>50</xdr:row>
      <xdr:rowOff>126554</xdr:rowOff>
    </xdr:to>
    <xdr:sp macro="" textlink="">
      <xdr:nvSpPr>
        <xdr:cNvPr id="137" name="Freeform 136"/>
        <xdr:cNvSpPr/>
      </xdr:nvSpPr>
      <xdr:spPr>
        <a:xfrm>
          <a:off x="449540" y="7161154"/>
          <a:ext cx="482729" cy="446494"/>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58</xdr:col>
      <xdr:colOff>14314</xdr:colOff>
      <xdr:row>19</xdr:row>
      <xdr:rowOff>64715</xdr:rowOff>
    </xdr:from>
    <xdr:to>
      <xdr:col>59</xdr:col>
      <xdr:colOff>17622</xdr:colOff>
      <xdr:row>19</xdr:row>
      <xdr:rowOff>75855</xdr:rowOff>
    </xdr:to>
    <xdr:cxnSp macro="">
      <xdr:nvCxnSpPr>
        <xdr:cNvPr id="138" name="Straight Arrow Connector 137"/>
        <xdr:cNvCxnSpPr>
          <a:stCxn id="129" idx="6"/>
          <a:endCxn id="48" idx="1"/>
        </xdr:cNvCxnSpPr>
      </xdr:nvCxnSpPr>
      <xdr:spPr>
        <a:xfrm>
          <a:off x="10548964" y="2960315"/>
          <a:ext cx="184283" cy="1114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75855</xdr:rowOff>
    </xdr:from>
    <xdr:to>
      <xdr:col>66</xdr:col>
      <xdr:colOff>63522</xdr:colOff>
      <xdr:row>19</xdr:row>
      <xdr:rowOff>91715</xdr:rowOff>
    </xdr:to>
    <xdr:cxnSp macro="">
      <xdr:nvCxnSpPr>
        <xdr:cNvPr id="139" name="Straight Arrow Connector 138"/>
        <xdr:cNvCxnSpPr>
          <a:stCxn id="48" idx="3"/>
          <a:endCxn id="136" idx="1"/>
        </xdr:cNvCxnSpPr>
      </xdr:nvCxnSpPr>
      <xdr:spPr>
        <a:xfrm>
          <a:off x="11705417" y="2971455"/>
          <a:ext cx="340555" cy="1586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39300</xdr:colOff>
      <xdr:row>49</xdr:row>
      <xdr:rowOff>64079</xdr:rowOff>
    </xdr:from>
    <xdr:to>
      <xdr:col>8</xdr:col>
      <xdr:colOff>62082</xdr:colOff>
      <xdr:row>49</xdr:row>
      <xdr:rowOff>91823</xdr:rowOff>
    </xdr:to>
    <xdr:cxnSp macro="">
      <xdr:nvCxnSpPr>
        <xdr:cNvPr id="140" name="Straight Arrow Connector 139"/>
        <xdr:cNvCxnSpPr>
          <a:stCxn id="137" idx="2"/>
          <a:endCxn id="112" idx="6"/>
        </xdr:cNvCxnSpPr>
      </xdr:nvCxnSpPr>
      <xdr:spPr>
        <a:xfrm flipV="1">
          <a:off x="932269" y="7356657"/>
          <a:ext cx="558563" cy="277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96295</xdr:colOff>
      <xdr:row>49</xdr:row>
      <xdr:rowOff>75188</xdr:rowOff>
    </xdr:from>
    <xdr:to>
      <xdr:col>52</xdr:col>
      <xdr:colOff>31248</xdr:colOff>
      <xdr:row>49</xdr:row>
      <xdr:rowOff>77503</xdr:rowOff>
    </xdr:to>
    <xdr:cxnSp macro="">
      <xdr:nvCxnSpPr>
        <xdr:cNvPr id="151" name="Straight Arrow Connector 150"/>
        <xdr:cNvCxnSpPr>
          <a:stCxn id="101" idx="3"/>
        </xdr:cNvCxnSpPr>
      </xdr:nvCxnSpPr>
      <xdr:spPr>
        <a:xfrm>
          <a:off x="9227871" y="7177525"/>
          <a:ext cx="494029" cy="231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21686</xdr:colOff>
      <xdr:row>48</xdr:row>
      <xdr:rowOff>68127</xdr:rowOff>
    </xdr:from>
    <xdr:to>
      <xdr:col>73</xdr:col>
      <xdr:colOff>136896</xdr:colOff>
      <xdr:row>50</xdr:row>
      <xdr:rowOff>80788</xdr:rowOff>
    </xdr:to>
    <xdr:sp macro="" textlink="">
      <xdr:nvSpPr>
        <xdr:cNvPr id="167" name="Pentagon 166"/>
        <xdr:cNvSpPr/>
      </xdr:nvSpPr>
      <xdr:spPr>
        <a:xfrm>
          <a:off x="13294566" y="7025518"/>
          <a:ext cx="487928" cy="343966"/>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25</xdr:col>
      <xdr:colOff>0</xdr:colOff>
      <xdr:row>32</xdr:row>
      <xdr:rowOff>0</xdr:rowOff>
    </xdr:from>
    <xdr:to>
      <xdr:col>61</xdr:col>
      <xdr:colOff>156542</xdr:colOff>
      <xdr:row>33</xdr:row>
      <xdr:rowOff>115915</xdr:rowOff>
    </xdr:to>
    <xdr:sp macro="" textlink="">
      <xdr:nvSpPr>
        <xdr:cNvPr id="134" name="TextBox 133"/>
        <xdr:cNvSpPr txBox="1"/>
      </xdr:nvSpPr>
      <xdr:spPr>
        <a:xfrm>
          <a:off x="4464844" y="4762500"/>
          <a:ext cx="6625604" cy="264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FF0000"/>
              </a:solidFill>
              <a:latin typeface="+mn-lt"/>
              <a:ea typeface="+mn-ea"/>
              <a:cs typeface="+mn-cs"/>
            </a:rPr>
            <a:t>Flow Diagram does not depict Flow between RFS MRS and MLP and there dependency, plesae refer BPMN diagram</a:t>
          </a:r>
        </a:p>
      </xdr:txBody>
    </xdr:sp>
    <xdr:clientData/>
  </xdr:twoCellAnchor>
  <xdr:twoCellAnchor>
    <xdr:from>
      <xdr:col>11</xdr:col>
      <xdr:colOff>0</xdr:colOff>
      <xdr:row>43</xdr:row>
      <xdr:rowOff>61054</xdr:rowOff>
    </xdr:from>
    <xdr:to>
      <xdr:col>26</xdr:col>
      <xdr:colOff>168671</xdr:colOff>
      <xdr:row>46</xdr:row>
      <xdr:rowOff>134327</xdr:rowOff>
    </xdr:to>
    <xdr:sp macro="" textlink="">
      <xdr:nvSpPr>
        <xdr:cNvPr id="135" name="TextBox 134"/>
        <xdr:cNvSpPr txBox="1"/>
      </xdr:nvSpPr>
      <xdr:spPr>
        <a:xfrm>
          <a:off x="2014904" y="6362208"/>
          <a:ext cx="2916267" cy="512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Cease Cloud Service Leg CFS, Cease Cloud Service Chain RFS, Cease Gateway Logical Port RFS, Cease Gateway Connection RFS</a:t>
          </a:r>
        </a:p>
      </xdr:txBody>
    </xdr:sp>
    <xdr:clientData/>
  </xdr:twoCellAnchor>
  <xdr:twoCellAnchor>
    <xdr:from>
      <xdr:col>56</xdr:col>
      <xdr:colOff>11918</xdr:colOff>
      <xdr:row>47</xdr:row>
      <xdr:rowOff>47738</xdr:rowOff>
    </xdr:from>
    <xdr:to>
      <xdr:col>61</xdr:col>
      <xdr:colOff>16139</xdr:colOff>
      <xdr:row>52</xdr:row>
      <xdr:rowOff>133230</xdr:rowOff>
    </xdr:to>
    <xdr:grpSp>
      <xdr:nvGrpSpPr>
        <xdr:cNvPr id="141" name="Group 527"/>
        <xdr:cNvGrpSpPr>
          <a:grpSpLocks/>
        </xdr:cNvGrpSpPr>
      </xdr:nvGrpSpPr>
      <xdr:grpSpPr bwMode="auto">
        <a:xfrm>
          <a:off x="10439937" y="7024491"/>
          <a:ext cx="931981" cy="939031"/>
          <a:chOff x="2638420" y="582305"/>
          <a:chExt cx="1143005" cy="922645"/>
        </a:xfrm>
      </xdr:grpSpPr>
      <xdr:sp macro="" textlink="'Task Flow Sheet-Cease1(CCD)'!E14">
        <xdr:nvSpPr>
          <xdr:cNvPr id="158" name="Rectangle 157"/>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0D6C1F1-9545-4319-BF85-A90F5E47ECEF}" type="TxLink">
              <a:rPr lang="en-US" sz="900" b="1" i="0" u="none" strike="noStrike">
                <a:solidFill>
                  <a:srgbClr val="000000"/>
                </a:solidFill>
                <a:latin typeface="Calibri"/>
              </a:rPr>
              <a:pPr algn="ctr" rtl="0"/>
              <a:t>Manage Resource Service Inventory</a:t>
            </a:fld>
            <a:endParaRPr lang="en-US" sz="750"/>
          </a:p>
        </xdr:txBody>
      </xdr:sp>
      <xdr:sp macro="" textlink="'Task Flow Sheet-Cease1(CCD)'!A14">
        <xdr:nvSpPr>
          <xdr:cNvPr id="159" name="Rectangle 15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E6EB2B5-4DE6-498C-8527-2614ECA01634}" type="TxLink">
              <a:rPr lang="en-US" sz="1100" b="0" i="0" u="none" strike="noStrike">
                <a:solidFill>
                  <a:srgbClr val="000000"/>
                </a:solidFill>
                <a:latin typeface="Calibri"/>
              </a:rPr>
              <a:pPr algn="ctr"/>
              <a:t>Automatic</a:t>
            </a:fld>
            <a:endParaRPr lang="en-US" sz="900" b="1"/>
          </a:p>
        </xdr:txBody>
      </xdr:sp>
      <xdr:sp macro="" textlink="'Task Flow Sheet-Cease1(CCD)'!C14">
        <xdr:nvSpPr>
          <xdr:cNvPr id="160" name="Rectangle 15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63D93FD-FDD3-46C2-BD03-224A540112AD}" type="TxLink">
              <a:rPr lang="en-US" sz="900" b="1" i="0" u="none" strike="noStrike">
                <a:solidFill>
                  <a:srgbClr val="000000"/>
                </a:solidFill>
                <a:latin typeface="Calibri"/>
              </a:rPr>
              <a:pPr algn="ctr"/>
              <a:t>TSK A.005</a:t>
            </a:fld>
            <a:endParaRPr lang="en-US" sz="900" b="1"/>
          </a:p>
        </xdr:txBody>
      </xdr:sp>
    </xdr:grpSp>
    <xdr:clientData/>
  </xdr:twoCellAnchor>
  <xdr:twoCellAnchor>
    <xdr:from>
      <xdr:col>61</xdr:col>
      <xdr:colOff>16139</xdr:colOff>
      <xdr:row>49</xdr:row>
      <xdr:rowOff>88351</xdr:rowOff>
    </xdr:from>
    <xdr:to>
      <xdr:col>63</xdr:col>
      <xdr:colOff>181065</xdr:colOff>
      <xdr:row>49</xdr:row>
      <xdr:rowOff>95554</xdr:rowOff>
    </xdr:to>
    <xdr:cxnSp macro="">
      <xdr:nvCxnSpPr>
        <xdr:cNvPr id="161" name="Straight Arrow Connector 160"/>
        <xdr:cNvCxnSpPr>
          <a:stCxn id="158" idx="3"/>
          <a:endCxn id="162" idx="1"/>
        </xdr:cNvCxnSpPr>
      </xdr:nvCxnSpPr>
      <xdr:spPr>
        <a:xfrm>
          <a:off x="11425432" y="7190688"/>
          <a:ext cx="537644" cy="720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181065</xdr:colOff>
      <xdr:row>48</xdr:row>
      <xdr:rowOff>11882</xdr:rowOff>
    </xdr:from>
    <xdr:to>
      <xdr:col>67</xdr:col>
      <xdr:colOff>29503</xdr:colOff>
      <xdr:row>50</xdr:row>
      <xdr:rowOff>138454</xdr:rowOff>
    </xdr:to>
    <xdr:sp macro="[0]!DP06_Cease_CloudNetworking_Message" textlink="">
      <xdr:nvSpPr>
        <xdr:cNvPr id="162" name="Diamond 161"/>
        <xdr:cNvSpPr/>
      </xdr:nvSpPr>
      <xdr:spPr>
        <a:xfrm>
          <a:off x="11963076" y="6969273"/>
          <a:ext cx="593873" cy="457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06</a:t>
          </a:r>
          <a:endParaRPr lang="en-US" sz="800" b="1"/>
        </a:p>
      </xdr:txBody>
    </xdr:sp>
    <xdr:clientData/>
  </xdr:twoCellAnchor>
  <xdr:twoCellAnchor>
    <xdr:from>
      <xdr:col>55</xdr:col>
      <xdr:colOff>181070</xdr:colOff>
      <xdr:row>54</xdr:row>
      <xdr:rowOff>51763</xdr:rowOff>
    </xdr:from>
    <xdr:to>
      <xdr:col>61</xdr:col>
      <xdr:colOff>38234</xdr:colOff>
      <xdr:row>58</xdr:row>
      <xdr:rowOff>120611</xdr:rowOff>
    </xdr:to>
    <xdr:grpSp>
      <xdr:nvGrpSpPr>
        <xdr:cNvPr id="163" name="Group 403"/>
        <xdr:cNvGrpSpPr>
          <a:grpSpLocks/>
        </xdr:cNvGrpSpPr>
      </xdr:nvGrpSpPr>
      <xdr:grpSpPr bwMode="auto">
        <a:xfrm>
          <a:off x="10423538" y="8253159"/>
          <a:ext cx="970475" cy="811056"/>
          <a:chOff x="2638425" y="571500"/>
          <a:chExt cx="1143001" cy="933450"/>
        </a:xfrm>
      </xdr:grpSpPr>
      <xdr:sp macro="" textlink="'Task Flow Sheet-Cease1(CCD)'!E15">
        <xdr:nvSpPr>
          <xdr:cNvPr id="164" name="Rectangle 163"/>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9619992E-A2DA-49E0-8529-E1C6BA9630A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Cease1(CCD)'!A15">
        <xdr:nvSpPr>
          <xdr:cNvPr id="165" name="Rectangle 164"/>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9604952-5774-4954-AC75-B9587EA72769}"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1(CCD)'!C15">
        <xdr:nvSpPr>
          <xdr:cNvPr id="166" name="Rectangle 165"/>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8B9F3AC-52A8-4FBC-B7CF-AEE0DEC0C54C}" type="TxLink">
              <a:rPr lang="en-US" sz="900" b="1" i="0" u="none" strike="noStrike">
                <a:solidFill>
                  <a:srgbClr val="000000"/>
                </a:solidFill>
                <a:latin typeface="Calibri"/>
              </a:rPr>
              <a:pPr algn="ctr"/>
              <a:t>TSK 2.152</a:t>
            </a:fld>
            <a:endParaRPr lang="en-US" sz="900" b="1"/>
          </a:p>
        </xdr:txBody>
      </xdr:sp>
    </xdr:grpSp>
    <xdr:clientData/>
  </xdr:twoCellAnchor>
  <xdr:twoCellAnchor>
    <xdr:from>
      <xdr:col>61</xdr:col>
      <xdr:colOff>38234</xdr:colOff>
      <xdr:row>50</xdr:row>
      <xdr:rowOff>138455</xdr:rowOff>
    </xdr:from>
    <xdr:to>
      <xdr:col>65</xdr:col>
      <xdr:colOff>103839</xdr:colOff>
      <xdr:row>55</xdr:row>
      <xdr:rowOff>150478</xdr:rowOff>
    </xdr:to>
    <xdr:cxnSp macro="">
      <xdr:nvCxnSpPr>
        <xdr:cNvPr id="168" name="Elbow Connector 167"/>
        <xdr:cNvCxnSpPr>
          <a:stCxn id="162" idx="2"/>
          <a:endCxn id="164" idx="3"/>
        </xdr:cNvCxnSpPr>
      </xdr:nvCxnSpPr>
      <xdr:spPr>
        <a:xfrm rot="5400000">
          <a:off x="11381139" y="7493539"/>
          <a:ext cx="943816" cy="811040"/>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53</xdr:col>
      <xdr:colOff>15193</xdr:colOff>
      <xdr:row>50</xdr:row>
      <xdr:rowOff>25390</xdr:rowOff>
    </xdr:from>
    <xdr:to>
      <xdr:col>55</xdr:col>
      <xdr:colOff>181072</xdr:colOff>
      <xdr:row>55</xdr:row>
      <xdr:rowOff>150643</xdr:rowOff>
    </xdr:to>
    <xdr:cxnSp macro="">
      <xdr:nvCxnSpPr>
        <xdr:cNvPr id="169" name="Elbow Connector 168"/>
        <xdr:cNvCxnSpPr>
          <a:stCxn id="164" idx="1"/>
        </xdr:cNvCxnSpPr>
      </xdr:nvCxnSpPr>
      <xdr:spPr>
        <a:xfrm rot="10800000">
          <a:off x="9892204" y="7314086"/>
          <a:ext cx="580009" cy="105704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30850</xdr:colOff>
      <xdr:row>48</xdr:row>
      <xdr:rowOff>95940</xdr:rowOff>
    </xdr:from>
    <xdr:to>
      <xdr:col>53</xdr:col>
      <xdr:colOff>176369</xdr:colOff>
      <xdr:row>50</xdr:row>
      <xdr:rowOff>25389</xdr:rowOff>
    </xdr:to>
    <xdr:sp macro="" textlink="">
      <xdr:nvSpPr>
        <xdr:cNvPr id="170" name="Oval 169"/>
        <xdr:cNvSpPr/>
      </xdr:nvSpPr>
      <xdr:spPr>
        <a:xfrm flipH="1">
          <a:off x="9721502" y="7053331"/>
          <a:ext cx="331878" cy="26075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53</xdr:col>
      <xdr:colOff>176369</xdr:colOff>
      <xdr:row>49</xdr:row>
      <xdr:rowOff>84652</xdr:rowOff>
    </xdr:from>
    <xdr:to>
      <xdr:col>56</xdr:col>
      <xdr:colOff>11918</xdr:colOff>
      <xdr:row>49</xdr:row>
      <xdr:rowOff>88163</xdr:rowOff>
    </xdr:to>
    <xdr:cxnSp macro="">
      <xdr:nvCxnSpPr>
        <xdr:cNvPr id="171" name="Straight Arrow Connector 170"/>
        <xdr:cNvCxnSpPr>
          <a:stCxn id="170" idx="2"/>
          <a:endCxn id="158" idx="1"/>
        </xdr:cNvCxnSpPr>
      </xdr:nvCxnSpPr>
      <xdr:spPr>
        <a:xfrm>
          <a:off x="10053380" y="7186989"/>
          <a:ext cx="436038" cy="35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73229</xdr:colOff>
      <xdr:row>44</xdr:row>
      <xdr:rowOff>17972</xdr:rowOff>
    </xdr:from>
    <xdr:to>
      <xdr:col>70</xdr:col>
      <xdr:colOff>65068</xdr:colOff>
      <xdr:row>46</xdr:row>
      <xdr:rowOff>126707</xdr:rowOff>
    </xdr:to>
    <xdr:sp macro="" textlink="">
      <xdr:nvSpPr>
        <xdr:cNvPr id="172" name="TextBox 171"/>
        <xdr:cNvSpPr txBox="1"/>
      </xdr:nvSpPr>
      <xdr:spPr>
        <a:xfrm>
          <a:off x="10178012" y="6395581"/>
          <a:ext cx="2973578" cy="39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Cease Cloud Service Leg CFS Close</a:t>
          </a:r>
        </a:p>
      </xdr:txBody>
    </xdr:sp>
    <xdr:clientData/>
  </xdr:twoCellAnchor>
  <xdr:twoCellAnchor>
    <xdr:from>
      <xdr:col>67</xdr:col>
      <xdr:colOff>29503</xdr:colOff>
      <xdr:row>49</xdr:row>
      <xdr:rowOff>92485</xdr:rowOff>
    </xdr:from>
    <xdr:to>
      <xdr:col>71</xdr:col>
      <xdr:colOff>21686</xdr:colOff>
      <xdr:row>49</xdr:row>
      <xdr:rowOff>94302</xdr:rowOff>
    </xdr:to>
    <xdr:cxnSp macro="">
      <xdr:nvCxnSpPr>
        <xdr:cNvPr id="173" name="Straight Arrow Connector 172"/>
        <xdr:cNvCxnSpPr>
          <a:stCxn id="162" idx="3"/>
          <a:endCxn id="167" idx="1"/>
        </xdr:cNvCxnSpPr>
      </xdr:nvCxnSpPr>
      <xdr:spPr>
        <a:xfrm>
          <a:off x="12556949" y="7194822"/>
          <a:ext cx="737617" cy="181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172623</xdr:colOff>
      <xdr:row>47</xdr:row>
      <xdr:rowOff>38027</xdr:rowOff>
    </xdr:from>
    <xdr:to>
      <xdr:col>35</xdr:col>
      <xdr:colOff>128331</xdr:colOff>
      <xdr:row>52</xdr:row>
      <xdr:rowOff>141975</xdr:rowOff>
    </xdr:to>
    <xdr:grpSp>
      <xdr:nvGrpSpPr>
        <xdr:cNvPr id="174" name="Group 527"/>
        <xdr:cNvGrpSpPr>
          <a:grpSpLocks/>
        </xdr:cNvGrpSpPr>
      </xdr:nvGrpSpPr>
      <xdr:grpSpPr bwMode="auto">
        <a:xfrm>
          <a:off x="5553629" y="7014780"/>
          <a:ext cx="1069020" cy="957487"/>
          <a:chOff x="2638420" y="582305"/>
          <a:chExt cx="1143005" cy="922645"/>
        </a:xfrm>
      </xdr:grpSpPr>
      <xdr:sp macro="" textlink="'Task Flow Sheet-Cease3(IG)'!E11">
        <xdr:nvSpPr>
          <xdr:cNvPr id="175" name="Rectangle 174"/>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4BA5CE7-2BC2-44B1-8332-A81418205E53}" type="TxLink">
              <a:rPr lang="en-US" sz="900" b="1" i="0" u="none" strike="noStrike">
                <a:solidFill>
                  <a:srgbClr val="000000"/>
                </a:solidFill>
                <a:latin typeface="Calibri"/>
              </a:rPr>
              <a:pPr algn="ctr" rtl="0"/>
              <a:t>Manage Logical Planning</a:t>
            </a:fld>
            <a:endParaRPr lang="en-US" sz="750"/>
          </a:p>
        </xdr:txBody>
      </xdr:sp>
      <xdr:sp macro="" textlink="'Task Flow Sheet-Cease3(IG)'!A11">
        <xdr:nvSpPr>
          <xdr:cNvPr id="176" name="Rectangle 17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19A4BF0-3E79-4F17-A69E-0A7F4BEBC54C}" type="TxLink">
              <a:rPr lang="en-US" sz="1100" b="0" i="0" u="none" strike="noStrike">
                <a:solidFill>
                  <a:srgbClr val="000000"/>
                </a:solidFill>
                <a:latin typeface="Calibri"/>
              </a:rPr>
              <a:pPr algn="ctr"/>
              <a:t>Automatic</a:t>
            </a:fld>
            <a:endParaRPr lang="en-US" sz="900" b="1"/>
          </a:p>
        </xdr:txBody>
      </xdr:sp>
      <xdr:sp macro="" textlink="'Task Flow Sheet-Cease3(IG)'!C11">
        <xdr:nvSpPr>
          <xdr:cNvPr id="177" name="Rectangle 17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580727D-138B-4DA8-9A43-1BAF7BA1D1BD}" type="TxLink">
              <a:rPr lang="en-US" sz="900" b="1" i="0" u="none" strike="noStrike">
                <a:solidFill>
                  <a:srgbClr val="000000"/>
                </a:solidFill>
                <a:latin typeface="Calibri"/>
              </a:rPr>
              <a:pPr algn="ctr"/>
              <a:t>TSK A.023</a:t>
            </a:fld>
            <a:endParaRPr lang="en-US" sz="900" b="1"/>
          </a:p>
        </xdr:txBody>
      </xdr:sp>
    </xdr:grpSp>
    <xdr:clientData/>
  </xdr:twoCellAnchor>
  <xdr:twoCellAnchor>
    <xdr:from>
      <xdr:col>35</xdr:col>
      <xdr:colOff>128331</xdr:colOff>
      <xdr:row>49</xdr:row>
      <xdr:rowOff>61555</xdr:rowOff>
    </xdr:from>
    <xdr:to>
      <xdr:col>38</xdr:col>
      <xdr:colOff>1986</xdr:colOff>
      <xdr:row>49</xdr:row>
      <xdr:rowOff>68399</xdr:rowOff>
    </xdr:to>
    <xdr:cxnSp macro="">
      <xdr:nvCxnSpPr>
        <xdr:cNvPr id="178" name="Straight Arrow Connector 177"/>
        <xdr:cNvCxnSpPr>
          <a:stCxn id="175" idx="3"/>
          <a:endCxn id="179" idx="1"/>
        </xdr:cNvCxnSpPr>
      </xdr:nvCxnSpPr>
      <xdr:spPr>
        <a:xfrm flipV="1">
          <a:off x="6418425" y="7106461"/>
          <a:ext cx="412806" cy="68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1986</xdr:colOff>
      <xdr:row>47</xdr:row>
      <xdr:rowOff>132205</xdr:rowOff>
    </xdr:from>
    <xdr:to>
      <xdr:col>41</xdr:col>
      <xdr:colOff>45301</xdr:colOff>
      <xdr:row>50</xdr:row>
      <xdr:rowOff>114628</xdr:rowOff>
    </xdr:to>
    <xdr:sp macro="[0]!DP05_Cease_InternetGateway_Message" textlink="">
      <xdr:nvSpPr>
        <xdr:cNvPr id="179" name="Diamond 178"/>
        <xdr:cNvSpPr/>
      </xdr:nvSpPr>
      <xdr:spPr>
        <a:xfrm>
          <a:off x="6831231" y="6889563"/>
          <a:ext cx="582466" cy="46765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05</a:t>
          </a:r>
          <a:endParaRPr lang="en-US" sz="800" b="1"/>
        </a:p>
      </xdr:txBody>
    </xdr:sp>
    <xdr:clientData/>
  </xdr:twoCellAnchor>
  <xdr:twoCellAnchor>
    <xdr:from>
      <xdr:col>29</xdr:col>
      <xdr:colOff>136676</xdr:colOff>
      <xdr:row>54</xdr:row>
      <xdr:rowOff>43506</xdr:rowOff>
    </xdr:from>
    <xdr:to>
      <xdr:col>35</xdr:col>
      <xdr:colOff>176774</xdr:colOff>
      <xdr:row>58</xdr:row>
      <xdr:rowOff>85378</xdr:rowOff>
    </xdr:to>
    <xdr:grpSp>
      <xdr:nvGrpSpPr>
        <xdr:cNvPr id="180" name="Group 403"/>
        <xdr:cNvGrpSpPr>
          <a:grpSpLocks/>
        </xdr:cNvGrpSpPr>
      </xdr:nvGrpSpPr>
      <xdr:grpSpPr bwMode="auto">
        <a:xfrm>
          <a:off x="5517682" y="8244902"/>
          <a:ext cx="1153410" cy="784080"/>
          <a:chOff x="2638425" y="571500"/>
          <a:chExt cx="1143001" cy="933450"/>
        </a:xfrm>
      </xdr:grpSpPr>
      <xdr:sp macro="" textlink="'Task Flow Sheet-Cease3(IG)'!E12">
        <xdr:nvSpPr>
          <xdr:cNvPr id="181" name="Rectangle 180"/>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EB8C607-C606-4AA5-A97E-7A44EED2CC38}"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CPE MLP Exception</a:t>
            </a:fld>
            <a:endParaRPr lang="en-GB" sz="750" b="1">
              <a:effectLst/>
            </a:endParaRPr>
          </a:p>
        </xdr:txBody>
      </xdr:sp>
      <xdr:sp macro="" textlink="'Task Flow Sheet-Cease3(IG)'!A12">
        <xdr:nvSpPr>
          <xdr:cNvPr id="182" name="Rectangle 181"/>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DE11C01-BB2B-4F24-8B4A-30EE11C8DA8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12">
        <xdr:nvSpPr>
          <xdr:cNvPr id="183" name="Rectangle 182"/>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051FBC4-00B3-4CD0-AC1A-880AF69B047B}" type="TxLink">
              <a:rPr lang="en-US" sz="900" b="1" i="0" u="none" strike="noStrike">
                <a:solidFill>
                  <a:srgbClr val="000000"/>
                </a:solidFill>
                <a:latin typeface="Calibri"/>
              </a:rPr>
              <a:pPr algn="ctr"/>
              <a:t>TSK 5.007</a:t>
            </a:fld>
            <a:endParaRPr lang="en-US" sz="900" b="1"/>
          </a:p>
        </xdr:txBody>
      </xdr:sp>
    </xdr:grpSp>
    <xdr:clientData/>
  </xdr:twoCellAnchor>
  <xdr:twoCellAnchor>
    <xdr:from>
      <xdr:col>35</xdr:col>
      <xdr:colOff>176775</xdr:colOff>
      <xdr:row>50</xdr:row>
      <xdr:rowOff>114628</xdr:rowOff>
    </xdr:from>
    <xdr:to>
      <xdr:col>39</xdr:col>
      <xdr:colOff>112955</xdr:colOff>
      <xdr:row>55</xdr:row>
      <xdr:rowOff>123476</xdr:rowOff>
    </xdr:to>
    <xdr:cxnSp macro="">
      <xdr:nvCxnSpPr>
        <xdr:cNvPr id="184" name="Elbow Connector 183"/>
        <xdr:cNvCxnSpPr>
          <a:stCxn id="179" idx="2"/>
          <a:endCxn id="181" idx="3"/>
        </xdr:cNvCxnSpPr>
      </xdr:nvCxnSpPr>
      <xdr:spPr>
        <a:xfrm rot="5400000">
          <a:off x="6295747" y="7528344"/>
          <a:ext cx="997292" cy="655048"/>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26</xdr:col>
      <xdr:colOff>63434</xdr:colOff>
      <xdr:row>50</xdr:row>
      <xdr:rowOff>38555</xdr:rowOff>
    </xdr:from>
    <xdr:to>
      <xdr:col>29</xdr:col>
      <xdr:colOff>136677</xdr:colOff>
      <xdr:row>55</xdr:row>
      <xdr:rowOff>123843</xdr:rowOff>
    </xdr:to>
    <xdr:cxnSp macro="">
      <xdr:nvCxnSpPr>
        <xdr:cNvPr id="185" name="Elbow Connector 184"/>
        <xdr:cNvCxnSpPr>
          <a:stCxn id="181" idx="1"/>
          <a:endCxn id="186" idx="4"/>
        </xdr:cNvCxnSpPr>
      </xdr:nvCxnSpPr>
      <xdr:spPr>
        <a:xfrm rot="10800000">
          <a:off x="4736076" y="7281149"/>
          <a:ext cx="612393" cy="107373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89859</xdr:colOff>
      <xdr:row>48</xdr:row>
      <xdr:rowOff>84212</xdr:rowOff>
    </xdr:from>
    <xdr:to>
      <xdr:col>27</xdr:col>
      <xdr:colOff>41940</xdr:colOff>
      <xdr:row>50</xdr:row>
      <xdr:rowOff>38554</xdr:rowOff>
    </xdr:to>
    <xdr:sp macro="" textlink="">
      <xdr:nvSpPr>
        <xdr:cNvPr id="186" name="Oval 185"/>
        <xdr:cNvSpPr/>
      </xdr:nvSpPr>
      <xdr:spPr>
        <a:xfrm flipH="1">
          <a:off x="4582784" y="6985344"/>
          <a:ext cx="311514" cy="29580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27</xdr:col>
      <xdr:colOff>41940</xdr:colOff>
      <xdr:row>49</xdr:row>
      <xdr:rowOff>69855</xdr:rowOff>
    </xdr:from>
    <xdr:to>
      <xdr:col>29</xdr:col>
      <xdr:colOff>172623</xdr:colOff>
      <xdr:row>49</xdr:row>
      <xdr:rowOff>76509</xdr:rowOff>
    </xdr:to>
    <xdr:cxnSp macro="">
      <xdr:nvCxnSpPr>
        <xdr:cNvPr id="187" name="Straight Arrow Connector 186"/>
        <xdr:cNvCxnSpPr>
          <a:stCxn id="186" idx="2"/>
          <a:endCxn id="175" idx="1"/>
        </xdr:cNvCxnSpPr>
      </xdr:nvCxnSpPr>
      <xdr:spPr>
        <a:xfrm flipV="1">
          <a:off x="4894298" y="7114761"/>
          <a:ext cx="490117" cy="665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156456</xdr:colOff>
      <xdr:row>43</xdr:row>
      <xdr:rowOff>142876</xdr:rowOff>
    </xdr:from>
    <xdr:to>
      <xdr:col>43</xdr:col>
      <xdr:colOff>133350</xdr:colOff>
      <xdr:row>46</xdr:row>
      <xdr:rowOff>109319</xdr:rowOff>
    </xdr:to>
    <xdr:sp macro="" textlink="">
      <xdr:nvSpPr>
        <xdr:cNvPr id="188" name="TextBox 187"/>
        <xdr:cNvSpPr txBox="1"/>
      </xdr:nvSpPr>
      <xdr:spPr>
        <a:xfrm>
          <a:off x="5404731" y="6696076"/>
          <a:ext cx="2510544" cy="423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MLP for Cease Virtual Firewall service RFS and  Cease Virtual Steelhead Appliance RFS Device RFS</a:t>
          </a:r>
        </a:p>
      </xdr:txBody>
    </xdr:sp>
    <xdr:clientData/>
  </xdr:twoCellAnchor>
  <xdr:twoCellAnchor>
    <xdr:from>
      <xdr:col>41</xdr:col>
      <xdr:colOff>45301</xdr:colOff>
      <xdr:row>49</xdr:row>
      <xdr:rowOff>71651</xdr:rowOff>
    </xdr:from>
    <xdr:to>
      <xdr:col>44</xdr:col>
      <xdr:colOff>111666</xdr:colOff>
      <xdr:row>49</xdr:row>
      <xdr:rowOff>77985</xdr:rowOff>
    </xdr:to>
    <xdr:cxnSp macro="">
      <xdr:nvCxnSpPr>
        <xdr:cNvPr id="189" name="Straight Arrow Connector 188"/>
        <xdr:cNvCxnSpPr>
          <a:stCxn id="179" idx="3"/>
          <a:endCxn id="101" idx="1"/>
        </xdr:cNvCxnSpPr>
      </xdr:nvCxnSpPr>
      <xdr:spPr>
        <a:xfrm>
          <a:off x="7686008" y="7173988"/>
          <a:ext cx="625441" cy="633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8925971" y="2729992"/>
          <a:ext cx="955814" cy="883295"/>
          <a:chOff x="2638425" y="571500"/>
          <a:chExt cx="1143000" cy="933450"/>
        </a:xfrm>
      </xdr:grpSpPr>
      <xdr:sp macro="" textlink="'Task Flow Sheet-Prov2(CFS)'!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F062D00-844C-467A-91B0-279FD0BE3C7E}" type="TxLink">
              <a:rPr lang="en-US" sz="900" b="1" i="0" u="none" strike="noStrike">
                <a:solidFill>
                  <a:srgbClr val="000000"/>
                </a:solidFill>
                <a:latin typeface="Calibri"/>
              </a:rPr>
              <a:pPr algn="ctr"/>
              <a:t>Submit Order to SI+</a:t>
            </a:fld>
            <a:endParaRPr lang="en-US" sz="900" b="1"/>
          </a:p>
        </xdr:txBody>
      </xdr:sp>
      <xdr:sp macro="" textlink="'Task Flow Sheet-Prov2(CFS)'!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FE31715-083C-45EB-80A1-8A5D404277B7}"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EFAB217-25F8-47B0-821C-E7E242B35120}"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188162" y="2739517"/>
          <a:ext cx="914304" cy="883295"/>
          <a:chOff x="2638425" y="571500"/>
          <a:chExt cx="1143000" cy="933450"/>
        </a:xfrm>
      </xdr:grpSpPr>
      <xdr:sp macro="" textlink="'Task Flow Sheet-Prov2(CFS)'!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D5EF81AC-8212-43DF-82B1-D157F4A2E61F}" type="TxLink">
              <a:rPr lang="en-US" sz="900" b="1" i="0" u="none" strike="noStrike">
                <a:solidFill>
                  <a:srgbClr val="000000"/>
                </a:solidFill>
                <a:latin typeface="Calibri"/>
              </a:rPr>
              <a:pPr algn="ctr"/>
              <a:t>B-end Validation</a:t>
            </a:fld>
            <a:endParaRPr lang="en-US" sz="900" b="1"/>
          </a:p>
        </xdr:txBody>
      </xdr:sp>
      <xdr:sp macro="" textlink="'Task Flow Sheet-Prov2(CFS)'!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4DDCB00-D8BC-4EFE-919E-0FE4E823C5AE}" type="TxLink">
              <a:rPr lang="en-US" sz="1100" b="0" i="0" u="none" strike="noStrike">
                <a:solidFill>
                  <a:srgbClr val="000000"/>
                </a:solidFill>
                <a:latin typeface="Calibri"/>
              </a:rPr>
              <a:pPr algn="ctr"/>
              <a:t>OVR</a:t>
            </a:fld>
            <a:endParaRPr lang="en-US" sz="900" b="1"/>
          </a:p>
        </xdr:txBody>
      </xdr:sp>
      <xdr:sp macro="" textlink="'Task Flow Sheet-Prov2(CFS)'!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339C364-9BAB-44E7-AAF8-195B17DEA484}"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51604" y="2739517"/>
          <a:ext cx="914302" cy="883295"/>
          <a:chOff x="2638425" y="571500"/>
          <a:chExt cx="1143000" cy="933450"/>
        </a:xfrm>
      </xdr:grpSpPr>
      <xdr:sp macro="" textlink="'Task Flow Sheet-Prov2(CFS)'!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EF2E160-299C-4206-8A85-0EB8802CC803}" type="TxLink">
              <a:rPr lang="en-US" sz="900" b="1" i="0" u="none" strike="noStrike">
                <a:solidFill>
                  <a:srgbClr val="000000"/>
                </a:solidFill>
                <a:latin typeface="Calibri"/>
              </a:rPr>
              <a:pPr algn="ctr"/>
              <a:t>Verify Bill of Materials (BoM)</a:t>
            </a:fld>
            <a:endParaRPr lang="en-US" sz="900" b="1"/>
          </a:p>
        </xdr:txBody>
      </xdr:sp>
      <xdr:sp macro="" textlink="'Task Flow Sheet-Prov2(CFS)'!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005F9D-2104-4C7E-A583-40B0771A5275}"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03113DA-A06F-4CF9-AE01-5DCEBB28E6A1}"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Provide_ManagedFirewall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134" idx="2"/>
          <a:endCxn id="135" idx="4"/>
        </xdr:cNvCxnSpPr>
      </xdr:nvCxnSpPr>
      <xdr:spPr>
        <a:xfrm rot="5400000" flipH="1" flipV="1">
          <a:off x="5534754" y="-1788735"/>
          <a:ext cx="115373" cy="9730919"/>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655845" y="2739517"/>
          <a:ext cx="915007" cy="883295"/>
          <a:chOff x="2638425" y="571500"/>
          <a:chExt cx="1143000" cy="933450"/>
        </a:xfrm>
      </xdr:grpSpPr>
      <xdr:sp macro="" textlink="'Task Flow Sheet-Prov2(CFS)'!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8F55AB5F-715A-453E-9B13-F5081F13FA15}" type="TxLink">
              <a:rPr lang="en-US" sz="900" b="1" i="0" u="none" strike="noStrike">
                <a:solidFill>
                  <a:srgbClr val="000000"/>
                </a:solidFill>
                <a:latin typeface="Calibri"/>
              </a:rPr>
              <a:pPr algn="ctr"/>
              <a:t>Calculate IDD &amp; Inform Customer</a:t>
            </a:fld>
            <a:endParaRPr lang="en-US" sz="1000" b="1"/>
          </a:p>
        </xdr:txBody>
      </xdr:sp>
      <xdr:sp macro="" textlink="'Task Flow Sheet-Prov2(CFS)'!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1F70C0B-2A42-4BE6-BDF2-2E6477C8F766}"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5E29558-6E4B-415D-99FA-1592DEB5F2D0}"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18631" y="2750219"/>
          <a:ext cx="915595" cy="883295"/>
          <a:chOff x="2638425" y="571500"/>
          <a:chExt cx="1143000" cy="933450"/>
        </a:xfrm>
      </xdr:grpSpPr>
      <xdr:sp macro="" textlink="'Task Flow Sheet-Prov2(CFS)'!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F1C6015-221E-4B60-9B13-BB80766F9334}" type="TxLink">
              <a:rPr lang="en-US" sz="900" b="1" i="0" u="none" strike="noStrike">
                <a:solidFill>
                  <a:srgbClr val="000000"/>
                </a:solidFill>
                <a:latin typeface="Calibri"/>
              </a:rPr>
              <a:pPr algn="ctr"/>
              <a:t>Acknowledge Order with Customer</a:t>
            </a:fld>
            <a:endParaRPr lang="en-US" sz="900" b="1"/>
          </a:p>
        </xdr:txBody>
      </xdr:sp>
      <xdr:sp macro="" textlink="'Task Flow Sheet-Prov2(CFS)'!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D3AB1A21-97A4-4972-979C-F58B89C672C6}" type="TxLink">
              <a:rPr lang="en-US" sz="1100" b="0" i="0" u="none" strike="noStrike">
                <a:solidFill>
                  <a:srgbClr val="000000"/>
                </a:solidFill>
                <a:latin typeface="Calibri"/>
              </a:rPr>
              <a:pPr algn="ctr"/>
              <a:t>OVR</a:t>
            </a:fld>
            <a:endParaRPr lang="en-US" sz="800"/>
          </a:p>
        </xdr:txBody>
      </xdr:sp>
      <xdr:sp macro="" textlink="'Task Flow Sheet-Prov2(CFS)'!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ED4CD5B-6B3A-4BD9-AB3D-C5C472668C47}"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Provide_ManagedFirewall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135" idx="2"/>
        </xdr:cNvCxnSpPr>
      </xdr:nvCxnSpPr>
      <xdr:spPr>
        <a:xfrm flipV="1">
          <a:off x="10091949" y="2890109"/>
          <a:ext cx="225017"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557924" y="2719292"/>
          <a:ext cx="956993" cy="876122"/>
          <a:chOff x="2638425" y="571500"/>
          <a:chExt cx="1143000" cy="933450"/>
        </a:xfrm>
      </xdr:grpSpPr>
      <xdr:sp macro="" textlink="'Task Flow Sheet-Prov2(CFS)'!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586062AF-9131-402B-84F6-D9EF77531353}" type="TxLink">
              <a:rPr lang="en-US" sz="900" b="1" i="0" u="none" strike="noStrike">
                <a:solidFill>
                  <a:srgbClr val="000000"/>
                </a:solidFill>
                <a:latin typeface="Calibri"/>
              </a:rPr>
              <a:pPr algn="ctr"/>
              <a:t>Review Order and Take Ownership</a:t>
            </a:fld>
            <a:endParaRPr lang="en-US" sz="900" b="1"/>
          </a:p>
        </xdr:txBody>
      </xdr:sp>
      <xdr:sp macro="" textlink="'Task Flow Sheet-Prov2(CFS)'!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A893B12-0E66-472B-8424-69D18AA21412}"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Prov2(CFS)'!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042F2B0-D73A-4E76-BACB-D317C9AD55ED}"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129235" y="2301938"/>
          <a:ext cx="536007" cy="244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573176" y="2576024"/>
          <a:ext cx="916685" cy="889878"/>
          <a:chOff x="2638420" y="582305"/>
          <a:chExt cx="1143005" cy="922645"/>
        </a:xfrm>
      </xdr:grpSpPr>
      <xdr:sp macro="" textlink="'Task Flow Sheet-Prov2(CFS)'!E13">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DCA3910-83FB-49B4-8E0C-8EBE3D7F8147}" type="TxLink">
              <a:rPr lang="en-US" sz="900" b="1" i="0" u="none" strike="noStrike">
                <a:solidFill>
                  <a:srgbClr val="000000"/>
                </a:solidFill>
                <a:latin typeface="Calibri"/>
                <a:cs typeface="Arial"/>
              </a:rPr>
              <a:pPr algn="ctr" rtl="0"/>
              <a:t>Order Quality Check</a:t>
            </a:fld>
            <a:endParaRPr lang="en-US" sz="750" b="1"/>
          </a:p>
        </xdr:txBody>
      </xdr:sp>
      <xdr:sp macro="" textlink="'Task Flow Sheet-Prov2(CFS)'!A13">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DD0B213-B570-4A6B-8503-2C1CC331D42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3">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0D1672-4480-4424-B0F1-2E88D15FE58B}"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33</xdr:row>
      <xdr:rowOff>119481</xdr:rowOff>
    </xdr:from>
    <xdr:to>
      <xdr:col>21</xdr:col>
      <xdr:colOff>22442</xdr:colOff>
      <xdr:row>34</xdr:row>
      <xdr:rowOff>120866</xdr:rowOff>
    </xdr:to>
    <xdr:sp macro="" textlink="">
      <xdr:nvSpPr>
        <xdr:cNvPr id="60" name="TextBox 59"/>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635129" y="1929961"/>
          <a:ext cx="902394" cy="856420"/>
          <a:chOff x="2638420" y="582305"/>
          <a:chExt cx="1143005" cy="922645"/>
        </a:xfrm>
      </xdr:grpSpPr>
      <xdr:sp macro="" textlink="'Task Flow Sheet-Prov2(CFS)'!E15">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BD8578F-C67D-40F3-A617-2E8B85C00C40}" type="TxLink">
              <a:rPr lang="en-US" sz="900" b="1" i="0" u="none" strike="noStrike">
                <a:solidFill>
                  <a:srgbClr val="000000"/>
                </a:solidFill>
                <a:latin typeface="Calibri"/>
              </a:rPr>
              <a:pPr algn="ctr" rtl="0"/>
              <a:t>Notify Customer Service is Ready</a:t>
            </a:fld>
            <a:endParaRPr lang="en-US" sz="750"/>
          </a:p>
        </xdr:txBody>
      </xdr:sp>
      <xdr:sp macro="" textlink="'Task Flow Sheet-Prov2(CFS)'!A15">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5F77701-4EF9-4D1C-BF07-49DE5D617CA6}"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Prov2(CFS)'!C15">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D3A0215-1136-47C6-BC71-4E3CB46178BB}"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7328784" y="2579300"/>
          <a:ext cx="917097" cy="920836"/>
          <a:chOff x="2638425" y="571501"/>
          <a:chExt cx="1143000" cy="933449"/>
        </a:xfrm>
      </xdr:grpSpPr>
      <xdr:sp macro="" textlink="'Task Flow Sheet-Prov2(CFS)'!E16">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3414134-0C2E-4BEA-9904-657ABD84E305}" type="TxLink">
              <a:rPr lang="en-US" sz="900" b="1" i="0" u="none" strike="noStrike">
                <a:solidFill>
                  <a:srgbClr val="000000"/>
                </a:solidFill>
                <a:latin typeface="Calibri"/>
              </a:rPr>
              <a:pPr algn="ctr" rtl="0"/>
              <a:t>Confirm Order Closure</a:t>
            </a:fld>
            <a:endParaRPr lang="en-US" sz="750"/>
          </a:p>
        </xdr:txBody>
      </xdr:sp>
      <xdr:sp macro="" textlink="'Task Flow Sheet-Prov2(CFS)'!A16">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2E6224C-15D9-480B-9723-C883BB89ED55}"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6">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57D369A-B494-4C7F-B541-DFD398B6E9D9}"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620615" y="2575257"/>
          <a:ext cx="915306" cy="920836"/>
          <a:chOff x="2638425" y="571501"/>
          <a:chExt cx="1143000" cy="933449"/>
        </a:xfrm>
      </xdr:grpSpPr>
      <xdr:sp macro="" textlink="'Task Flow Sheet-Prov2(CFS)'!E17">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568AB51-7B4C-402D-B731-C32757B1CEBB}"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Prov2(CFS)'!A17">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B682878-BE9B-4C3B-8471-21AEBA217701}" type="TxLink">
              <a:rPr lang="en-US" sz="1100" b="0" i="0" u="none" strike="noStrike">
                <a:solidFill>
                  <a:srgbClr val="000000"/>
                </a:solidFill>
                <a:latin typeface="Calibri"/>
              </a:rPr>
              <a:pPr algn="ctr"/>
              <a:t>Automatic</a:t>
            </a:fld>
            <a:endParaRPr lang="en-US" sz="900" b="1"/>
          </a:p>
        </xdr:txBody>
      </xdr:sp>
      <xdr:sp macro="" textlink="'Task Flow Sheet-Prov2(CFS)'!C17">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FE4ECA8-4250-4E2B-B422-F10AEA733609}"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638860" y="3206407"/>
          <a:ext cx="883846" cy="907530"/>
          <a:chOff x="2638420" y="582305"/>
          <a:chExt cx="1143005" cy="922645"/>
        </a:xfrm>
      </xdr:grpSpPr>
      <xdr:sp macro="" textlink="'Task Flow Sheet-Prov2(CFS)'!E14">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4EB9D08-AE84-4AE3-98A3-B4FF63AF9A4C}" type="TxLink">
              <a:rPr lang="en-US" sz="900" b="1" i="0" u="none" strike="noStrike">
                <a:solidFill>
                  <a:srgbClr val="000000"/>
                </a:solidFill>
                <a:latin typeface="Calibri"/>
              </a:rPr>
              <a:pPr algn="ctr" rtl="0"/>
              <a:t>Handover to Maintenance</a:t>
            </a:fld>
            <a:endParaRPr lang="en-US" sz="750"/>
          </a:p>
        </xdr:txBody>
      </xdr:sp>
      <xdr:sp macro="" textlink="'Task Flow Sheet-Prov2(CFS)'!A14">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43F8DA0-B846-464D-A142-0D416280C4D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4">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67E9223-907D-46FE-AC1F-F7B0909B5625}"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115349</xdr:colOff>
      <xdr:row>36</xdr:row>
      <xdr:rowOff>104214</xdr:rowOff>
    </xdr:from>
    <xdr:to>
      <xdr:col>27</xdr:col>
      <xdr:colOff>109496</xdr:colOff>
      <xdr:row>43</xdr:row>
      <xdr:rowOff>26596</xdr:rowOff>
    </xdr:to>
    <xdr:grpSp>
      <xdr:nvGrpSpPr>
        <xdr:cNvPr id="88" name="Group 619"/>
        <xdr:cNvGrpSpPr>
          <a:grpSpLocks/>
        </xdr:cNvGrpSpPr>
      </xdr:nvGrpSpPr>
      <xdr:grpSpPr bwMode="auto">
        <a:xfrm>
          <a:off x="4030019" y="5756412"/>
          <a:ext cx="883845" cy="1021420"/>
          <a:chOff x="2638420" y="582305"/>
          <a:chExt cx="1143005" cy="922645"/>
        </a:xfrm>
      </xdr:grpSpPr>
      <xdr:sp macro="" textlink="'Task Flow Sheet-Prov2(CFS)'!E9">
        <xdr:nvSpPr>
          <xdr:cNvPr id="89" name="Rectangle 8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A761BF7-D28B-4F18-9978-A6E4647BDA31}" type="TxLink">
              <a:rPr lang="en-US" sz="900" b="1" i="0" u="none" strike="noStrike">
                <a:solidFill>
                  <a:srgbClr val="000000"/>
                </a:solidFill>
                <a:latin typeface="Calibri"/>
              </a:rPr>
              <a:pPr algn="ctr" rtl="0"/>
              <a:t>Configure Firewall</a:t>
            </a:fld>
            <a:endParaRPr lang="en-US" sz="750"/>
          </a:p>
        </xdr:txBody>
      </xdr:sp>
      <xdr:sp macro="" textlink="'Task Flow Sheet-Prov2(CFS)'!A9">
        <xdr:nvSpPr>
          <xdr:cNvPr id="90" name="Rectangle 8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36C817D-FFD9-493F-9DD3-36C068BFDCE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9">
        <xdr:nvSpPr>
          <xdr:cNvPr id="91" name="Rectangle 9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A09A213-8AC3-443C-B13F-DDE0840A0AD2}" type="TxLink">
              <a:rPr lang="en-US" sz="900" b="1" i="0" u="none" strike="noStrike">
                <a:solidFill>
                  <a:srgbClr val="000000"/>
                </a:solidFill>
                <a:latin typeface="Calibri"/>
              </a:rPr>
              <a:pPr algn="ctr"/>
              <a:t>TSK 2.056</a:t>
            </a:fld>
            <a:endParaRPr lang="en-US" sz="900" b="1"/>
          </a:p>
        </xdr:txBody>
      </xdr:sp>
    </xdr:grpSp>
    <xdr:clientData/>
  </xdr:twoCellAnchor>
  <xdr:twoCellAnchor>
    <xdr:from>
      <xdr:col>0</xdr:col>
      <xdr:colOff>107019</xdr:colOff>
      <xdr:row>57</xdr:row>
      <xdr:rowOff>76200</xdr:rowOff>
    </xdr:from>
    <xdr:to>
      <xdr:col>20</xdr:col>
      <xdr:colOff>114300</xdr:colOff>
      <xdr:row>59</xdr:row>
      <xdr:rowOff>76200</xdr:rowOff>
    </xdr:to>
    <xdr:sp macro="" textlink="">
      <xdr:nvSpPr>
        <xdr:cNvPr id="92" name="TextBox 91"/>
        <xdr:cNvSpPr txBox="1"/>
      </xdr:nvSpPr>
      <xdr:spPr>
        <a:xfrm>
          <a:off x="107019" y="11277600"/>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54</xdr:col>
      <xdr:colOff>106166</xdr:colOff>
      <xdr:row>42</xdr:row>
      <xdr:rowOff>94383</xdr:rowOff>
    </xdr:from>
    <xdr:to>
      <xdr:col>57</xdr:col>
      <xdr:colOff>37235</xdr:colOff>
      <xdr:row>44</xdr:row>
      <xdr:rowOff>136700</xdr:rowOff>
    </xdr:to>
    <xdr:sp macro="" textlink="">
      <xdr:nvSpPr>
        <xdr:cNvPr id="99" name="Pentagon 98"/>
        <xdr:cNvSpPr/>
      </xdr:nvSpPr>
      <xdr:spPr>
        <a:xfrm>
          <a:off x="9756770" y="6688614"/>
          <a:ext cx="464888" cy="356328"/>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50</xdr:col>
      <xdr:colOff>167472</xdr:colOff>
      <xdr:row>43</xdr:row>
      <xdr:rowOff>115542</xdr:rowOff>
    </xdr:from>
    <xdr:to>
      <xdr:col>54</xdr:col>
      <xdr:colOff>106166</xdr:colOff>
      <xdr:row>43</xdr:row>
      <xdr:rowOff>123456</xdr:rowOff>
    </xdr:to>
    <xdr:cxnSp macro="">
      <xdr:nvCxnSpPr>
        <xdr:cNvPr id="100" name="Straight Arrow Connector 99"/>
        <xdr:cNvCxnSpPr>
          <a:stCxn id="140" idx="3"/>
          <a:endCxn id="99" idx="1"/>
        </xdr:cNvCxnSpPr>
      </xdr:nvCxnSpPr>
      <xdr:spPr>
        <a:xfrm flipV="1">
          <a:off x="9064450" y="6866778"/>
          <a:ext cx="692320" cy="791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146537</xdr:colOff>
      <xdr:row>47</xdr:row>
      <xdr:rowOff>13499</xdr:rowOff>
    </xdr:from>
    <xdr:to>
      <xdr:col>27</xdr:col>
      <xdr:colOff>146537</xdr:colOff>
      <xdr:row>52</xdr:row>
      <xdr:rowOff>177941</xdr:rowOff>
    </xdr:to>
    <xdr:grpSp>
      <xdr:nvGrpSpPr>
        <xdr:cNvPr id="125" name="Group 619"/>
        <xdr:cNvGrpSpPr>
          <a:grpSpLocks/>
        </xdr:cNvGrpSpPr>
      </xdr:nvGrpSpPr>
      <xdr:grpSpPr bwMode="auto">
        <a:xfrm>
          <a:off x="3883268" y="7392757"/>
          <a:ext cx="1067637" cy="1043673"/>
          <a:chOff x="2638420" y="582305"/>
          <a:chExt cx="1143005" cy="922645"/>
        </a:xfrm>
      </xdr:grpSpPr>
      <xdr:sp macro="" textlink="'Task Flow Sheet-Prov2(CFS)'!E11">
        <xdr:nvSpPr>
          <xdr:cNvPr id="126" name="Rectangle 125"/>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06A0524-E915-4E4A-A0A1-245316ACA93F}" type="TxLink">
              <a:rPr lang="en-US" sz="900" b="1" i="0" u="none" strike="noStrike">
                <a:solidFill>
                  <a:srgbClr val="000000"/>
                </a:solidFill>
                <a:latin typeface="Calibri"/>
              </a:rPr>
              <a:pPr algn="ctr" rtl="0"/>
              <a:t>Configure Customer Access on GS Portal</a:t>
            </a:fld>
            <a:endParaRPr lang="en-US" sz="750" b="1" i="0" u="none" strike="noStrike">
              <a:solidFill>
                <a:srgbClr val="000000"/>
              </a:solidFill>
              <a:latin typeface="+mn-lt"/>
            </a:endParaRPr>
          </a:p>
        </xdr:txBody>
      </xdr:sp>
      <xdr:sp macro="" textlink="'Task Flow Sheet-Prov2(CFS)'!A11">
        <xdr:nvSpPr>
          <xdr:cNvPr id="127" name="Rectangle 12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E53A881-E17B-4DFA-A9ED-C219D76E4420}"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1">
        <xdr:nvSpPr>
          <xdr:cNvPr id="128" name="Rectangle 12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E8724D5-7F53-4037-931B-2B877BFB894F}" type="TxLink">
              <a:rPr lang="en-US" sz="900" b="1" i="0" u="none" strike="noStrike">
                <a:solidFill>
                  <a:srgbClr val="000000"/>
                </a:solidFill>
                <a:latin typeface="Calibri"/>
              </a:rPr>
              <a:pPr algn="ctr"/>
              <a:t>TSK 2.057</a:t>
            </a:fld>
            <a:endParaRPr lang="en-US" sz="900" b="1"/>
          </a:p>
        </xdr:txBody>
      </xdr:sp>
    </xdr:grpSp>
    <xdr:clientData/>
  </xdr:twoCellAnchor>
  <xdr:twoCellAnchor>
    <xdr:from>
      <xdr:col>2</xdr:col>
      <xdr:colOff>85618</xdr:colOff>
      <xdr:row>18</xdr:row>
      <xdr:rowOff>10705</xdr:rowOff>
    </xdr:from>
    <xdr:to>
      <xdr:col>5</xdr:col>
      <xdr:colOff>94779</xdr:colOff>
      <xdr:row>20</xdr:row>
      <xdr:rowOff>137782</xdr:rowOff>
    </xdr:to>
    <xdr:sp macro="[0]!DP01_Provide_ManagedFirewall_Message" textlink="">
      <xdr:nvSpPr>
        <xdr:cNvPr id="134" name="Diamond 133"/>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135" name="Oval 134"/>
        <xdr:cNvSpPr/>
      </xdr:nvSpPr>
      <xdr:spPr>
        <a:xfrm>
          <a:off x="10316966" y="2761180"/>
          <a:ext cx="281870" cy="25785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36" name="Straight Arrow Connector 135"/>
        <xdr:cNvCxnSpPr>
          <a:stCxn id="134"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131" name="Straight Arrow Connector 130"/>
        <xdr:cNvCxnSpPr>
          <a:stCxn id="48" idx="3"/>
        </xdr:cNvCxnSpPr>
      </xdr:nvCxnSpPr>
      <xdr:spPr>
        <a:xfrm flipV="1">
          <a:off x="11761069" y="2889082"/>
          <a:ext cx="353875"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132" name="Straight Arrow Connector 131"/>
        <xdr:cNvCxnSpPr>
          <a:stCxn id="135" idx="6"/>
          <a:endCxn id="48" idx="1"/>
        </xdr:cNvCxnSpPr>
      </xdr:nvCxnSpPr>
      <xdr:spPr>
        <a:xfrm>
          <a:off x="10598836" y="2890109"/>
          <a:ext cx="185247"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144" name="Pentagon 143"/>
        <xdr:cNvSpPr/>
      </xdr:nvSpPr>
      <xdr:spPr>
        <a:xfrm>
          <a:off x="11843523" y="2836566"/>
          <a:ext cx="449879" cy="418882"/>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14</xdr:col>
      <xdr:colOff>31401</xdr:colOff>
      <xdr:row>42</xdr:row>
      <xdr:rowOff>107404</xdr:rowOff>
    </xdr:from>
    <xdr:to>
      <xdr:col>16</xdr:col>
      <xdr:colOff>168285</xdr:colOff>
      <xdr:row>45</xdr:row>
      <xdr:rowOff>87617</xdr:rowOff>
    </xdr:to>
    <xdr:sp macro="" textlink="">
      <xdr:nvSpPr>
        <xdr:cNvPr id="145" name="Freeform 144"/>
        <xdr:cNvSpPr/>
      </xdr:nvSpPr>
      <xdr:spPr>
        <a:xfrm>
          <a:off x="2522555" y="6701635"/>
          <a:ext cx="492763" cy="451229"/>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16</xdr:col>
      <xdr:colOff>168285</xdr:colOff>
      <xdr:row>44</xdr:row>
      <xdr:rowOff>19008</xdr:rowOff>
    </xdr:from>
    <xdr:to>
      <xdr:col>18</xdr:col>
      <xdr:colOff>136071</xdr:colOff>
      <xdr:row>44</xdr:row>
      <xdr:rowOff>20965</xdr:rowOff>
    </xdr:to>
    <xdr:cxnSp macro="">
      <xdr:nvCxnSpPr>
        <xdr:cNvPr id="146" name="Straight Arrow Connector 145"/>
        <xdr:cNvCxnSpPr>
          <a:stCxn id="145" idx="2"/>
          <a:endCxn id="133" idx="2"/>
        </xdr:cNvCxnSpPr>
      </xdr:nvCxnSpPr>
      <xdr:spPr>
        <a:xfrm>
          <a:off x="3015318" y="6927250"/>
          <a:ext cx="323665" cy="19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41866</xdr:colOff>
      <xdr:row>43</xdr:row>
      <xdr:rowOff>0</xdr:rowOff>
    </xdr:from>
    <xdr:to>
      <xdr:col>42</xdr:col>
      <xdr:colOff>137799</xdr:colOff>
      <xdr:row>44</xdr:row>
      <xdr:rowOff>115200</xdr:rowOff>
    </xdr:to>
    <xdr:sp macro="" textlink="">
      <xdr:nvSpPr>
        <xdr:cNvPr id="123" name="Oval 122"/>
        <xdr:cNvSpPr/>
      </xdr:nvSpPr>
      <xdr:spPr>
        <a:xfrm>
          <a:off x="7337388" y="6751236"/>
          <a:ext cx="273873" cy="27220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27</xdr:col>
      <xdr:colOff>146537</xdr:colOff>
      <xdr:row>44</xdr:row>
      <xdr:rowOff>115200</xdr:rowOff>
    </xdr:from>
    <xdr:to>
      <xdr:col>42</xdr:col>
      <xdr:colOff>863</xdr:colOff>
      <xdr:row>49</xdr:row>
      <xdr:rowOff>63686</xdr:rowOff>
    </xdr:to>
    <xdr:cxnSp macro="">
      <xdr:nvCxnSpPr>
        <xdr:cNvPr id="129" name="Shape 658"/>
        <xdr:cNvCxnSpPr>
          <a:stCxn id="126" idx="3"/>
          <a:endCxn id="123" idx="4"/>
        </xdr:cNvCxnSpPr>
      </xdr:nvCxnSpPr>
      <xdr:spPr>
        <a:xfrm flipV="1">
          <a:off x="4950905" y="7023442"/>
          <a:ext cx="2523420" cy="73351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136071</xdr:colOff>
      <xdr:row>43</xdr:row>
      <xdr:rowOff>41868</xdr:rowOff>
    </xdr:from>
    <xdr:to>
      <xdr:col>20</xdr:col>
      <xdr:colOff>54065</xdr:colOff>
      <xdr:row>45</xdr:row>
      <xdr:rowOff>63</xdr:rowOff>
    </xdr:to>
    <xdr:sp macro="" textlink="">
      <xdr:nvSpPr>
        <xdr:cNvPr id="133" name="Oval 132"/>
        <xdr:cNvSpPr/>
      </xdr:nvSpPr>
      <xdr:spPr>
        <a:xfrm>
          <a:off x="3338983" y="6793104"/>
          <a:ext cx="273873" cy="27220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19</xdr:col>
      <xdr:colOff>95069</xdr:colOff>
      <xdr:row>45</xdr:row>
      <xdr:rowOff>62</xdr:rowOff>
    </xdr:from>
    <xdr:to>
      <xdr:col>21</xdr:col>
      <xdr:colOff>146538</xdr:colOff>
      <xdr:row>49</xdr:row>
      <xdr:rowOff>63685</xdr:rowOff>
    </xdr:to>
    <xdr:cxnSp macro="">
      <xdr:nvCxnSpPr>
        <xdr:cNvPr id="137" name="Shape 658"/>
        <xdr:cNvCxnSpPr>
          <a:stCxn id="133" idx="4"/>
          <a:endCxn id="126" idx="1"/>
        </xdr:cNvCxnSpPr>
      </xdr:nvCxnSpPr>
      <xdr:spPr>
        <a:xfrm rot="16200000" flipH="1">
          <a:off x="3333772" y="7207458"/>
          <a:ext cx="691645" cy="407348"/>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95068</xdr:colOff>
      <xdr:row>38</xdr:row>
      <xdr:rowOff>146637</xdr:rowOff>
    </xdr:from>
    <xdr:to>
      <xdr:col>22</xdr:col>
      <xdr:colOff>115349</xdr:colOff>
      <xdr:row>43</xdr:row>
      <xdr:rowOff>41869</xdr:rowOff>
    </xdr:to>
    <xdr:cxnSp macro="">
      <xdr:nvCxnSpPr>
        <xdr:cNvPr id="138" name="Shape 658"/>
        <xdr:cNvCxnSpPr>
          <a:stCxn id="133" idx="0"/>
          <a:endCxn id="89" idx="1"/>
        </xdr:cNvCxnSpPr>
      </xdr:nvCxnSpPr>
      <xdr:spPr>
        <a:xfrm rot="5400000" flipH="1" flipV="1">
          <a:off x="3412840" y="6175926"/>
          <a:ext cx="680259" cy="55409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20934</xdr:colOff>
      <xdr:row>38</xdr:row>
      <xdr:rowOff>144390</xdr:rowOff>
    </xdr:from>
    <xdr:to>
      <xdr:col>42</xdr:col>
      <xdr:colOff>863</xdr:colOff>
      <xdr:row>43</xdr:row>
      <xdr:rowOff>0</xdr:rowOff>
    </xdr:to>
    <xdr:cxnSp macro="">
      <xdr:nvCxnSpPr>
        <xdr:cNvPr id="139" name="Shape 658"/>
        <xdr:cNvCxnSpPr>
          <a:stCxn id="147" idx="3"/>
          <a:endCxn id="123" idx="0"/>
        </xdr:cNvCxnSpPr>
      </xdr:nvCxnSpPr>
      <xdr:spPr>
        <a:xfrm>
          <a:off x="6782637" y="6110599"/>
          <a:ext cx="691688" cy="64063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20934</xdr:colOff>
      <xdr:row>36</xdr:row>
      <xdr:rowOff>94203</xdr:rowOff>
    </xdr:from>
    <xdr:to>
      <xdr:col>38</xdr:col>
      <xdr:colOff>20934</xdr:colOff>
      <xdr:row>43</xdr:row>
      <xdr:rowOff>38838</xdr:rowOff>
    </xdr:to>
    <xdr:grpSp>
      <xdr:nvGrpSpPr>
        <xdr:cNvPr id="143" name="Group 619"/>
        <xdr:cNvGrpSpPr>
          <a:grpSpLocks/>
        </xdr:cNvGrpSpPr>
      </xdr:nvGrpSpPr>
      <xdr:grpSpPr bwMode="auto">
        <a:xfrm>
          <a:off x="5715000" y="5746401"/>
          <a:ext cx="1067637" cy="1043673"/>
          <a:chOff x="2638420" y="582305"/>
          <a:chExt cx="1143005" cy="922645"/>
        </a:xfrm>
      </xdr:grpSpPr>
      <xdr:sp macro="" textlink="'Task Flow Sheet-Prov2(CFS)'!E10">
        <xdr:nvSpPr>
          <xdr:cNvPr id="147" name="Rectangle 14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87AA0CF-050F-46C3-93D6-08478F8B48C0}" type="TxLink">
              <a:rPr lang="en-US" sz="900" b="1" i="0" u="none" strike="noStrike">
                <a:solidFill>
                  <a:srgbClr val="000000"/>
                </a:solidFill>
                <a:latin typeface="Calibri"/>
              </a:rPr>
              <a:pPr algn="ctr" rtl="0"/>
              <a:t>Set Up Customer on MSS Gateway</a:t>
            </a:fld>
            <a:endParaRPr lang="en-US" sz="750" b="1" i="0" u="none" strike="noStrike">
              <a:solidFill>
                <a:srgbClr val="000000"/>
              </a:solidFill>
              <a:latin typeface="+mn-lt"/>
            </a:endParaRPr>
          </a:p>
        </xdr:txBody>
      </xdr:sp>
      <xdr:sp macro="" textlink="'Task Flow Sheet-Prov2(CFS)'!A10">
        <xdr:nvSpPr>
          <xdr:cNvPr id="148" name="Rectangle 14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A157F57-EC08-41C9-A3C7-F7787D815A5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0">
        <xdr:nvSpPr>
          <xdr:cNvPr id="149" name="Rectangle 14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8DE5FD7-F8B9-4B8D-BCCE-37851671C566}" type="TxLink">
              <a:rPr lang="en-US" sz="900" b="1" i="0" u="none" strike="noStrike">
                <a:solidFill>
                  <a:srgbClr val="000000"/>
                </a:solidFill>
                <a:latin typeface="Calibri"/>
              </a:rPr>
              <a:pPr algn="ctr"/>
              <a:t>TSK 2.158</a:t>
            </a:fld>
            <a:endParaRPr lang="en-US" sz="900" b="1"/>
          </a:p>
        </xdr:txBody>
      </xdr:sp>
    </xdr:grpSp>
    <xdr:clientData/>
  </xdr:twoCellAnchor>
  <xdr:twoCellAnchor>
    <xdr:from>
      <xdr:col>27</xdr:col>
      <xdr:colOff>109496</xdr:colOff>
      <xdr:row>38</xdr:row>
      <xdr:rowOff>144390</xdr:rowOff>
    </xdr:from>
    <xdr:to>
      <xdr:col>32</xdr:col>
      <xdr:colOff>20934</xdr:colOff>
      <xdr:row>38</xdr:row>
      <xdr:rowOff>146636</xdr:rowOff>
    </xdr:to>
    <xdr:cxnSp macro="">
      <xdr:nvCxnSpPr>
        <xdr:cNvPr id="122" name="Straight Arrow Connector 121"/>
        <xdr:cNvCxnSpPr>
          <a:stCxn id="89" idx="3"/>
          <a:endCxn id="147" idx="1"/>
        </xdr:cNvCxnSpPr>
      </xdr:nvCxnSpPr>
      <xdr:spPr>
        <a:xfrm flipV="1">
          <a:off x="4913864" y="6110599"/>
          <a:ext cx="801136" cy="224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137799</xdr:colOff>
      <xdr:row>43</xdr:row>
      <xdr:rowOff>123456</xdr:rowOff>
    </xdr:from>
    <xdr:to>
      <xdr:col>44</xdr:col>
      <xdr:colOff>167472</xdr:colOff>
      <xdr:row>43</xdr:row>
      <xdr:rowOff>136103</xdr:rowOff>
    </xdr:to>
    <xdr:cxnSp macro="">
      <xdr:nvCxnSpPr>
        <xdr:cNvPr id="124" name="Straight Arrow Connector 123"/>
        <xdr:cNvCxnSpPr>
          <a:stCxn id="123" idx="6"/>
          <a:endCxn id="140" idx="1"/>
        </xdr:cNvCxnSpPr>
      </xdr:nvCxnSpPr>
      <xdr:spPr>
        <a:xfrm flipV="1">
          <a:off x="7611261" y="6874692"/>
          <a:ext cx="385552" cy="1264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167472</xdr:colOff>
      <xdr:row>41</xdr:row>
      <xdr:rowOff>73269</xdr:rowOff>
    </xdr:from>
    <xdr:to>
      <xdr:col>50</xdr:col>
      <xdr:colOff>167472</xdr:colOff>
      <xdr:row>48</xdr:row>
      <xdr:rowOff>17903</xdr:rowOff>
    </xdr:to>
    <xdr:grpSp>
      <xdr:nvGrpSpPr>
        <xdr:cNvPr id="130" name="Group 619"/>
        <xdr:cNvGrpSpPr>
          <a:grpSpLocks/>
        </xdr:cNvGrpSpPr>
      </xdr:nvGrpSpPr>
      <xdr:grpSpPr bwMode="auto">
        <a:xfrm>
          <a:off x="7996813" y="6510494"/>
          <a:ext cx="1067637" cy="1043673"/>
          <a:chOff x="2638420" y="582305"/>
          <a:chExt cx="1143005" cy="922645"/>
        </a:xfrm>
      </xdr:grpSpPr>
      <xdr:sp macro="" textlink="'Task Flow Sheet-Prov2(CFS)'!E12">
        <xdr:nvSpPr>
          <xdr:cNvPr id="140" name="Rectangle 139"/>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7332EA46-506A-425F-B969-CBB1E94EECC3}" type="TxLink">
              <a:rPr lang="en-US" sz="900" b="1" i="0" u="none" strike="noStrike">
                <a:solidFill>
                  <a:srgbClr val="000000"/>
                </a:solidFill>
                <a:latin typeface="Calibri"/>
              </a:rPr>
              <a:pPr algn="ctr" rtl="0"/>
              <a:t>Full Service Test and Turnup</a:t>
            </a:fld>
            <a:endParaRPr lang="en-US" sz="750" b="1" i="0" u="none" strike="noStrike">
              <a:solidFill>
                <a:srgbClr val="000000"/>
              </a:solidFill>
              <a:latin typeface="+mn-lt"/>
            </a:endParaRPr>
          </a:p>
        </xdr:txBody>
      </xdr:sp>
      <xdr:sp macro="" textlink="'Task Flow Sheet-Prov2(CFS)'!A12">
        <xdr:nvSpPr>
          <xdr:cNvPr id="141" name="Rectangle 14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B38F9FF-2898-4C5B-A952-FC90D57FA15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2">
        <xdr:nvSpPr>
          <xdr:cNvPr id="142" name="Rectangle 14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076AAB5-458B-449B-A2DD-0FDF3B8DAD03}" type="TxLink">
              <a:rPr lang="en-US" sz="900" b="1" i="0" u="none" strike="noStrike">
                <a:solidFill>
                  <a:srgbClr val="000000"/>
                </a:solidFill>
                <a:latin typeface="Calibri"/>
              </a:rPr>
              <a:pPr algn="ctr"/>
              <a:t>TSK 2.101</a:t>
            </a:fld>
            <a:endParaRPr lang="en-US" sz="900" b="1"/>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8925971" y="2729992"/>
          <a:ext cx="955814" cy="883295"/>
          <a:chOff x="2638425" y="571500"/>
          <a:chExt cx="1143000" cy="933450"/>
        </a:xfrm>
      </xdr:grpSpPr>
      <xdr:sp macro="" textlink="'[5]Task Flow Sheet-Prov2(CFS)'!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F062D00-844C-467A-91B0-279FD0BE3C7E}" type="TxLink">
              <a:rPr lang="en-US" sz="900" b="1" i="0" u="none" strike="noStrike">
                <a:solidFill>
                  <a:srgbClr val="000000"/>
                </a:solidFill>
                <a:latin typeface="Calibri"/>
              </a:rPr>
              <a:pPr algn="ctr"/>
              <a:t>Submit Order to SI+</a:t>
            </a:fld>
            <a:endParaRPr lang="en-US" sz="900" b="1"/>
          </a:p>
        </xdr:txBody>
      </xdr:sp>
      <xdr:sp macro="" textlink="'[5]Task Flow Sheet-Prov2(CFS)'!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FE31715-083C-45EB-80A1-8A5D404277B7}" type="TxLink">
              <a:rPr lang="en-US" sz="1100" b="0" i="0" u="none" strike="noStrike">
                <a:solidFill>
                  <a:srgbClr val="000000"/>
                </a:solidFill>
                <a:latin typeface="Calibri"/>
              </a:rPr>
              <a:pPr algn="ctr"/>
              <a:t>OVR</a:t>
            </a:fld>
            <a:endParaRPr lang="en-US" sz="900" b="1">
              <a:solidFill>
                <a:srgbClr val="0000FF"/>
              </a:solidFill>
            </a:endParaRPr>
          </a:p>
        </xdr:txBody>
      </xdr:sp>
      <xdr:sp macro="" textlink="'[5]Task Flow Sheet-Prov2(CFS)'!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EFAB217-25F8-47B0-821C-E7E242B35120}"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188162" y="2739517"/>
          <a:ext cx="914304" cy="883295"/>
          <a:chOff x="2638425" y="571500"/>
          <a:chExt cx="1143000" cy="933450"/>
        </a:xfrm>
      </xdr:grpSpPr>
      <xdr:sp macro="" textlink="'[5]Task Flow Sheet-Prov2(CFS)'!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D5EF81AC-8212-43DF-82B1-D157F4A2E61F}" type="TxLink">
              <a:rPr lang="en-US" sz="900" b="1" i="0" u="none" strike="noStrike">
                <a:solidFill>
                  <a:srgbClr val="000000"/>
                </a:solidFill>
                <a:latin typeface="Calibri"/>
              </a:rPr>
              <a:pPr algn="ctr"/>
              <a:t>B-end Validation</a:t>
            </a:fld>
            <a:endParaRPr lang="en-US" sz="900" b="1"/>
          </a:p>
        </xdr:txBody>
      </xdr:sp>
      <xdr:sp macro="" textlink="'[5]Task Flow Sheet-Prov2(CFS)'!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4DDCB00-D8BC-4EFE-919E-0FE4E823C5AE}" type="TxLink">
              <a:rPr lang="en-US" sz="1100" b="0" i="0" u="none" strike="noStrike">
                <a:solidFill>
                  <a:srgbClr val="000000"/>
                </a:solidFill>
                <a:latin typeface="Calibri"/>
              </a:rPr>
              <a:pPr algn="ctr"/>
              <a:t>OVR</a:t>
            </a:fld>
            <a:endParaRPr lang="en-US" sz="900" b="1"/>
          </a:p>
        </xdr:txBody>
      </xdr:sp>
      <xdr:sp macro="" textlink="'[5]Task Flow Sheet-Prov2(CFS)'!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339C364-9BAB-44E7-AAF8-195B17DEA484}"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51604" y="2739517"/>
          <a:ext cx="914302" cy="883295"/>
          <a:chOff x="2638425" y="571500"/>
          <a:chExt cx="1143000" cy="933450"/>
        </a:xfrm>
      </xdr:grpSpPr>
      <xdr:sp macro="" textlink="'[5]Task Flow Sheet-Prov2(CFS)'!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EF2E160-299C-4206-8A85-0EB8802CC803}" type="TxLink">
              <a:rPr lang="en-US" sz="900" b="1" i="0" u="none" strike="noStrike">
                <a:solidFill>
                  <a:srgbClr val="000000"/>
                </a:solidFill>
                <a:latin typeface="Calibri"/>
              </a:rPr>
              <a:pPr algn="ctr"/>
              <a:t>Verify Bill of Materials (BoM)</a:t>
            </a:fld>
            <a:endParaRPr lang="en-US" sz="900" b="1"/>
          </a:p>
        </xdr:txBody>
      </xdr:sp>
      <xdr:sp macro="" textlink="'[5]Task Flow Sheet-Prov2(CFS)'!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005F9D-2104-4C7E-A583-40B0771A5275}" type="TxLink">
              <a:rPr lang="en-US" sz="1100" b="0" i="0" u="none" strike="noStrike">
                <a:solidFill>
                  <a:srgbClr val="000000"/>
                </a:solidFill>
                <a:latin typeface="Calibri"/>
              </a:rPr>
              <a:pPr algn="ctr"/>
              <a:t>OVR</a:t>
            </a:fld>
            <a:endParaRPr lang="en-US" sz="900" b="1">
              <a:solidFill>
                <a:srgbClr val="0000FF"/>
              </a:solidFill>
            </a:endParaRPr>
          </a:p>
        </xdr:txBody>
      </xdr:sp>
      <xdr:sp macro="" textlink="'[5]Task Flow Sheet-Prov2(CFS)'!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03113DA-A06F-4CF9-AE01-5DCEBB28E6A1}"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Modify_ManagedFirewall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68" idx="2"/>
          <a:endCxn id="69"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655845" y="2739517"/>
          <a:ext cx="915007" cy="883295"/>
          <a:chOff x="2638425" y="571500"/>
          <a:chExt cx="1143000" cy="933450"/>
        </a:xfrm>
      </xdr:grpSpPr>
      <xdr:sp macro="" textlink="'[5]Task Flow Sheet-Prov2(CFS)'!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8F55AB5F-715A-453E-9B13-F5081F13FA15}" type="TxLink">
              <a:rPr lang="en-US" sz="900" b="1" i="0" u="none" strike="noStrike">
                <a:solidFill>
                  <a:srgbClr val="000000"/>
                </a:solidFill>
                <a:latin typeface="Calibri"/>
              </a:rPr>
              <a:pPr algn="ctr"/>
              <a:t>Calculate IDD &amp; Inform Customer</a:t>
            </a:fld>
            <a:endParaRPr lang="en-US" sz="1000" b="1"/>
          </a:p>
        </xdr:txBody>
      </xdr:sp>
      <xdr:sp macro="" textlink="'[5]Task Flow Sheet-Prov2(CFS)'!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1F70C0B-2A42-4BE6-BDF2-2E6477C8F766}" type="TxLink">
              <a:rPr lang="en-US" sz="1100" b="0" i="0" u="none" strike="noStrike">
                <a:solidFill>
                  <a:srgbClr val="000000"/>
                </a:solidFill>
                <a:latin typeface="Calibri"/>
              </a:rPr>
              <a:pPr algn="ctr"/>
              <a:t>OVR</a:t>
            </a:fld>
            <a:endParaRPr lang="en-US" sz="900" b="1">
              <a:solidFill>
                <a:srgbClr val="0000FF"/>
              </a:solidFill>
            </a:endParaRPr>
          </a:p>
        </xdr:txBody>
      </xdr:sp>
      <xdr:sp macro="" textlink="'[5]Task Flow Sheet-Prov2(CFS)'!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5E29558-6E4B-415D-99FA-1592DEB5F2D0}"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18631" y="2750219"/>
          <a:ext cx="915595" cy="883295"/>
          <a:chOff x="2638425" y="571500"/>
          <a:chExt cx="1143000" cy="933450"/>
        </a:xfrm>
      </xdr:grpSpPr>
      <xdr:sp macro="" textlink="'[5]Task Flow Sheet-Prov2(CFS)'!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F1C6015-221E-4B60-9B13-BB80766F9334}" type="TxLink">
              <a:rPr lang="en-US" sz="900" b="1" i="0" u="none" strike="noStrike">
                <a:solidFill>
                  <a:srgbClr val="000000"/>
                </a:solidFill>
                <a:latin typeface="Calibri"/>
              </a:rPr>
              <a:pPr algn="ctr"/>
              <a:t>Acknowledge Order with Customer</a:t>
            </a:fld>
            <a:endParaRPr lang="en-US" sz="900" b="1"/>
          </a:p>
        </xdr:txBody>
      </xdr:sp>
      <xdr:sp macro="" textlink="'[5]Task Flow Sheet-Prov2(CFS)'!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D3AB1A21-97A4-4972-979C-F58B89C672C6}" type="TxLink">
              <a:rPr lang="en-US" sz="1100" b="0" i="0" u="none" strike="noStrike">
                <a:solidFill>
                  <a:srgbClr val="000000"/>
                </a:solidFill>
                <a:latin typeface="Calibri"/>
              </a:rPr>
              <a:pPr algn="ctr"/>
              <a:t>OVR</a:t>
            </a:fld>
            <a:endParaRPr lang="en-US" sz="800"/>
          </a:p>
        </xdr:txBody>
      </xdr:sp>
      <xdr:sp macro="" textlink="'[5]Task Flow Sheet-Prov2(CFS)'!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ED4CD5B-6B3A-4BD9-AB3D-C5C472668C47}"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Modify_ManagedFirewall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69"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557924" y="2719292"/>
          <a:ext cx="956993" cy="876122"/>
          <a:chOff x="2638425" y="571500"/>
          <a:chExt cx="1143000" cy="933450"/>
        </a:xfrm>
      </xdr:grpSpPr>
      <xdr:sp macro="" textlink="'[5]Task Flow Sheet-Prov2(CFS)'!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586062AF-9131-402B-84F6-D9EF77531353}" type="TxLink">
              <a:rPr lang="en-US" sz="900" b="1" i="0" u="none" strike="noStrike">
                <a:solidFill>
                  <a:srgbClr val="000000"/>
                </a:solidFill>
                <a:latin typeface="Calibri"/>
              </a:rPr>
              <a:pPr algn="ctr"/>
              <a:t>Review Order and Take Ownership</a:t>
            </a:fld>
            <a:endParaRPr lang="en-US" sz="900" b="1"/>
          </a:p>
        </xdr:txBody>
      </xdr:sp>
      <xdr:sp macro="" textlink="'[5]Task Flow Sheet-Prov2(CFS)'!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A893B12-0E66-472B-8424-69D18AA21412}" type="TxLink">
              <a:rPr lang="en-US" sz="1100" b="0" i="0" u="none" strike="noStrike">
                <a:solidFill>
                  <a:srgbClr val="000000"/>
                </a:solidFill>
                <a:latin typeface="Calibri"/>
              </a:rPr>
              <a:pPr algn="ctr"/>
              <a:t>IC</a:t>
            </a:fld>
            <a:endParaRPr lang="en-US" sz="900" b="1">
              <a:solidFill>
                <a:srgbClr val="0000FF"/>
              </a:solidFill>
            </a:endParaRPr>
          </a:p>
        </xdr:txBody>
      </xdr:sp>
      <xdr:sp macro="" textlink="'[5]Task Flow Sheet-Prov2(CFS)'!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042F2B0-D73A-4E76-BACB-D317C9AD55ED}"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77</xdr:col>
      <xdr:colOff>74140</xdr:colOff>
      <xdr:row>9</xdr:row>
      <xdr:rowOff>56106</xdr:rowOff>
    </xdr:from>
    <xdr:to>
      <xdr:col>79</xdr:col>
      <xdr:colOff>141935</xdr:colOff>
      <xdr:row>12</xdr:row>
      <xdr:rowOff>142163</xdr:rowOff>
    </xdr:to>
    <xdr:sp macro="" textlink="">
      <xdr:nvSpPr>
        <xdr:cNvPr id="53" name="Freeform 52"/>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98047</xdr:colOff>
      <xdr:row>12</xdr:row>
      <xdr:rowOff>142163</xdr:rowOff>
    </xdr:from>
    <xdr:to>
      <xdr:col>78</xdr:col>
      <xdr:colOff>108037</xdr:colOff>
      <xdr:row>15</xdr:row>
      <xdr:rowOff>67214</xdr:rowOff>
    </xdr:to>
    <xdr:cxnSp macro="">
      <xdr:nvCxnSpPr>
        <xdr:cNvPr id="54" name="Straight Arrow Connector 53"/>
        <xdr:cNvCxnSpPr>
          <a:stCxn id="53" idx="2"/>
          <a:endCxn id="58" idx="0"/>
        </xdr:cNvCxnSpPr>
      </xdr:nvCxnSpPr>
      <xdr:spPr>
        <a:xfrm flipH="1">
          <a:off x="14252197" y="1970963"/>
          <a:ext cx="9990" cy="38225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33</xdr:row>
      <xdr:rowOff>119481</xdr:rowOff>
    </xdr:from>
    <xdr:to>
      <xdr:col>21</xdr:col>
      <xdr:colOff>22442</xdr:colOff>
      <xdr:row>34</xdr:row>
      <xdr:rowOff>120866</xdr:rowOff>
    </xdr:to>
    <xdr:sp macro="" textlink="">
      <xdr:nvSpPr>
        <xdr:cNvPr id="55" name="TextBox 54"/>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83</xdr:col>
      <xdr:colOff>94839</xdr:colOff>
      <xdr:row>16</xdr:row>
      <xdr:rowOff>38855</xdr:rowOff>
    </xdr:from>
    <xdr:to>
      <xdr:col>87</xdr:col>
      <xdr:colOff>47215</xdr:colOff>
      <xdr:row>18</xdr:row>
      <xdr:rowOff>109763</xdr:rowOff>
    </xdr:to>
    <xdr:sp macro="" textlink="">
      <xdr:nvSpPr>
        <xdr:cNvPr id="56" name="Oval 55"/>
        <xdr:cNvSpPr/>
      </xdr:nvSpPr>
      <xdr:spPr>
        <a:xfrm>
          <a:off x="15153864" y="2477255"/>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75</xdr:col>
      <xdr:colOff>173317</xdr:colOff>
      <xdr:row>15</xdr:row>
      <xdr:rowOff>67214</xdr:rowOff>
    </xdr:from>
    <xdr:to>
      <xdr:col>81</xdr:col>
      <xdr:colOff>22776</xdr:colOff>
      <xdr:row>21</xdr:row>
      <xdr:rowOff>46017</xdr:rowOff>
    </xdr:to>
    <xdr:grpSp>
      <xdr:nvGrpSpPr>
        <xdr:cNvPr id="57" name="Group 448"/>
        <xdr:cNvGrpSpPr>
          <a:grpSpLocks/>
        </xdr:cNvGrpSpPr>
      </xdr:nvGrpSpPr>
      <xdr:grpSpPr bwMode="auto">
        <a:xfrm>
          <a:off x="13560652" y="2422296"/>
          <a:ext cx="917097" cy="920836"/>
          <a:chOff x="2638425" y="571501"/>
          <a:chExt cx="1143000" cy="933449"/>
        </a:xfrm>
      </xdr:grpSpPr>
      <xdr:sp macro="" textlink="'[5]Task Flow Sheet-Prov2(CFS)'!E16">
        <xdr:nvSpPr>
          <xdr:cNvPr id="58" name="Rectangle 5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3414134-0C2E-4BEA-9904-657ABD84E305}" type="TxLink">
              <a:rPr lang="en-US" sz="900" b="1" i="0" u="none" strike="noStrike">
                <a:solidFill>
                  <a:srgbClr val="000000"/>
                </a:solidFill>
                <a:latin typeface="Calibri"/>
              </a:rPr>
              <a:pPr algn="ctr" rtl="0"/>
              <a:t>Confirm Order Closure</a:t>
            </a:fld>
            <a:endParaRPr lang="en-US" sz="750"/>
          </a:p>
        </xdr:txBody>
      </xdr:sp>
      <xdr:sp macro="" textlink="'[5]Task Flow Sheet-Prov2(CFS)'!A16">
        <xdr:nvSpPr>
          <xdr:cNvPr id="59" name="Rectangle 5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2E6224C-15D9-480B-9723-C883BB89ED55}" type="TxLink">
              <a:rPr lang="en-US" sz="1100" b="0" i="0" u="none" strike="noStrike">
                <a:solidFill>
                  <a:srgbClr val="000000"/>
                </a:solidFill>
                <a:latin typeface="Calibri"/>
              </a:rPr>
              <a:pPr algn="ctr"/>
              <a:t> </a:t>
            </a:fld>
            <a:endParaRPr lang="en-US" sz="900" b="1">
              <a:solidFill>
                <a:srgbClr val="0000FF"/>
              </a:solidFill>
            </a:endParaRPr>
          </a:p>
        </xdr:txBody>
      </xdr:sp>
      <xdr:sp macro="" textlink="'[5]Task Flow Sheet-Prov2(CFS)'!C16">
        <xdr:nvSpPr>
          <xdr:cNvPr id="60" name="Rectangle 5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57D369A-B494-4C7F-B541-DFD398B6E9D9}" type="TxLink">
              <a:rPr lang="en-US" sz="900" b="1" i="0" u="none" strike="noStrike">
                <a:solidFill>
                  <a:srgbClr val="000000"/>
                </a:solidFill>
                <a:latin typeface="Calibri"/>
              </a:rPr>
              <a:pPr algn="ctr"/>
              <a:t>TSK 4.006</a:t>
            </a:fld>
            <a:endParaRPr lang="en-US" sz="900" b="1"/>
          </a:p>
        </xdr:txBody>
      </xdr:sp>
    </xdr:grpSp>
    <xdr:clientData/>
  </xdr:twoCellAnchor>
  <xdr:twoCellAnchor>
    <xdr:from>
      <xdr:col>81</xdr:col>
      <xdr:colOff>22776</xdr:colOff>
      <xdr:row>17</xdr:row>
      <xdr:rowOff>72677</xdr:rowOff>
    </xdr:from>
    <xdr:to>
      <xdr:col>83</xdr:col>
      <xdr:colOff>94839</xdr:colOff>
      <xdr:row>17</xdr:row>
      <xdr:rowOff>74310</xdr:rowOff>
    </xdr:to>
    <xdr:cxnSp macro="">
      <xdr:nvCxnSpPr>
        <xdr:cNvPr id="61" name="Straight Arrow Connector 60"/>
        <xdr:cNvCxnSpPr>
          <a:stCxn id="58" idx="3"/>
          <a:endCxn id="56" idx="2"/>
        </xdr:cNvCxnSpPr>
      </xdr:nvCxnSpPr>
      <xdr:spPr>
        <a:xfrm>
          <a:off x="14719851" y="2663477"/>
          <a:ext cx="434013" cy="16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115348</xdr:colOff>
      <xdr:row>36</xdr:row>
      <xdr:rowOff>114680</xdr:rowOff>
    </xdr:from>
    <xdr:to>
      <xdr:col>33</xdr:col>
      <xdr:colOff>109496</xdr:colOff>
      <xdr:row>43</xdr:row>
      <xdr:rowOff>37062</xdr:rowOff>
    </xdr:to>
    <xdr:grpSp>
      <xdr:nvGrpSpPr>
        <xdr:cNvPr id="62" name="Group 619"/>
        <xdr:cNvGrpSpPr>
          <a:grpSpLocks/>
        </xdr:cNvGrpSpPr>
      </xdr:nvGrpSpPr>
      <xdr:grpSpPr bwMode="auto">
        <a:xfrm>
          <a:off x="5097656" y="5766878"/>
          <a:ext cx="883845" cy="1021420"/>
          <a:chOff x="2638420" y="582305"/>
          <a:chExt cx="1143005" cy="922645"/>
        </a:xfrm>
      </xdr:grpSpPr>
      <xdr:sp macro="" textlink="'[5]Task Flow Sheet-Mod2(CFS)'!E9">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E26999A-3AC6-49AA-8D8D-C7F3FFC66E3D}" type="TxLink">
              <a:rPr lang="en-US" sz="900" b="1" i="0" u="none" strike="noStrike">
                <a:solidFill>
                  <a:srgbClr val="000000"/>
                </a:solidFill>
                <a:latin typeface="Calibri"/>
              </a:rPr>
              <a:pPr algn="ctr" rtl="0"/>
              <a:t>Copy Firewall Policy</a:t>
            </a:fld>
            <a:endParaRPr lang="en-US" sz="750"/>
          </a:p>
        </xdr:txBody>
      </xdr:sp>
      <xdr:sp macro="" textlink="'[5]Task Flow Sheet-Mod2(CFS)'!A9">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2B08D89-FD1F-4918-A3D4-16556A6487A2}" type="TxLink">
              <a:rPr lang="en-US" sz="1100" b="0" i="0" u="none" strike="noStrike">
                <a:solidFill>
                  <a:srgbClr val="000000"/>
                </a:solidFill>
                <a:latin typeface="Calibri"/>
              </a:rPr>
              <a:pPr algn="ctr"/>
              <a:t> </a:t>
            </a:fld>
            <a:endParaRPr lang="en-US" sz="900" b="1">
              <a:solidFill>
                <a:srgbClr val="0000FF"/>
              </a:solidFill>
            </a:endParaRPr>
          </a:p>
        </xdr:txBody>
      </xdr:sp>
      <xdr:sp macro="" textlink="'[5]Task Flow Sheet-Mod2(CFS)'!C9">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B0ED92B-BBF1-4C24-9A9F-A0F6BF5B1F8F}" type="TxLink">
              <a:rPr lang="en-US" sz="900" b="1" i="0" u="none" strike="noStrike">
                <a:solidFill>
                  <a:srgbClr val="000000"/>
                </a:solidFill>
                <a:latin typeface="Calibri"/>
              </a:rPr>
              <a:pPr algn="ctr"/>
              <a:t>TSK 2.CFP</a:t>
            </a:fld>
            <a:endParaRPr lang="en-US" sz="900" b="1"/>
          </a:p>
        </xdr:txBody>
      </xdr:sp>
    </xdr:grpSp>
    <xdr:clientData/>
  </xdr:twoCellAnchor>
  <xdr:twoCellAnchor>
    <xdr:from>
      <xdr:col>0</xdr:col>
      <xdr:colOff>107019</xdr:colOff>
      <xdr:row>57</xdr:row>
      <xdr:rowOff>76200</xdr:rowOff>
    </xdr:from>
    <xdr:to>
      <xdr:col>20</xdr:col>
      <xdr:colOff>114300</xdr:colOff>
      <xdr:row>59</xdr:row>
      <xdr:rowOff>76200</xdr:rowOff>
    </xdr:to>
    <xdr:sp macro="" textlink="">
      <xdr:nvSpPr>
        <xdr:cNvPr id="66" name="TextBox 65"/>
        <xdr:cNvSpPr txBox="1"/>
      </xdr:nvSpPr>
      <xdr:spPr>
        <a:xfrm>
          <a:off x="107019" y="8991600"/>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35</xdr:col>
      <xdr:colOff>137567</xdr:colOff>
      <xdr:row>37</xdr:row>
      <xdr:rowOff>136250</xdr:rowOff>
    </xdr:from>
    <xdr:to>
      <xdr:col>38</xdr:col>
      <xdr:colOff>68637</xdr:colOff>
      <xdr:row>40</xdr:row>
      <xdr:rowOff>21561</xdr:rowOff>
    </xdr:to>
    <xdr:sp macro="" textlink="">
      <xdr:nvSpPr>
        <xdr:cNvPr id="67" name="Pentagon 66"/>
        <xdr:cNvSpPr/>
      </xdr:nvSpPr>
      <xdr:spPr>
        <a:xfrm>
          <a:off x="6471692" y="5775050"/>
          <a:ext cx="473995" cy="342511"/>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2</xdr:col>
      <xdr:colOff>85618</xdr:colOff>
      <xdr:row>18</xdr:row>
      <xdr:rowOff>10705</xdr:rowOff>
    </xdr:from>
    <xdr:to>
      <xdr:col>5</xdr:col>
      <xdr:colOff>94779</xdr:colOff>
      <xdr:row>20</xdr:row>
      <xdr:rowOff>137782</xdr:rowOff>
    </xdr:to>
    <xdr:sp macro="[0]!DP01_Modify_ManagedFirewall_Message" textlink="">
      <xdr:nvSpPr>
        <xdr:cNvPr id="68" name="Diamond 67"/>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69" name="Oval 68"/>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70" name="Straight Arrow Connector 69"/>
        <xdr:cNvCxnSpPr>
          <a:stCxn id="68"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71" name="Straight Arrow Connector 70"/>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72" name="Straight Arrow Connector 71"/>
        <xdr:cNvCxnSpPr>
          <a:stCxn id="69"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73" name="Pentagon 72"/>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A1-3</a:t>
          </a:r>
        </a:p>
      </xdr:txBody>
    </xdr:sp>
    <xdr:clientData/>
  </xdr:twoCellAnchor>
  <xdr:twoCellAnchor>
    <xdr:from>
      <xdr:col>18</xdr:col>
      <xdr:colOff>20934</xdr:colOff>
      <xdr:row>37</xdr:row>
      <xdr:rowOff>86471</xdr:rowOff>
    </xdr:from>
    <xdr:to>
      <xdr:col>20</xdr:col>
      <xdr:colOff>157818</xdr:colOff>
      <xdr:row>40</xdr:row>
      <xdr:rowOff>66683</xdr:rowOff>
    </xdr:to>
    <xdr:sp macro="" textlink="">
      <xdr:nvSpPr>
        <xdr:cNvPr id="74" name="Freeform 73"/>
        <xdr:cNvSpPr/>
      </xdr:nvSpPr>
      <xdr:spPr>
        <a:xfrm>
          <a:off x="3278484" y="5725271"/>
          <a:ext cx="498834" cy="437412"/>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20</xdr:col>
      <xdr:colOff>157818</xdr:colOff>
      <xdr:row>38</xdr:row>
      <xdr:rowOff>155080</xdr:rowOff>
    </xdr:from>
    <xdr:to>
      <xdr:col>22</xdr:col>
      <xdr:colOff>115138</xdr:colOff>
      <xdr:row>39</xdr:row>
      <xdr:rowOff>737</xdr:rowOff>
    </xdr:to>
    <xdr:cxnSp macro="">
      <xdr:nvCxnSpPr>
        <xdr:cNvPr id="75" name="Straight Arrow Connector 74"/>
        <xdr:cNvCxnSpPr>
          <a:stCxn id="74" idx="2"/>
          <a:endCxn id="78" idx="1"/>
        </xdr:cNvCxnSpPr>
      </xdr:nvCxnSpPr>
      <xdr:spPr>
        <a:xfrm>
          <a:off x="3777318" y="5946280"/>
          <a:ext cx="31927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109496</xdr:colOff>
      <xdr:row>39</xdr:row>
      <xdr:rowOff>97</xdr:rowOff>
    </xdr:from>
    <xdr:to>
      <xdr:col>35</xdr:col>
      <xdr:colOff>137567</xdr:colOff>
      <xdr:row>39</xdr:row>
      <xdr:rowOff>403</xdr:rowOff>
    </xdr:to>
    <xdr:cxnSp macro="">
      <xdr:nvCxnSpPr>
        <xdr:cNvPr id="76" name="Straight Arrow Connector 75"/>
        <xdr:cNvCxnSpPr>
          <a:stCxn id="63" idx="3"/>
          <a:endCxn id="67" idx="1"/>
        </xdr:cNvCxnSpPr>
      </xdr:nvCxnSpPr>
      <xdr:spPr>
        <a:xfrm>
          <a:off x="6081671" y="5943697"/>
          <a:ext cx="390021" cy="30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65509</xdr:colOff>
      <xdr:row>20</xdr:row>
      <xdr:rowOff>53067</xdr:rowOff>
    </xdr:from>
    <xdr:to>
      <xdr:col>37</xdr:col>
      <xdr:colOff>28574</xdr:colOff>
      <xdr:row>20</xdr:row>
      <xdr:rowOff>132678</xdr:rowOff>
    </xdr:to>
    <xdr:cxnSp macro="">
      <xdr:nvCxnSpPr>
        <xdr:cNvPr id="77" name="Elbow Connector 76"/>
        <xdr:cNvCxnSpPr>
          <a:stCxn id="16" idx="2"/>
          <a:endCxn id="17" idx="4"/>
        </xdr:cNvCxnSpPr>
      </xdr:nvCxnSpPr>
      <xdr:spPr>
        <a:xfrm rot="5400000" flipH="1">
          <a:off x="4712586" y="1168615"/>
          <a:ext cx="79611" cy="3944515"/>
        </a:xfrm>
        <a:prstGeom prst="bentConnector3">
          <a:avLst>
            <a:gd name="adj1" fmla="val -61584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22</xdr:col>
      <xdr:colOff>115138</xdr:colOff>
      <xdr:row>37</xdr:row>
      <xdr:rowOff>94204</xdr:rowOff>
    </xdr:from>
    <xdr:to>
      <xdr:col>25</xdr:col>
      <xdr:colOff>124298</xdr:colOff>
      <xdr:row>40</xdr:row>
      <xdr:rowOff>64275</xdr:rowOff>
    </xdr:to>
    <xdr:sp macro="[0]!DP04_Modify_ManagedFirewall_Message" textlink="">
      <xdr:nvSpPr>
        <xdr:cNvPr id="78" name="Diamond 77"/>
        <xdr:cNvSpPr/>
      </xdr:nvSpPr>
      <xdr:spPr>
        <a:xfrm>
          <a:off x="4096588" y="5733004"/>
          <a:ext cx="552085" cy="42727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04</a:t>
          </a:r>
          <a:endParaRPr lang="en-US" sz="800" b="1"/>
        </a:p>
      </xdr:txBody>
    </xdr:sp>
    <xdr:clientData/>
  </xdr:twoCellAnchor>
  <xdr:twoCellAnchor>
    <xdr:from>
      <xdr:col>25</xdr:col>
      <xdr:colOff>124298</xdr:colOff>
      <xdr:row>39</xdr:row>
      <xdr:rowOff>97</xdr:rowOff>
    </xdr:from>
    <xdr:to>
      <xdr:col>28</xdr:col>
      <xdr:colOff>115348</xdr:colOff>
      <xdr:row>39</xdr:row>
      <xdr:rowOff>737</xdr:rowOff>
    </xdr:to>
    <xdr:cxnSp macro="">
      <xdr:nvCxnSpPr>
        <xdr:cNvPr id="79" name="Straight Arrow Connector 78"/>
        <xdr:cNvCxnSpPr>
          <a:stCxn id="78" idx="3"/>
          <a:endCxn id="63" idx="1"/>
        </xdr:cNvCxnSpPr>
      </xdr:nvCxnSpPr>
      <xdr:spPr>
        <a:xfrm flipV="1">
          <a:off x="4648673" y="5943697"/>
          <a:ext cx="533975" cy="64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31401</xdr:colOff>
      <xdr:row>38</xdr:row>
      <xdr:rowOff>96940</xdr:rowOff>
    </xdr:from>
    <xdr:to>
      <xdr:col>44</xdr:col>
      <xdr:colOff>168285</xdr:colOff>
      <xdr:row>41</xdr:row>
      <xdr:rowOff>77153</xdr:rowOff>
    </xdr:to>
    <xdr:sp macro="" textlink="">
      <xdr:nvSpPr>
        <xdr:cNvPr id="116" name="Freeform 115"/>
        <xdr:cNvSpPr/>
      </xdr:nvSpPr>
      <xdr:spPr>
        <a:xfrm>
          <a:off x="7504863" y="6063149"/>
          <a:ext cx="492763" cy="451229"/>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A2</a:t>
          </a:r>
        </a:p>
      </xdr:txBody>
    </xdr:sp>
    <xdr:clientData/>
  </xdr:twoCellAnchor>
  <xdr:twoCellAnchor>
    <xdr:from>
      <xdr:col>44</xdr:col>
      <xdr:colOff>168285</xdr:colOff>
      <xdr:row>40</xdr:row>
      <xdr:rowOff>8544</xdr:rowOff>
    </xdr:from>
    <xdr:to>
      <xdr:col>49</xdr:col>
      <xdr:colOff>157006</xdr:colOff>
      <xdr:row>40</xdr:row>
      <xdr:rowOff>20968</xdr:rowOff>
    </xdr:to>
    <xdr:cxnSp macro="">
      <xdr:nvCxnSpPr>
        <xdr:cNvPr id="117" name="Straight Arrow Connector 116"/>
        <xdr:cNvCxnSpPr>
          <a:stCxn id="116" idx="2"/>
        </xdr:cNvCxnSpPr>
      </xdr:nvCxnSpPr>
      <xdr:spPr>
        <a:xfrm>
          <a:off x="7997626" y="6288764"/>
          <a:ext cx="878418" cy="1242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146539</xdr:colOff>
      <xdr:row>38</xdr:row>
      <xdr:rowOff>115136</xdr:rowOff>
    </xdr:from>
    <xdr:to>
      <xdr:col>48</xdr:col>
      <xdr:colOff>155699</xdr:colOff>
      <xdr:row>41</xdr:row>
      <xdr:rowOff>85208</xdr:rowOff>
    </xdr:to>
    <xdr:sp macro="[0]!DP05_Modify_ManagedFirewall_Message" textlink="">
      <xdr:nvSpPr>
        <xdr:cNvPr id="135" name="Diamond 134"/>
        <xdr:cNvSpPr/>
      </xdr:nvSpPr>
      <xdr:spPr>
        <a:xfrm>
          <a:off x="8153819" y="6081345"/>
          <a:ext cx="542979" cy="44108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05</a:t>
          </a:r>
          <a:endParaRPr lang="en-US" sz="800" b="1"/>
        </a:p>
      </xdr:txBody>
    </xdr:sp>
    <xdr:clientData/>
  </xdr:twoCellAnchor>
  <xdr:twoCellAnchor>
    <xdr:from>
      <xdr:col>49</xdr:col>
      <xdr:colOff>167473</xdr:colOff>
      <xdr:row>37</xdr:row>
      <xdr:rowOff>146538</xdr:rowOff>
    </xdr:from>
    <xdr:to>
      <xdr:col>54</xdr:col>
      <xdr:colOff>120638</xdr:colOff>
      <xdr:row>42</xdr:row>
      <xdr:rowOff>143386</xdr:rowOff>
    </xdr:to>
    <xdr:sp macro="" textlink="">
      <xdr:nvSpPr>
        <xdr:cNvPr id="136" name="Rectangle 135"/>
        <xdr:cNvSpPr/>
      </xdr:nvSpPr>
      <xdr:spPr>
        <a:xfrm>
          <a:off x="8886511" y="5955741"/>
          <a:ext cx="884731" cy="781876"/>
        </a:xfrm>
        <a:prstGeom prst="rect">
          <a:avLst/>
        </a:prstGeom>
        <a:solidFill>
          <a:schemeClr val="accent4">
            <a:lumMod val="40000"/>
            <a:lumOff val="6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000" b="1">
              <a:solidFill>
                <a:sysClr val="windowText" lastClr="000000"/>
              </a:solidFill>
            </a:rPr>
            <a:t>Refer</a:t>
          </a:r>
          <a:r>
            <a:rPr lang="en-GB" sz="1000" b="1" baseline="0">
              <a:solidFill>
                <a:sysClr val="windowText" lastClr="000000"/>
              </a:solidFill>
            </a:rPr>
            <a:t> CFS Prov flow</a:t>
          </a:r>
          <a:endParaRPr lang="en-GB" sz="1000" b="1">
            <a:solidFill>
              <a:sysClr val="windowText" lastClr="000000"/>
            </a:solidFill>
          </a:endParaRPr>
        </a:p>
      </xdr:txBody>
    </xdr:sp>
    <xdr:clientData/>
  </xdr:twoCellAnchor>
  <xdr:twoCellAnchor>
    <xdr:from>
      <xdr:col>54</xdr:col>
      <xdr:colOff>120638</xdr:colOff>
      <xdr:row>40</xdr:row>
      <xdr:rowOff>4054</xdr:rowOff>
    </xdr:from>
    <xdr:to>
      <xdr:col>57</xdr:col>
      <xdr:colOff>0</xdr:colOff>
      <xdr:row>40</xdr:row>
      <xdr:rowOff>14124</xdr:rowOff>
    </xdr:to>
    <xdr:cxnSp macro="">
      <xdr:nvCxnSpPr>
        <xdr:cNvPr id="137" name="Straight Arrow Connector 136"/>
        <xdr:cNvCxnSpPr>
          <a:endCxn id="92" idx="2"/>
        </xdr:cNvCxnSpPr>
      </xdr:nvCxnSpPr>
      <xdr:spPr>
        <a:xfrm flipV="1">
          <a:off x="9771242" y="6284274"/>
          <a:ext cx="413181" cy="1007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47</xdr:row>
      <xdr:rowOff>107408</xdr:rowOff>
    </xdr:from>
    <xdr:to>
      <xdr:col>21</xdr:col>
      <xdr:colOff>136884</xdr:colOff>
      <xdr:row>50</xdr:row>
      <xdr:rowOff>56219</xdr:rowOff>
    </xdr:to>
    <xdr:sp macro="" textlink="">
      <xdr:nvSpPr>
        <xdr:cNvPr id="141" name="Freeform 140"/>
        <xdr:cNvSpPr/>
      </xdr:nvSpPr>
      <xdr:spPr>
        <a:xfrm>
          <a:off x="3380852" y="7486666"/>
          <a:ext cx="492763" cy="451229"/>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A3</a:t>
          </a:r>
        </a:p>
      </xdr:txBody>
    </xdr:sp>
    <xdr:clientData/>
  </xdr:twoCellAnchor>
  <xdr:twoCellAnchor>
    <xdr:from>
      <xdr:col>21</xdr:col>
      <xdr:colOff>136884</xdr:colOff>
      <xdr:row>49</xdr:row>
      <xdr:rowOff>19012</xdr:rowOff>
    </xdr:from>
    <xdr:to>
      <xdr:col>26</xdr:col>
      <xdr:colOff>125604</xdr:colOff>
      <xdr:row>49</xdr:row>
      <xdr:rowOff>31436</xdr:rowOff>
    </xdr:to>
    <xdr:cxnSp macro="">
      <xdr:nvCxnSpPr>
        <xdr:cNvPr id="142" name="Straight Arrow Connector 141"/>
        <xdr:cNvCxnSpPr>
          <a:stCxn id="141" idx="2"/>
        </xdr:cNvCxnSpPr>
      </xdr:nvCxnSpPr>
      <xdr:spPr>
        <a:xfrm>
          <a:off x="3873615" y="7712281"/>
          <a:ext cx="878418" cy="1242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115138</xdr:colOff>
      <xdr:row>47</xdr:row>
      <xdr:rowOff>125604</xdr:rowOff>
    </xdr:from>
    <xdr:to>
      <xdr:col>25</xdr:col>
      <xdr:colOff>124298</xdr:colOff>
      <xdr:row>50</xdr:row>
      <xdr:rowOff>64274</xdr:rowOff>
    </xdr:to>
    <xdr:sp macro="[0]!DP06_Modify_ManagedFirewall_Message" textlink="">
      <xdr:nvSpPr>
        <xdr:cNvPr id="143" name="Diamond 142"/>
        <xdr:cNvSpPr/>
      </xdr:nvSpPr>
      <xdr:spPr>
        <a:xfrm>
          <a:off x="4029808" y="7504862"/>
          <a:ext cx="542979" cy="44108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06</a:t>
          </a:r>
          <a:endParaRPr lang="en-US" sz="800" b="1"/>
        </a:p>
      </xdr:txBody>
    </xdr:sp>
    <xdr:clientData/>
  </xdr:twoCellAnchor>
  <xdr:twoCellAnchor>
    <xdr:from>
      <xdr:col>26</xdr:col>
      <xdr:colOff>136071</xdr:colOff>
      <xdr:row>47</xdr:row>
      <xdr:rowOff>0</xdr:rowOff>
    </xdr:from>
    <xdr:to>
      <xdr:col>31</xdr:col>
      <xdr:colOff>131105</xdr:colOff>
      <xdr:row>51</xdr:row>
      <xdr:rowOff>91052</xdr:rowOff>
    </xdr:to>
    <xdr:sp macro="" textlink="">
      <xdr:nvSpPr>
        <xdr:cNvPr id="144" name="Rectangle 143"/>
        <xdr:cNvSpPr/>
      </xdr:nvSpPr>
      <xdr:spPr>
        <a:xfrm>
          <a:off x="4762500" y="7379258"/>
          <a:ext cx="884731" cy="781876"/>
        </a:xfrm>
        <a:prstGeom prst="rect">
          <a:avLst/>
        </a:prstGeom>
        <a:solidFill>
          <a:schemeClr val="accent4">
            <a:lumMod val="40000"/>
            <a:lumOff val="6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GB" sz="1000" b="1">
              <a:solidFill>
                <a:sysClr val="windowText" lastClr="000000"/>
              </a:solidFill>
            </a:rPr>
            <a:t>Refer</a:t>
          </a:r>
          <a:r>
            <a:rPr lang="en-GB" sz="1000" b="1" baseline="0">
              <a:solidFill>
                <a:sysClr val="windowText" lastClr="000000"/>
              </a:solidFill>
            </a:rPr>
            <a:t> CFS Cease flow</a:t>
          </a:r>
          <a:endParaRPr lang="en-GB" sz="1000" b="1">
            <a:solidFill>
              <a:sysClr val="windowText" lastClr="000000"/>
            </a:solidFill>
          </a:endParaRPr>
        </a:p>
      </xdr:txBody>
    </xdr:sp>
    <xdr:clientData/>
  </xdr:twoCellAnchor>
  <xdr:twoCellAnchor>
    <xdr:from>
      <xdr:col>31</xdr:col>
      <xdr:colOff>131105</xdr:colOff>
      <xdr:row>49</xdr:row>
      <xdr:rowOff>35455</xdr:rowOff>
    </xdr:from>
    <xdr:to>
      <xdr:col>34</xdr:col>
      <xdr:colOff>0</xdr:colOff>
      <xdr:row>49</xdr:row>
      <xdr:rowOff>45526</xdr:rowOff>
    </xdr:to>
    <xdr:cxnSp macro="">
      <xdr:nvCxnSpPr>
        <xdr:cNvPr id="145" name="Straight Arrow Connector 144"/>
        <xdr:cNvCxnSpPr>
          <a:endCxn id="95" idx="2"/>
        </xdr:cNvCxnSpPr>
      </xdr:nvCxnSpPr>
      <xdr:spPr>
        <a:xfrm flipV="1">
          <a:off x="5647231" y="7728724"/>
          <a:ext cx="402714" cy="1007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38</xdr:row>
      <xdr:rowOff>125605</xdr:rowOff>
    </xdr:from>
    <xdr:to>
      <xdr:col>60</xdr:col>
      <xdr:colOff>130315</xdr:colOff>
      <xdr:row>41</xdr:row>
      <xdr:rowOff>39508</xdr:rowOff>
    </xdr:to>
    <xdr:sp macro="" textlink="">
      <xdr:nvSpPr>
        <xdr:cNvPr id="92" name="Oval 91"/>
        <xdr:cNvSpPr/>
      </xdr:nvSpPr>
      <xdr:spPr>
        <a:xfrm>
          <a:off x="10184423" y="6091814"/>
          <a:ext cx="664134" cy="384919"/>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34</xdr:col>
      <xdr:colOff>0</xdr:colOff>
      <xdr:row>48</xdr:row>
      <xdr:rowOff>0</xdr:rowOff>
    </xdr:from>
    <xdr:to>
      <xdr:col>37</xdr:col>
      <xdr:colOff>130315</xdr:colOff>
      <xdr:row>50</xdr:row>
      <xdr:rowOff>39507</xdr:rowOff>
    </xdr:to>
    <xdr:sp macro="" textlink="">
      <xdr:nvSpPr>
        <xdr:cNvPr id="95" name="Oval 94"/>
        <xdr:cNvSpPr/>
      </xdr:nvSpPr>
      <xdr:spPr>
        <a:xfrm>
          <a:off x="6049945" y="7536264"/>
          <a:ext cx="664134" cy="384919"/>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8925971" y="2729992"/>
          <a:ext cx="955814" cy="883295"/>
          <a:chOff x="2638425" y="571500"/>
          <a:chExt cx="1143000" cy="933450"/>
        </a:xfrm>
      </xdr:grpSpPr>
      <xdr:sp macro="" textlink="'Task Flow Sheet-Prov2(CFS)'!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F062D00-844C-467A-91B0-279FD0BE3C7E}" type="TxLink">
              <a:rPr lang="en-US" sz="900" b="1" i="0" u="none" strike="noStrike">
                <a:solidFill>
                  <a:srgbClr val="000000"/>
                </a:solidFill>
                <a:latin typeface="Calibri"/>
              </a:rPr>
              <a:pPr algn="ctr"/>
              <a:t>Submit Order to SI+</a:t>
            </a:fld>
            <a:endParaRPr lang="en-US" sz="900" b="1"/>
          </a:p>
        </xdr:txBody>
      </xdr:sp>
      <xdr:sp macro="" textlink="'Task Flow Sheet-Prov2(CFS)'!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FE31715-083C-45EB-80A1-8A5D404277B7}"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EFAB217-25F8-47B0-821C-E7E242B35120}"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188162" y="2739517"/>
          <a:ext cx="914304" cy="883295"/>
          <a:chOff x="2638425" y="571500"/>
          <a:chExt cx="1143000" cy="933450"/>
        </a:xfrm>
      </xdr:grpSpPr>
      <xdr:sp macro="" textlink="'Task Flow Sheet-Prov2(CFS)'!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D5EF81AC-8212-43DF-82B1-D157F4A2E61F}" type="TxLink">
              <a:rPr lang="en-US" sz="900" b="1" i="0" u="none" strike="noStrike">
                <a:solidFill>
                  <a:srgbClr val="000000"/>
                </a:solidFill>
                <a:latin typeface="Calibri"/>
              </a:rPr>
              <a:pPr algn="ctr"/>
              <a:t>B-end Validation</a:t>
            </a:fld>
            <a:endParaRPr lang="en-US" sz="900" b="1"/>
          </a:p>
        </xdr:txBody>
      </xdr:sp>
      <xdr:sp macro="" textlink="'Task Flow Sheet-Prov2(CFS)'!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4DDCB00-D8BC-4EFE-919E-0FE4E823C5AE}" type="TxLink">
              <a:rPr lang="en-US" sz="1100" b="0" i="0" u="none" strike="noStrike">
                <a:solidFill>
                  <a:srgbClr val="000000"/>
                </a:solidFill>
                <a:latin typeface="Calibri"/>
              </a:rPr>
              <a:pPr algn="ctr"/>
              <a:t>OVR</a:t>
            </a:fld>
            <a:endParaRPr lang="en-US" sz="900" b="1"/>
          </a:p>
        </xdr:txBody>
      </xdr:sp>
      <xdr:sp macro="" textlink="'Task Flow Sheet-Prov2(CFS)'!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339C364-9BAB-44E7-AAF8-195B17DEA484}"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51604" y="2739517"/>
          <a:ext cx="914302" cy="883295"/>
          <a:chOff x="2638425" y="571500"/>
          <a:chExt cx="1143000" cy="933450"/>
        </a:xfrm>
      </xdr:grpSpPr>
      <xdr:sp macro="" textlink="'Task Flow Sheet-Prov2(CFS)'!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EF2E160-299C-4206-8A85-0EB8802CC803}" type="TxLink">
              <a:rPr lang="en-US" sz="900" b="1" i="0" u="none" strike="noStrike">
                <a:solidFill>
                  <a:srgbClr val="000000"/>
                </a:solidFill>
                <a:latin typeface="Calibri"/>
              </a:rPr>
              <a:pPr algn="ctr"/>
              <a:t>Verify Bill of Materials (BoM)</a:t>
            </a:fld>
            <a:endParaRPr lang="en-US" sz="900" b="1"/>
          </a:p>
        </xdr:txBody>
      </xdr:sp>
      <xdr:sp macro="" textlink="'Task Flow Sheet-Prov2(CFS)'!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005F9D-2104-4C7E-A583-40B0771A5275}"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03113DA-A06F-4CF9-AE01-5DCEBB28E6A1}"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Provide_ManagedFirewall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99" idx="2"/>
          <a:endCxn id="100"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655845" y="2739517"/>
          <a:ext cx="915007" cy="883295"/>
          <a:chOff x="2638425" y="571500"/>
          <a:chExt cx="1143000" cy="933450"/>
        </a:xfrm>
      </xdr:grpSpPr>
      <xdr:sp macro="" textlink="'Task Flow Sheet-Prov2(CFS)'!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8F55AB5F-715A-453E-9B13-F5081F13FA15}" type="TxLink">
              <a:rPr lang="en-US" sz="900" b="1" i="0" u="none" strike="noStrike">
                <a:solidFill>
                  <a:srgbClr val="000000"/>
                </a:solidFill>
                <a:latin typeface="Calibri"/>
              </a:rPr>
              <a:pPr algn="ctr"/>
              <a:t>Calculate IDD &amp; Inform Customer</a:t>
            </a:fld>
            <a:endParaRPr lang="en-US" sz="1000" b="1"/>
          </a:p>
        </xdr:txBody>
      </xdr:sp>
      <xdr:sp macro="" textlink="'Task Flow Sheet-Prov2(CFS)'!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1F70C0B-2A42-4BE6-BDF2-2E6477C8F766}"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5E29558-6E4B-415D-99FA-1592DEB5F2D0}"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18631" y="2750219"/>
          <a:ext cx="915595" cy="883295"/>
          <a:chOff x="2638425" y="571500"/>
          <a:chExt cx="1143000" cy="933450"/>
        </a:xfrm>
      </xdr:grpSpPr>
      <xdr:sp macro="" textlink="'Task Flow Sheet-Prov2(CFS)'!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F1C6015-221E-4B60-9B13-BB80766F9334}" type="TxLink">
              <a:rPr lang="en-US" sz="900" b="1" i="0" u="none" strike="noStrike">
                <a:solidFill>
                  <a:srgbClr val="000000"/>
                </a:solidFill>
                <a:latin typeface="Calibri"/>
              </a:rPr>
              <a:pPr algn="ctr"/>
              <a:t>Acknowledge Order with Customer</a:t>
            </a:fld>
            <a:endParaRPr lang="en-US" sz="900" b="1"/>
          </a:p>
        </xdr:txBody>
      </xdr:sp>
      <xdr:sp macro="" textlink="'Task Flow Sheet-Prov2(CFS)'!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D3AB1A21-97A4-4972-979C-F58B89C672C6}" type="TxLink">
              <a:rPr lang="en-US" sz="1100" b="0" i="0" u="none" strike="noStrike">
                <a:solidFill>
                  <a:srgbClr val="000000"/>
                </a:solidFill>
                <a:latin typeface="Calibri"/>
              </a:rPr>
              <a:pPr algn="ctr"/>
              <a:t>OVR</a:t>
            </a:fld>
            <a:endParaRPr lang="en-US" sz="800"/>
          </a:p>
        </xdr:txBody>
      </xdr:sp>
      <xdr:sp macro="" textlink="'Task Flow Sheet-Prov2(CFS)'!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ED4CD5B-6B3A-4BD9-AB3D-C5C472668C47}"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Provide_ManagedFirewall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100"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557924" y="2719292"/>
          <a:ext cx="956993" cy="876122"/>
          <a:chOff x="2638425" y="571500"/>
          <a:chExt cx="1143000" cy="933450"/>
        </a:xfrm>
      </xdr:grpSpPr>
      <xdr:sp macro="" textlink="'Task Flow Sheet-Prov2(CFS)'!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586062AF-9131-402B-84F6-D9EF77531353}" type="TxLink">
              <a:rPr lang="en-US" sz="900" b="1" i="0" u="none" strike="noStrike">
                <a:solidFill>
                  <a:srgbClr val="000000"/>
                </a:solidFill>
                <a:latin typeface="Calibri"/>
              </a:rPr>
              <a:pPr algn="ctr"/>
              <a:t>Review Order and Take Ownership</a:t>
            </a:fld>
            <a:endParaRPr lang="en-US" sz="900" b="1"/>
          </a:p>
        </xdr:txBody>
      </xdr:sp>
      <xdr:sp macro="" textlink="'Task Flow Sheet-Prov2(CFS)'!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A893B12-0E66-472B-8424-69D18AA21412}"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Prov2(CFS)'!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042F2B0-D73A-4E76-BACB-D317C9AD55ED}"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573176" y="2576024"/>
          <a:ext cx="916685" cy="889878"/>
          <a:chOff x="2638420" y="582305"/>
          <a:chExt cx="1143005" cy="922645"/>
        </a:xfrm>
      </xdr:grpSpPr>
      <xdr:sp macro="" textlink="'Task Flow Sheet-Prov2(CFS)'!E13">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DCA3910-83FB-49B4-8E0C-8EBE3D7F8147}" type="TxLink">
              <a:rPr lang="en-US" sz="900" b="1" i="0" u="none" strike="noStrike">
                <a:solidFill>
                  <a:srgbClr val="000000"/>
                </a:solidFill>
                <a:latin typeface="Calibri"/>
                <a:cs typeface="Arial"/>
              </a:rPr>
              <a:pPr algn="ctr" rtl="0"/>
              <a:t>Order Quality Check</a:t>
            </a:fld>
            <a:endParaRPr lang="en-US" sz="750" b="1"/>
          </a:p>
        </xdr:txBody>
      </xdr:sp>
      <xdr:sp macro="" textlink="'Task Flow Sheet-Prov2(CFS)'!A13">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DD0B213-B570-4A6B-8503-2C1CC331D42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3">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0D1672-4480-4424-B0F1-2E88D15FE58B}"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33</xdr:row>
      <xdr:rowOff>119481</xdr:rowOff>
    </xdr:from>
    <xdr:to>
      <xdr:col>21</xdr:col>
      <xdr:colOff>22442</xdr:colOff>
      <xdr:row>34</xdr:row>
      <xdr:rowOff>120866</xdr:rowOff>
    </xdr:to>
    <xdr:sp macro="" textlink="">
      <xdr:nvSpPr>
        <xdr:cNvPr id="60" name="TextBox 59"/>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635129" y="1929961"/>
          <a:ext cx="902394" cy="856420"/>
          <a:chOff x="2638420" y="582305"/>
          <a:chExt cx="1143005" cy="922645"/>
        </a:xfrm>
      </xdr:grpSpPr>
      <xdr:sp macro="" textlink="'Task Flow Sheet-Prov2(CFS)'!E15">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BD8578F-C67D-40F3-A617-2E8B85C00C40}" type="TxLink">
              <a:rPr lang="en-US" sz="900" b="1" i="0" u="none" strike="noStrike">
                <a:solidFill>
                  <a:srgbClr val="000000"/>
                </a:solidFill>
                <a:latin typeface="Calibri"/>
              </a:rPr>
              <a:pPr algn="ctr" rtl="0"/>
              <a:t>Notify Customer Service is Ready</a:t>
            </a:fld>
            <a:endParaRPr lang="en-US" sz="750"/>
          </a:p>
        </xdr:txBody>
      </xdr:sp>
      <xdr:sp macro="" textlink="'Task Flow Sheet-Prov2(CFS)'!A15">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5F77701-4EF9-4D1C-BF07-49DE5D617CA6}"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Prov2(CFS)'!C15">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D3A0215-1136-47C6-BC71-4E3CB46178BB}"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7328784" y="2579300"/>
          <a:ext cx="917097" cy="920836"/>
          <a:chOff x="2638425" y="571501"/>
          <a:chExt cx="1143000" cy="933449"/>
        </a:xfrm>
      </xdr:grpSpPr>
      <xdr:sp macro="" textlink="'Task Flow Sheet-Prov2(CFS)'!E16">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3414134-0C2E-4BEA-9904-657ABD84E305}" type="TxLink">
              <a:rPr lang="en-US" sz="900" b="1" i="0" u="none" strike="noStrike">
                <a:solidFill>
                  <a:srgbClr val="000000"/>
                </a:solidFill>
                <a:latin typeface="Calibri"/>
              </a:rPr>
              <a:pPr algn="ctr" rtl="0"/>
              <a:t>Confirm Order Closure</a:t>
            </a:fld>
            <a:endParaRPr lang="en-US" sz="750"/>
          </a:p>
        </xdr:txBody>
      </xdr:sp>
      <xdr:sp macro="" textlink="'Task Flow Sheet-Prov2(CFS)'!A16">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2E6224C-15D9-480B-9723-C883BB89ED55}"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6">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57D369A-B494-4C7F-B541-DFD398B6E9D9}"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620615" y="2575257"/>
          <a:ext cx="915306" cy="920836"/>
          <a:chOff x="2638425" y="571501"/>
          <a:chExt cx="1143000" cy="933449"/>
        </a:xfrm>
      </xdr:grpSpPr>
      <xdr:sp macro="" textlink="'Task Flow Sheet-Prov2(CFS)'!E17">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568AB51-7B4C-402D-B731-C32757B1CEBB}"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Prov2(CFS)'!A17">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B682878-BE9B-4C3B-8471-21AEBA217701}" type="TxLink">
              <a:rPr lang="en-US" sz="1100" b="0" i="0" u="none" strike="noStrike">
                <a:solidFill>
                  <a:srgbClr val="000000"/>
                </a:solidFill>
                <a:latin typeface="Calibri"/>
              </a:rPr>
              <a:pPr algn="ctr"/>
              <a:t>Automatic</a:t>
            </a:fld>
            <a:endParaRPr lang="en-US" sz="900" b="1"/>
          </a:p>
        </xdr:txBody>
      </xdr:sp>
      <xdr:sp macro="" textlink="'Task Flow Sheet-Prov2(CFS)'!C17">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FE4ECA8-4250-4E2B-B422-F10AEA733609}"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638860" y="3206407"/>
          <a:ext cx="883846" cy="907530"/>
          <a:chOff x="2638420" y="582305"/>
          <a:chExt cx="1143005" cy="922645"/>
        </a:xfrm>
      </xdr:grpSpPr>
      <xdr:sp macro="" textlink="'Task Flow Sheet-Prov2(CFS)'!E14">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4EB9D08-AE84-4AE3-98A3-B4FF63AF9A4C}" type="TxLink">
              <a:rPr lang="en-US" sz="900" b="1" i="0" u="none" strike="noStrike">
                <a:solidFill>
                  <a:srgbClr val="000000"/>
                </a:solidFill>
                <a:latin typeface="Calibri"/>
              </a:rPr>
              <a:pPr algn="ctr" rtl="0"/>
              <a:t>Handover to Maintenance</a:t>
            </a:fld>
            <a:endParaRPr lang="en-US" sz="750"/>
          </a:p>
        </xdr:txBody>
      </xdr:sp>
      <xdr:sp macro="" textlink="'Task Flow Sheet-Prov2(CFS)'!A14">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43F8DA0-B846-464D-A142-0D416280C4D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4">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67E9223-907D-46FE-AC1F-F7B0909B5625}"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21145</xdr:colOff>
      <xdr:row>41</xdr:row>
      <xdr:rowOff>146082</xdr:rowOff>
    </xdr:from>
    <xdr:to>
      <xdr:col>24</xdr:col>
      <xdr:colOff>15293</xdr:colOff>
      <xdr:row>48</xdr:row>
      <xdr:rowOff>68463</xdr:rowOff>
    </xdr:to>
    <xdr:grpSp>
      <xdr:nvGrpSpPr>
        <xdr:cNvPr id="88" name="Group 619"/>
        <xdr:cNvGrpSpPr>
          <a:grpSpLocks/>
        </xdr:cNvGrpSpPr>
      </xdr:nvGrpSpPr>
      <xdr:grpSpPr bwMode="auto">
        <a:xfrm>
          <a:off x="3401997" y="6583307"/>
          <a:ext cx="883845" cy="1021420"/>
          <a:chOff x="2638420" y="582305"/>
          <a:chExt cx="1143005" cy="922645"/>
        </a:xfrm>
      </xdr:grpSpPr>
      <xdr:sp macro="" textlink="'Task Flow Sheet-Cease2(CFS)'!E9">
        <xdr:nvSpPr>
          <xdr:cNvPr id="89" name="Rectangle 8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6687F51-AB28-4472-986B-3AA5D674EE5F}" type="TxLink">
              <a:rPr lang="en-US" sz="900" b="1" i="0" u="none" strike="noStrike">
                <a:solidFill>
                  <a:srgbClr val="000000"/>
                </a:solidFill>
                <a:latin typeface="Calibri"/>
              </a:rPr>
              <a:pPr algn="ctr" rtl="0"/>
              <a:t>Deconfigure Firewall</a:t>
            </a:fld>
            <a:endParaRPr lang="en-US" sz="750"/>
          </a:p>
        </xdr:txBody>
      </xdr:sp>
      <xdr:sp macro="" textlink="'Task Flow Sheet-Cease2(CFS)'!A9">
        <xdr:nvSpPr>
          <xdr:cNvPr id="90" name="Rectangle 8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15EC0A5-0EF3-4939-94A2-71DA6D4E92D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2(CFS)'!C9">
        <xdr:nvSpPr>
          <xdr:cNvPr id="91" name="Rectangle 9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6FE4D46-0FB5-4588-B488-56AFF4115FB5}" type="TxLink">
              <a:rPr lang="en-US" sz="900" b="1" i="0" u="none" strike="noStrike">
                <a:solidFill>
                  <a:srgbClr val="000000"/>
                </a:solidFill>
                <a:latin typeface="Calibri"/>
              </a:rPr>
              <a:pPr algn="ctr"/>
              <a:t>TSK 2.041</a:t>
            </a:fld>
            <a:endParaRPr lang="en-US" sz="900" b="1"/>
          </a:p>
        </xdr:txBody>
      </xdr:sp>
    </xdr:grpSp>
    <xdr:clientData/>
  </xdr:twoCellAnchor>
  <xdr:twoCellAnchor>
    <xdr:from>
      <xdr:col>0</xdr:col>
      <xdr:colOff>107019</xdr:colOff>
      <xdr:row>57</xdr:row>
      <xdr:rowOff>76200</xdr:rowOff>
    </xdr:from>
    <xdr:to>
      <xdr:col>20</xdr:col>
      <xdr:colOff>114300</xdr:colOff>
      <xdr:row>59</xdr:row>
      <xdr:rowOff>76200</xdr:rowOff>
    </xdr:to>
    <xdr:sp macro="" textlink="">
      <xdr:nvSpPr>
        <xdr:cNvPr id="92" name="TextBox 91"/>
        <xdr:cNvSpPr txBox="1"/>
      </xdr:nvSpPr>
      <xdr:spPr>
        <a:xfrm>
          <a:off x="107019" y="8991600"/>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26</xdr:col>
      <xdr:colOff>95698</xdr:colOff>
      <xdr:row>43</xdr:row>
      <xdr:rowOff>10647</xdr:rowOff>
    </xdr:from>
    <xdr:to>
      <xdr:col>29</xdr:col>
      <xdr:colOff>26768</xdr:colOff>
      <xdr:row>45</xdr:row>
      <xdr:rowOff>52964</xdr:rowOff>
    </xdr:to>
    <xdr:sp macro="" textlink="">
      <xdr:nvSpPr>
        <xdr:cNvPr id="93" name="Pentagon 92"/>
        <xdr:cNvSpPr/>
      </xdr:nvSpPr>
      <xdr:spPr>
        <a:xfrm>
          <a:off x="4722127" y="6761883"/>
          <a:ext cx="464888" cy="356328"/>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2</xdr:col>
      <xdr:colOff>85618</xdr:colOff>
      <xdr:row>18</xdr:row>
      <xdr:rowOff>10705</xdr:rowOff>
    </xdr:from>
    <xdr:to>
      <xdr:col>5</xdr:col>
      <xdr:colOff>94779</xdr:colOff>
      <xdr:row>20</xdr:row>
      <xdr:rowOff>137782</xdr:rowOff>
    </xdr:to>
    <xdr:sp macro="[0]!DP01_Provide_ManagedFirewall_Message" textlink="">
      <xdr:nvSpPr>
        <xdr:cNvPr id="99" name="Diamond 98"/>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100" name="Oval 99"/>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01" name="Straight Arrow Connector 100"/>
        <xdr:cNvCxnSpPr>
          <a:stCxn id="99"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102" name="Straight Arrow Connector 101"/>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103" name="Straight Arrow Connector 102"/>
        <xdr:cNvCxnSpPr>
          <a:stCxn id="100"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104" name="Pentagon 103"/>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14</xdr:col>
      <xdr:colOff>31401</xdr:colOff>
      <xdr:row>42</xdr:row>
      <xdr:rowOff>107404</xdr:rowOff>
    </xdr:from>
    <xdr:to>
      <xdr:col>16</xdr:col>
      <xdr:colOff>168285</xdr:colOff>
      <xdr:row>45</xdr:row>
      <xdr:rowOff>87617</xdr:rowOff>
    </xdr:to>
    <xdr:sp macro="" textlink="">
      <xdr:nvSpPr>
        <xdr:cNvPr id="105" name="Freeform 104"/>
        <xdr:cNvSpPr/>
      </xdr:nvSpPr>
      <xdr:spPr>
        <a:xfrm>
          <a:off x="2565051" y="6508204"/>
          <a:ext cx="498834" cy="437413"/>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16</xdr:col>
      <xdr:colOff>168285</xdr:colOff>
      <xdr:row>44</xdr:row>
      <xdr:rowOff>19008</xdr:rowOff>
    </xdr:from>
    <xdr:to>
      <xdr:col>19</xdr:col>
      <xdr:colOff>21145</xdr:colOff>
      <xdr:row>44</xdr:row>
      <xdr:rowOff>31498</xdr:rowOff>
    </xdr:to>
    <xdr:cxnSp macro="">
      <xdr:nvCxnSpPr>
        <xdr:cNvPr id="106" name="Straight Arrow Connector 105"/>
        <xdr:cNvCxnSpPr>
          <a:stCxn id="105" idx="2"/>
          <a:endCxn id="89" idx="1"/>
        </xdr:cNvCxnSpPr>
      </xdr:nvCxnSpPr>
      <xdr:spPr>
        <a:xfrm>
          <a:off x="3015318" y="6927250"/>
          <a:ext cx="386679" cy="12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15293</xdr:colOff>
      <xdr:row>44</xdr:row>
      <xdr:rowOff>31498</xdr:rowOff>
    </xdr:from>
    <xdr:to>
      <xdr:col>26</xdr:col>
      <xdr:colOff>95698</xdr:colOff>
      <xdr:row>44</xdr:row>
      <xdr:rowOff>31805</xdr:rowOff>
    </xdr:to>
    <xdr:cxnSp macro="">
      <xdr:nvCxnSpPr>
        <xdr:cNvPr id="124" name="Straight Arrow Connector 123"/>
        <xdr:cNvCxnSpPr>
          <a:stCxn id="89" idx="3"/>
          <a:endCxn id="93" idx="1"/>
        </xdr:cNvCxnSpPr>
      </xdr:nvCxnSpPr>
      <xdr:spPr>
        <a:xfrm>
          <a:off x="4285842" y="6939740"/>
          <a:ext cx="436285" cy="30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9039128" y="2686710"/>
          <a:ext cx="963877" cy="868019"/>
          <a:chOff x="2638425" y="571500"/>
          <a:chExt cx="1143000" cy="933450"/>
        </a:xfrm>
      </xdr:grpSpPr>
      <xdr:sp macro="" textlink="'Task Flow Sheet-Prov3(IG)'!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D9E8B9B-9F41-492E-9E0E-5788B7356952}" type="TxLink">
              <a:rPr lang="en-US" sz="900" b="1" i="0" u="none" strike="noStrike">
                <a:solidFill>
                  <a:srgbClr val="000000"/>
                </a:solidFill>
                <a:latin typeface="Calibri"/>
              </a:rPr>
              <a:pPr algn="ctr"/>
              <a:t>Submit Order to SI+</a:t>
            </a:fld>
            <a:endParaRPr lang="en-US" sz="900" b="1"/>
          </a:p>
        </xdr:txBody>
      </xdr:sp>
      <xdr:sp macro="" textlink="'Task Flow Sheet-Prov3(IG)'!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0F887D7-A6E2-43DB-8DF4-3CA3E0A73A0F}" type="TxLink">
              <a:rPr lang="en-US" sz="900" b="0" i="0" u="none" strike="noStrike">
                <a:solidFill>
                  <a:srgbClr val="000000"/>
                </a:solidFill>
                <a:latin typeface="Calibri"/>
              </a:rPr>
              <a:pPr algn="ctr"/>
              <a:t>OVR</a:t>
            </a:fld>
            <a:endParaRPr lang="en-US" sz="900" b="1">
              <a:solidFill>
                <a:srgbClr val="0000FF"/>
              </a:solidFill>
            </a:endParaRPr>
          </a:p>
        </xdr:txBody>
      </xdr:sp>
      <xdr:sp macro="" textlink="'Task Flow Sheet-Prov3(IG)'!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AEB42E0-1051-45B0-9789-7AFFDCA50318}"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253793" y="2696235"/>
          <a:ext cx="925620" cy="868019"/>
          <a:chOff x="2638425" y="571500"/>
          <a:chExt cx="1143000" cy="933450"/>
        </a:xfrm>
      </xdr:grpSpPr>
      <xdr:sp macro="" textlink="'Task Flow Sheet-Prov3(IG)'!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7B5038CD-AB77-4E1F-9512-852C19592913}" type="TxLink">
              <a:rPr lang="en-US" sz="900" b="1" i="0" u="none" strike="noStrike">
                <a:solidFill>
                  <a:srgbClr val="000000"/>
                </a:solidFill>
                <a:latin typeface="Calibri"/>
              </a:rPr>
              <a:pPr algn="ctr"/>
              <a:t>B-end Validation</a:t>
            </a:fld>
            <a:endParaRPr lang="en-US" sz="900" b="1"/>
          </a:p>
        </xdr:txBody>
      </xdr:sp>
      <xdr:sp macro="" textlink="'Task Flow Sheet-Prov3(IG)'!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EFB7B0B-2AB1-4A67-ABC5-5F30F045C059}" type="TxLink">
              <a:rPr lang="en-US" sz="900" b="0" i="0" u="none" strike="noStrike">
                <a:solidFill>
                  <a:srgbClr val="000000"/>
                </a:solidFill>
                <a:latin typeface="Calibri"/>
              </a:rPr>
              <a:pPr algn="ctr"/>
              <a:t>OVR</a:t>
            </a:fld>
            <a:endParaRPr lang="en-US" sz="900" b="1"/>
          </a:p>
        </xdr:txBody>
      </xdr:sp>
      <xdr:sp macro="" textlink="'Task Flow Sheet-Prov3(IG)'!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302BE6C-F33F-4AD6-B6C4-F8F6CD9B9845}"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90077" y="2696235"/>
          <a:ext cx="925618" cy="868019"/>
          <a:chOff x="2638425" y="571500"/>
          <a:chExt cx="1143000" cy="933450"/>
        </a:xfrm>
      </xdr:grpSpPr>
      <xdr:sp macro="" textlink="'Task Flow Sheet-Prov3(IG)'!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E447D2A4-A6EF-4B97-9990-1FBC6EF11EDD}" type="TxLink">
              <a:rPr lang="en-US" sz="900" b="1" i="0" u="none" strike="noStrike">
                <a:solidFill>
                  <a:srgbClr val="000000"/>
                </a:solidFill>
                <a:latin typeface="Calibri"/>
              </a:rPr>
              <a:pPr algn="ctr"/>
              <a:t>Verify Bill of Materials (BoM)</a:t>
            </a:fld>
            <a:endParaRPr lang="en-US" sz="900" b="1"/>
          </a:p>
        </xdr:txBody>
      </xdr:sp>
      <xdr:sp macro="" textlink="'Task Flow Sheet-Prov3(IG)'!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5D6F3C6-1A4D-4A8B-96FE-58423A49EF85}" type="TxLink">
              <a:rPr lang="en-US" sz="900" b="0" i="0" u="none" strike="noStrike">
                <a:solidFill>
                  <a:srgbClr val="000000"/>
                </a:solidFill>
                <a:latin typeface="Calibri"/>
              </a:rPr>
              <a:pPr algn="ctr"/>
              <a:t>OVR</a:t>
            </a:fld>
            <a:endParaRPr lang="en-US" sz="900" b="1">
              <a:solidFill>
                <a:srgbClr val="0000FF"/>
              </a:solidFill>
            </a:endParaRPr>
          </a:p>
        </xdr:txBody>
      </xdr:sp>
      <xdr:sp macro="" textlink="'Task Flow Sheet-Prov3(IG)'!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CC50B44-18F1-40C5-A253-6C4CC358D059}"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Provide_InternetGateway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110" idx="2"/>
          <a:endCxn id="111"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753160" y="2696235"/>
          <a:ext cx="926323" cy="868019"/>
          <a:chOff x="2638425" y="571500"/>
          <a:chExt cx="1143000" cy="933450"/>
        </a:xfrm>
      </xdr:grpSpPr>
      <xdr:sp macro="" textlink="'Task Flow Sheet-Prov3(IG)'!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5F0DB8E-9739-41E6-98BC-D561516BF58A}" type="TxLink">
              <a:rPr lang="en-US" sz="900" b="1" i="0" u="none" strike="noStrike">
                <a:solidFill>
                  <a:srgbClr val="000000"/>
                </a:solidFill>
                <a:latin typeface="Calibri"/>
              </a:rPr>
              <a:pPr algn="ctr"/>
              <a:t>Calculate IDD &amp; Inform Customer</a:t>
            </a:fld>
            <a:endParaRPr lang="en-US" sz="1000" b="1"/>
          </a:p>
        </xdr:txBody>
      </xdr:sp>
      <xdr:sp macro="" textlink="'Task Flow Sheet-Prov3(IG)'!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EEE2F81-0035-4712-9D50-31D7DC258C3D}" type="TxLink">
              <a:rPr lang="en-US" sz="900" b="0" i="0" u="none" strike="noStrike">
                <a:solidFill>
                  <a:srgbClr val="000000"/>
                </a:solidFill>
                <a:latin typeface="Calibri"/>
              </a:rPr>
              <a:pPr algn="ctr"/>
              <a:t>OVR</a:t>
            </a:fld>
            <a:endParaRPr lang="en-US" sz="900" b="1">
              <a:solidFill>
                <a:srgbClr val="0000FF"/>
              </a:solidFill>
            </a:endParaRPr>
          </a:p>
        </xdr:txBody>
      </xdr:sp>
      <xdr:sp macro="" textlink="'Task Flow Sheet-Prov3(IG)'!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4AF85D3-92C1-4290-A021-6137FAC1CFB0}"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34473" y="2706937"/>
          <a:ext cx="929174" cy="868019"/>
          <a:chOff x="2638425" y="571500"/>
          <a:chExt cx="1143000" cy="933450"/>
        </a:xfrm>
      </xdr:grpSpPr>
      <xdr:sp macro="" textlink="'Task Flow Sheet-Prov3(IG)'!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A771C750-DDD3-46F6-A982-A4B43A71BEFD}" type="TxLink">
              <a:rPr lang="en-US" sz="900" b="1" i="0" u="none" strike="noStrike">
                <a:solidFill>
                  <a:srgbClr val="000000"/>
                </a:solidFill>
                <a:latin typeface="Calibri"/>
              </a:rPr>
              <a:pPr algn="ctr"/>
              <a:t>Acknowledge Order with Customer</a:t>
            </a:fld>
            <a:endParaRPr lang="en-US" sz="900" b="1"/>
          </a:p>
        </xdr:txBody>
      </xdr:sp>
      <xdr:sp macro="" textlink="'Task Flow Sheet-Prov3(IG)'!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EDC94C48-14CB-431D-A06B-14C5B191EF7D}" type="TxLink">
              <a:rPr lang="en-US" sz="900" b="0" i="0" u="none" strike="noStrike">
                <a:solidFill>
                  <a:srgbClr val="000000"/>
                </a:solidFill>
                <a:latin typeface="Calibri"/>
              </a:rPr>
              <a:pPr algn="ctr"/>
              <a:t>OVR</a:t>
            </a:fld>
            <a:endParaRPr lang="en-US" sz="900"/>
          </a:p>
        </xdr:txBody>
      </xdr:sp>
      <xdr:sp macro="" textlink="'Task Flow Sheet-Prov3(IG)'!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5E8996E-D5AA-4192-93E9-CC58A7BD11BC}"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Provide_InternetGateway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111"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688196" y="2676010"/>
          <a:ext cx="968309" cy="863391"/>
          <a:chOff x="2638425" y="571500"/>
          <a:chExt cx="1143000" cy="933450"/>
        </a:xfrm>
      </xdr:grpSpPr>
      <xdr:sp macro="" textlink="'Task Flow Sheet-Prov3(IG)'!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B5EDE4FC-39DC-4170-8B49-32BC1EC889AB}" type="TxLink">
              <a:rPr lang="en-US" sz="900" b="1" i="0" u="none" strike="noStrike">
                <a:solidFill>
                  <a:srgbClr val="000000"/>
                </a:solidFill>
                <a:latin typeface="Calibri"/>
              </a:rPr>
              <a:pPr algn="ctr"/>
              <a:t>Review Order and Take Ownership</a:t>
            </a:fld>
            <a:endParaRPr lang="en-US" sz="900" b="1"/>
          </a:p>
        </xdr:txBody>
      </xdr:sp>
      <xdr:sp macro="" textlink="'Task Flow Sheet-Prov3(IG)'!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5EAFC48-3134-4538-8F0F-B21A46FE5F16}" type="TxLink">
              <a:rPr lang="en-US" sz="900" b="0" i="0" u="none" strike="noStrike">
                <a:solidFill>
                  <a:srgbClr val="000000"/>
                </a:solidFill>
                <a:latin typeface="Calibri"/>
              </a:rPr>
              <a:pPr algn="ctr"/>
              <a:t>IC</a:t>
            </a:fld>
            <a:endParaRPr lang="en-US" sz="900" b="1">
              <a:solidFill>
                <a:srgbClr val="0000FF"/>
              </a:solidFill>
            </a:endParaRPr>
          </a:p>
        </xdr:txBody>
      </xdr:sp>
      <xdr:sp macro="" textlink="'Task Flow Sheet-Prov3(IG)'!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9A92871-7BFC-4154-9149-65F523DADE95}"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741921" y="2535287"/>
          <a:ext cx="928001" cy="874602"/>
          <a:chOff x="2638420" y="582305"/>
          <a:chExt cx="1143005" cy="922645"/>
        </a:xfrm>
      </xdr:grpSpPr>
      <xdr:sp macro="" textlink="'Task Flow Sheet-Prov3(IG)'!E24">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EC0B6AA-28D8-4DAC-9BD0-9003C5322B98}" type="TxLink">
              <a:rPr lang="en-US" sz="900" b="1" i="0" u="none" strike="noStrike">
                <a:solidFill>
                  <a:srgbClr val="000000"/>
                </a:solidFill>
                <a:latin typeface="Calibri"/>
                <a:cs typeface="Arial"/>
              </a:rPr>
              <a:pPr algn="ctr" rtl="0"/>
              <a:t>Order Quality Check</a:t>
            </a:fld>
            <a:endParaRPr lang="en-US" sz="750" b="1"/>
          </a:p>
        </xdr:txBody>
      </xdr:sp>
      <xdr:sp macro="" textlink="'Task Flow Sheet-Prov1(CCD)'!A21">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A59D928-883C-4075-9EDC-F3127367A9C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1">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68EDA66-50E2-4B9E-B9F5-405F8F2FC612}"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32</xdr:row>
      <xdr:rowOff>78064</xdr:rowOff>
    </xdr:from>
    <xdr:to>
      <xdr:col>21</xdr:col>
      <xdr:colOff>22442</xdr:colOff>
      <xdr:row>33</xdr:row>
      <xdr:rowOff>79448</xdr:rowOff>
    </xdr:to>
    <xdr:sp macro="" textlink="">
      <xdr:nvSpPr>
        <xdr:cNvPr id="60" name="TextBox 59"/>
        <xdr:cNvSpPr txBox="1"/>
      </xdr:nvSpPr>
      <xdr:spPr>
        <a:xfrm>
          <a:off x="91764" y="4716325"/>
          <a:ext cx="3844211" cy="146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828769" y="1899409"/>
          <a:ext cx="913710" cy="843690"/>
          <a:chOff x="2638420" y="582305"/>
          <a:chExt cx="1143005" cy="922645"/>
        </a:xfrm>
      </xdr:grpSpPr>
      <xdr:sp macro="" textlink="'Task Flow Sheet-Prov3(IG)'!E26">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2EB2534-F1A9-4F3C-A71D-1A58766B7C79}" type="TxLink">
              <a:rPr lang="en-US" sz="900" b="1" i="0" u="none" strike="noStrike">
                <a:solidFill>
                  <a:srgbClr val="000000"/>
                </a:solidFill>
                <a:latin typeface="Calibri"/>
              </a:rPr>
              <a:pPr algn="ctr" rtl="0"/>
              <a:t>Notify Customer Service is Ready</a:t>
            </a:fld>
            <a:endParaRPr lang="en-US" sz="750"/>
          </a:p>
        </xdr:txBody>
      </xdr:sp>
      <xdr:sp macro="" textlink="'Task Flow Sheet-Prov1(CCD)'!A23">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47DC7A5-6835-4338-BCBE-97A4D311BD87}"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Prov1(CCD)'!C23">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1D57B8A-2605-4178-A51C-2A93D506284E}"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7545056" y="2538563"/>
          <a:ext cx="928413" cy="905560"/>
          <a:chOff x="2638425" y="571501"/>
          <a:chExt cx="1143000" cy="933449"/>
        </a:xfrm>
      </xdr:grpSpPr>
      <xdr:sp macro="" textlink="'Task Flow Sheet-Prov3(IG)'!E27">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F33954FC-DBD8-4FF4-BFC3-056361B772CB}" type="TxLink">
              <a:rPr lang="en-US" sz="900" b="1" i="0" u="none" strike="noStrike">
                <a:solidFill>
                  <a:srgbClr val="000000"/>
                </a:solidFill>
                <a:latin typeface="Calibri"/>
              </a:rPr>
              <a:pPr algn="ctr" rtl="0"/>
              <a:t>Confirm Order Closure</a:t>
            </a:fld>
            <a:endParaRPr lang="en-US" sz="750"/>
          </a:p>
        </xdr:txBody>
      </xdr:sp>
      <xdr:sp macro="" textlink="'Task Flow Sheet-Prov1(CCD)'!A24">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689B3A2-4BBF-4FC4-A679-817A44942570}"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4">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E3787D8-8E0A-408A-BEA1-7D3990F6534E}"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852729" y="2534520"/>
          <a:ext cx="926621" cy="905560"/>
          <a:chOff x="2638425" y="571501"/>
          <a:chExt cx="1143000" cy="933449"/>
        </a:xfrm>
      </xdr:grpSpPr>
      <xdr:sp macro="" textlink="'Task Flow Sheet-Prov3(IG)'!E28">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5C0945D-EE90-4744-901D-4AE6830225E6}"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Prov1(CCD)'!A25">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93F5DF2-0DE3-480C-BE0D-DC0AE508335C}" type="TxLink">
              <a:rPr lang="en-US" sz="1100" b="0" i="0" u="none" strike="noStrike">
                <a:solidFill>
                  <a:srgbClr val="000000"/>
                </a:solidFill>
                <a:latin typeface="Calibri"/>
              </a:rPr>
              <a:pPr algn="ctr"/>
              <a:t>Automatic</a:t>
            </a:fld>
            <a:endParaRPr lang="en-US" sz="900" b="1"/>
          </a:p>
        </xdr:txBody>
      </xdr:sp>
      <xdr:sp macro="" textlink="'Task Flow Sheet-Prov1(CCD)'!C25">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72FD741-809B-447F-A70B-C140DD7E94E6}"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832500" y="3155486"/>
          <a:ext cx="895162" cy="892254"/>
          <a:chOff x="2638420" y="582305"/>
          <a:chExt cx="1143005" cy="922645"/>
        </a:xfrm>
      </xdr:grpSpPr>
      <xdr:sp macro="" textlink="'Task Flow Sheet-Prov3(IG)'!E25">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1E3B9D6-38A5-4F69-BC60-6386F87BE12C}" type="TxLink">
              <a:rPr lang="en-US" sz="900" b="1" i="0" u="none" strike="noStrike">
                <a:solidFill>
                  <a:srgbClr val="000000"/>
                </a:solidFill>
                <a:latin typeface="Calibri"/>
              </a:rPr>
              <a:pPr algn="ctr" rtl="0"/>
              <a:t>Handover to Maintenance</a:t>
            </a:fld>
            <a:endParaRPr lang="en-US" sz="750"/>
          </a:p>
        </xdr:txBody>
      </xdr:sp>
      <xdr:sp macro="" textlink="'Task Flow Sheet-Prov1(CCD)'!A22">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3B7E869-AD44-49B0-A5DE-6C9237804F0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1(CCD)'!C22">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C514F36-F51A-447C-B7E8-95CB18344D22}"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107019</xdr:colOff>
      <xdr:row>72</xdr:row>
      <xdr:rowOff>117624</xdr:rowOff>
    </xdr:from>
    <xdr:to>
      <xdr:col>20</xdr:col>
      <xdr:colOff>114300</xdr:colOff>
      <xdr:row>74</xdr:row>
      <xdr:rowOff>117624</xdr:rowOff>
    </xdr:to>
    <xdr:sp macro="" textlink="">
      <xdr:nvSpPr>
        <xdr:cNvPr id="92" name="TextBox 91"/>
        <xdr:cNvSpPr txBox="1"/>
      </xdr:nvSpPr>
      <xdr:spPr>
        <a:xfrm>
          <a:off x="107019" y="11299146"/>
          <a:ext cx="3734455" cy="2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154</xdr:col>
      <xdr:colOff>143827</xdr:colOff>
      <xdr:row>44</xdr:row>
      <xdr:rowOff>36439</xdr:rowOff>
    </xdr:from>
    <xdr:to>
      <xdr:col>157</xdr:col>
      <xdr:colOff>71958</xdr:colOff>
      <xdr:row>46</xdr:row>
      <xdr:rowOff>92446</xdr:rowOff>
    </xdr:to>
    <xdr:sp macro="" textlink="">
      <xdr:nvSpPr>
        <xdr:cNvPr id="93" name="Pentagon 92"/>
        <xdr:cNvSpPr/>
      </xdr:nvSpPr>
      <xdr:spPr>
        <a:xfrm>
          <a:off x="28228570" y="6815998"/>
          <a:ext cx="474417" cy="364169"/>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26</xdr:col>
      <xdr:colOff>8933</xdr:colOff>
      <xdr:row>45</xdr:row>
      <xdr:rowOff>87656</xdr:rowOff>
    </xdr:from>
    <xdr:to>
      <xdr:col>27</xdr:col>
      <xdr:colOff>140074</xdr:colOff>
      <xdr:row>45</xdr:row>
      <xdr:rowOff>88652</xdr:rowOff>
    </xdr:to>
    <xdr:cxnSp macro="">
      <xdr:nvCxnSpPr>
        <xdr:cNvPr id="105" name="Straight Arrow Connector 104"/>
        <xdr:cNvCxnSpPr>
          <a:stCxn id="128" idx="3"/>
          <a:endCxn id="254" idx="1"/>
        </xdr:cNvCxnSpPr>
      </xdr:nvCxnSpPr>
      <xdr:spPr>
        <a:xfrm flipV="1">
          <a:off x="4743418" y="7021296"/>
          <a:ext cx="313237" cy="99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85618</xdr:colOff>
      <xdr:row>18</xdr:row>
      <xdr:rowOff>10705</xdr:rowOff>
    </xdr:from>
    <xdr:to>
      <xdr:col>5</xdr:col>
      <xdr:colOff>94779</xdr:colOff>
      <xdr:row>20</xdr:row>
      <xdr:rowOff>137782</xdr:rowOff>
    </xdr:to>
    <xdr:sp macro="[0]!DP01_Provide_InternetGateway_Message" textlink="">
      <xdr:nvSpPr>
        <xdr:cNvPr id="110" name="Diamond 109"/>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111" name="Oval 110"/>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12" name="Straight Arrow Connector 111"/>
        <xdr:cNvCxnSpPr>
          <a:stCxn id="110"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113" name="Straight Arrow Connector 112"/>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114" name="Straight Arrow Connector 113"/>
        <xdr:cNvCxnSpPr>
          <a:stCxn id="111"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115" name="Pentagon 114"/>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14</xdr:col>
      <xdr:colOff>126150</xdr:colOff>
      <xdr:row>43</xdr:row>
      <xdr:rowOff>39496</xdr:rowOff>
    </xdr:from>
    <xdr:to>
      <xdr:col>20</xdr:col>
      <xdr:colOff>94488</xdr:colOff>
      <xdr:row>49</xdr:row>
      <xdr:rowOff>123195</xdr:rowOff>
    </xdr:to>
    <xdr:grpSp>
      <xdr:nvGrpSpPr>
        <xdr:cNvPr id="122" name="Group 527"/>
        <xdr:cNvGrpSpPr>
          <a:grpSpLocks/>
        </xdr:cNvGrpSpPr>
      </xdr:nvGrpSpPr>
      <xdr:grpSpPr bwMode="auto">
        <a:xfrm>
          <a:off x="2648988" y="6681253"/>
          <a:ext cx="1049554" cy="1010456"/>
          <a:chOff x="2638420" y="582305"/>
          <a:chExt cx="1143005" cy="922645"/>
        </a:xfrm>
      </xdr:grpSpPr>
      <xdr:sp macro="" textlink="'Task Flow Sheet-Prov3(IG)'!E9">
        <xdr:nvSpPr>
          <xdr:cNvPr id="123" name="Rectangle 122"/>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8FBDD1A-4147-4DEF-BFE6-604AF48821E5}" type="TxLink">
              <a:rPr lang="en-US" sz="900" b="1" i="0" u="none" strike="noStrike">
                <a:solidFill>
                  <a:srgbClr val="000000"/>
                </a:solidFill>
                <a:latin typeface="Calibri"/>
              </a:rPr>
              <a:pPr algn="ctr" rtl="0"/>
              <a:t>Manage Resource Service Inventory</a:t>
            </a:fld>
            <a:endParaRPr lang="en-US" sz="750"/>
          </a:p>
        </xdr:txBody>
      </xdr:sp>
      <xdr:sp macro="" textlink="'Task Flow Sheet-Prov3(IG)'!A9">
        <xdr:nvSpPr>
          <xdr:cNvPr id="124" name="Rectangle 12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8FD5890-1F45-4246-88C0-16F9D4F9C167}" type="TxLink">
              <a:rPr lang="en-US" sz="1100" b="0" i="0" u="none" strike="noStrike">
                <a:solidFill>
                  <a:srgbClr val="000000"/>
                </a:solidFill>
                <a:latin typeface="Calibri"/>
              </a:rPr>
              <a:pPr algn="ctr"/>
              <a:t>Automatic</a:t>
            </a:fld>
            <a:endParaRPr lang="en-US" sz="900" b="1"/>
          </a:p>
        </xdr:txBody>
      </xdr:sp>
      <xdr:sp macro="" textlink="'Task Flow Sheet-Prov3(IG)'!C9">
        <xdr:nvSpPr>
          <xdr:cNvPr id="125" name="Rectangle 12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D0E1ABC-BBE7-485E-9047-D2879124F294}" type="TxLink">
              <a:rPr lang="en-US" sz="900" b="1" i="0" u="none" strike="noStrike">
                <a:solidFill>
                  <a:srgbClr val="000000"/>
                </a:solidFill>
                <a:latin typeface="Calibri"/>
              </a:rPr>
              <a:pPr algn="ctr"/>
              <a:t>TSK A.005</a:t>
            </a:fld>
            <a:endParaRPr lang="en-US" sz="900" b="1"/>
          </a:p>
        </xdr:txBody>
      </xdr:sp>
    </xdr:grpSp>
    <xdr:clientData/>
  </xdr:twoCellAnchor>
  <xdr:twoCellAnchor>
    <xdr:from>
      <xdr:col>20</xdr:col>
      <xdr:colOff>94488</xdr:colOff>
      <xdr:row>45</xdr:row>
      <xdr:rowOff>81743</xdr:rowOff>
    </xdr:from>
    <xdr:to>
      <xdr:col>22</xdr:col>
      <xdr:colOff>136854</xdr:colOff>
      <xdr:row>45</xdr:row>
      <xdr:rowOff>87605</xdr:rowOff>
    </xdr:to>
    <xdr:cxnSp macro="">
      <xdr:nvCxnSpPr>
        <xdr:cNvPr id="126" name="Straight Arrow Connector 125"/>
        <xdr:cNvCxnSpPr>
          <a:stCxn id="123" idx="3"/>
          <a:endCxn id="128" idx="1"/>
        </xdr:cNvCxnSpPr>
      </xdr:nvCxnSpPr>
      <xdr:spPr>
        <a:xfrm>
          <a:off x="3558124" y="6900777"/>
          <a:ext cx="388730" cy="58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136854</xdr:colOff>
      <xdr:row>43</xdr:row>
      <xdr:rowOff>141069</xdr:rowOff>
    </xdr:from>
    <xdr:to>
      <xdr:col>26</xdr:col>
      <xdr:colOff>8933</xdr:colOff>
      <xdr:row>47</xdr:row>
      <xdr:rowOff>36235</xdr:rowOff>
    </xdr:to>
    <xdr:sp macro="[0]!DP04_Provide_InternetGateway_Message" textlink="">
      <xdr:nvSpPr>
        <xdr:cNvPr id="128" name="Diamond 127"/>
        <xdr:cNvSpPr/>
      </xdr:nvSpPr>
      <xdr:spPr>
        <a:xfrm>
          <a:off x="3946854" y="6657035"/>
          <a:ext cx="564806" cy="501302"/>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04</a:t>
          </a:r>
          <a:endParaRPr lang="en-US" sz="800" b="1"/>
        </a:p>
      </xdr:txBody>
    </xdr:sp>
    <xdr:clientData/>
  </xdr:twoCellAnchor>
  <xdr:twoCellAnchor>
    <xdr:from>
      <xdr:col>14</xdr:col>
      <xdr:colOff>108944</xdr:colOff>
      <xdr:row>51</xdr:row>
      <xdr:rowOff>55712</xdr:rowOff>
    </xdr:from>
    <xdr:to>
      <xdr:col>20</xdr:col>
      <xdr:colOff>94489</xdr:colOff>
      <xdr:row>55</xdr:row>
      <xdr:rowOff>160739</xdr:rowOff>
    </xdr:to>
    <xdr:grpSp>
      <xdr:nvGrpSpPr>
        <xdr:cNvPr id="129" name="Group 403"/>
        <xdr:cNvGrpSpPr>
          <a:grpSpLocks/>
        </xdr:cNvGrpSpPr>
      </xdr:nvGrpSpPr>
      <xdr:grpSpPr bwMode="auto">
        <a:xfrm>
          <a:off x="2631782" y="8010374"/>
          <a:ext cx="1066761" cy="877324"/>
          <a:chOff x="2638425" y="571500"/>
          <a:chExt cx="1143001" cy="933450"/>
        </a:xfrm>
      </xdr:grpSpPr>
      <xdr:sp macro="" textlink="'Task Flow Sheet-Prov3(IG)'!E10">
        <xdr:nvSpPr>
          <xdr:cNvPr id="130" name="Rectangle 129"/>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03D6061A-3F4A-4D9A-942A-85559AEDDA6A}"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Prov3(IG)'!A10">
        <xdr:nvSpPr>
          <xdr:cNvPr id="131" name="Rectangle 130"/>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C531B42-02AF-4003-A069-C4A28F4366D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10">
        <xdr:nvSpPr>
          <xdr:cNvPr id="132" name="Rectangle 131"/>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9A552BB-B294-4378-9E4C-644F1F9CA772}" type="TxLink">
              <a:rPr lang="en-US" sz="900" b="1" i="0" u="none" strike="noStrike">
                <a:solidFill>
                  <a:srgbClr val="000000"/>
                </a:solidFill>
                <a:latin typeface="Calibri"/>
              </a:rPr>
              <a:pPr algn="ctr"/>
              <a:t>TSK 2.152</a:t>
            </a:fld>
            <a:endParaRPr lang="en-US" sz="900" b="1"/>
          </a:p>
        </xdr:txBody>
      </xdr:sp>
    </xdr:grpSp>
    <xdr:clientData/>
  </xdr:twoCellAnchor>
  <xdr:twoCellAnchor>
    <xdr:from>
      <xdr:col>20</xdr:col>
      <xdr:colOff>94489</xdr:colOff>
      <xdr:row>47</xdr:row>
      <xdr:rowOff>36235</xdr:rowOff>
    </xdr:from>
    <xdr:to>
      <xdr:col>24</xdr:col>
      <xdr:colOff>67306</xdr:colOff>
      <xdr:row>52</xdr:row>
      <xdr:rowOff>166332</xdr:rowOff>
    </xdr:to>
    <xdr:cxnSp macro="">
      <xdr:nvCxnSpPr>
        <xdr:cNvPr id="133" name="Elbow Connector 132"/>
        <xdr:cNvCxnSpPr>
          <a:stCxn id="128" idx="2"/>
          <a:endCxn id="130" idx="3"/>
        </xdr:cNvCxnSpPr>
      </xdr:nvCxnSpPr>
      <xdr:spPr>
        <a:xfrm rot="5400000">
          <a:off x="3382071" y="7334391"/>
          <a:ext cx="1017654" cy="665545"/>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85537</xdr:colOff>
      <xdr:row>46</xdr:row>
      <xdr:rowOff>62077</xdr:rowOff>
    </xdr:from>
    <xdr:to>
      <xdr:col>14</xdr:col>
      <xdr:colOff>108946</xdr:colOff>
      <xdr:row>52</xdr:row>
      <xdr:rowOff>166332</xdr:rowOff>
    </xdr:to>
    <xdr:cxnSp macro="">
      <xdr:nvCxnSpPr>
        <xdr:cNvPr id="134" name="Elbow Connector 133"/>
        <xdr:cNvCxnSpPr>
          <a:stCxn id="130" idx="1"/>
        </xdr:cNvCxnSpPr>
      </xdr:nvCxnSpPr>
      <xdr:spPr>
        <a:xfrm rot="10800000">
          <a:off x="1990537" y="7032645"/>
          <a:ext cx="542954" cy="114334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97703</xdr:colOff>
      <xdr:row>44</xdr:row>
      <xdr:rowOff>89741</xdr:rowOff>
    </xdr:from>
    <xdr:to>
      <xdr:col>12</xdr:col>
      <xdr:colOff>51071</xdr:colOff>
      <xdr:row>46</xdr:row>
      <xdr:rowOff>79935</xdr:rowOff>
    </xdr:to>
    <xdr:sp macro="" textlink="">
      <xdr:nvSpPr>
        <xdr:cNvPr id="135" name="Oval 134"/>
        <xdr:cNvSpPr/>
      </xdr:nvSpPr>
      <xdr:spPr>
        <a:xfrm flipH="1">
          <a:off x="1883641" y="6900116"/>
          <a:ext cx="310555" cy="299757"/>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12</xdr:col>
      <xdr:colOff>51071</xdr:colOff>
      <xdr:row>45</xdr:row>
      <xdr:rowOff>83215</xdr:rowOff>
    </xdr:from>
    <xdr:to>
      <xdr:col>14</xdr:col>
      <xdr:colOff>126150</xdr:colOff>
      <xdr:row>45</xdr:row>
      <xdr:rowOff>84839</xdr:rowOff>
    </xdr:to>
    <xdr:cxnSp macro="">
      <xdr:nvCxnSpPr>
        <xdr:cNvPr id="136" name="Straight Arrow Connector 135"/>
        <xdr:cNvCxnSpPr>
          <a:stCxn id="135" idx="2"/>
          <a:endCxn id="123" idx="1"/>
        </xdr:cNvCxnSpPr>
      </xdr:nvCxnSpPr>
      <xdr:spPr>
        <a:xfrm flipV="1">
          <a:off x="2194196" y="7048371"/>
          <a:ext cx="432267" cy="162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72725</xdr:colOff>
      <xdr:row>44</xdr:row>
      <xdr:rowOff>16221</xdr:rowOff>
    </xdr:from>
    <xdr:to>
      <xdr:col>5</xdr:col>
      <xdr:colOff>21723</xdr:colOff>
      <xdr:row>47</xdr:row>
      <xdr:rowOff>8101</xdr:rowOff>
    </xdr:to>
    <xdr:sp macro="" textlink="">
      <xdr:nvSpPr>
        <xdr:cNvPr id="142" name="Freeform 141"/>
        <xdr:cNvSpPr/>
      </xdr:nvSpPr>
      <xdr:spPr>
        <a:xfrm>
          <a:off x="444432" y="6660489"/>
          <a:ext cx="506559" cy="444899"/>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5</xdr:col>
      <xdr:colOff>21723</xdr:colOff>
      <xdr:row>45</xdr:row>
      <xdr:rowOff>84839</xdr:rowOff>
    </xdr:from>
    <xdr:to>
      <xdr:col>10</xdr:col>
      <xdr:colOff>97703</xdr:colOff>
      <xdr:row>45</xdr:row>
      <xdr:rowOff>89552</xdr:rowOff>
    </xdr:to>
    <xdr:cxnSp macro="">
      <xdr:nvCxnSpPr>
        <xdr:cNvPr id="143" name="Straight Arrow Connector 142"/>
        <xdr:cNvCxnSpPr>
          <a:stCxn id="142" idx="2"/>
          <a:endCxn id="135" idx="6"/>
        </xdr:cNvCxnSpPr>
      </xdr:nvCxnSpPr>
      <xdr:spPr>
        <a:xfrm flipV="1">
          <a:off x="914692" y="7049995"/>
          <a:ext cx="968949" cy="47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67469</xdr:colOff>
      <xdr:row>43</xdr:row>
      <xdr:rowOff>53139</xdr:rowOff>
    </xdr:from>
    <xdr:to>
      <xdr:col>45</xdr:col>
      <xdr:colOff>30117</xdr:colOff>
      <xdr:row>49</xdr:row>
      <xdr:rowOff>106506</xdr:rowOff>
    </xdr:to>
    <xdr:grpSp>
      <xdr:nvGrpSpPr>
        <xdr:cNvPr id="167" name="Group 527"/>
        <xdr:cNvGrpSpPr>
          <a:grpSpLocks/>
        </xdr:cNvGrpSpPr>
      </xdr:nvGrpSpPr>
      <xdr:grpSpPr bwMode="auto">
        <a:xfrm>
          <a:off x="7095374" y="6694896"/>
          <a:ext cx="1043865" cy="980124"/>
          <a:chOff x="2638420" y="582305"/>
          <a:chExt cx="1143005" cy="922645"/>
        </a:xfrm>
      </xdr:grpSpPr>
      <xdr:sp macro="" textlink="'Task Flow Sheet-Prov3(IG)'!E11">
        <xdr:nvSpPr>
          <xdr:cNvPr id="168" name="Rectangle 167"/>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CA7C4DC-61B1-494D-BB24-1D6E2D85F13B}" type="TxLink">
              <a:rPr lang="en-US" sz="900" b="1" i="0" u="none" strike="noStrike">
                <a:solidFill>
                  <a:srgbClr val="000000"/>
                </a:solidFill>
                <a:latin typeface="Calibri"/>
              </a:rPr>
              <a:pPr algn="ctr" rtl="0"/>
              <a:t>Manage Logical Planning</a:t>
            </a:fld>
            <a:endParaRPr lang="en-US" sz="750"/>
          </a:p>
        </xdr:txBody>
      </xdr:sp>
      <xdr:sp macro="" textlink="'Task Flow Sheet-Prov3(IG)'!A11">
        <xdr:nvSpPr>
          <xdr:cNvPr id="169" name="Rectangle 16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5985441-B719-4B9F-87B5-52E833F8FB2B}" type="TxLink">
              <a:rPr lang="en-US" sz="1100" b="0" i="0" u="none" strike="noStrike">
                <a:solidFill>
                  <a:srgbClr val="000000"/>
                </a:solidFill>
                <a:latin typeface="Calibri"/>
              </a:rPr>
              <a:pPr algn="ctr"/>
              <a:t>Automatic</a:t>
            </a:fld>
            <a:endParaRPr lang="en-US" sz="900" b="1"/>
          </a:p>
        </xdr:txBody>
      </xdr:sp>
      <xdr:sp macro="" textlink="'Task Flow Sheet-Prov3(IG)'!C11">
        <xdr:nvSpPr>
          <xdr:cNvPr id="170" name="Rectangle 16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F697C32-527F-4F41-8AFE-9EE27376F690}" type="TxLink">
              <a:rPr lang="en-US" sz="900" b="1" i="0" u="none" strike="noStrike">
                <a:solidFill>
                  <a:srgbClr val="000000"/>
                </a:solidFill>
                <a:latin typeface="Calibri"/>
              </a:rPr>
              <a:pPr algn="ctr"/>
              <a:t>TSK A.023</a:t>
            </a:fld>
            <a:endParaRPr lang="en-US" sz="900" b="1"/>
          </a:p>
        </xdr:txBody>
      </xdr:sp>
    </xdr:grpSp>
    <xdr:clientData/>
  </xdr:twoCellAnchor>
  <xdr:twoCellAnchor>
    <xdr:from>
      <xdr:col>45</xdr:col>
      <xdr:colOff>30117</xdr:colOff>
      <xdr:row>45</xdr:row>
      <xdr:rowOff>77973</xdr:rowOff>
    </xdr:from>
    <xdr:to>
      <xdr:col>47</xdr:col>
      <xdr:colOff>80909</xdr:colOff>
      <xdr:row>45</xdr:row>
      <xdr:rowOff>84817</xdr:rowOff>
    </xdr:to>
    <xdr:cxnSp macro="">
      <xdr:nvCxnSpPr>
        <xdr:cNvPr id="172" name="Straight Arrow Connector 171"/>
        <xdr:cNvCxnSpPr>
          <a:stCxn id="168" idx="3"/>
          <a:endCxn id="173" idx="1"/>
        </xdr:cNvCxnSpPr>
      </xdr:nvCxnSpPr>
      <xdr:spPr>
        <a:xfrm flipV="1">
          <a:off x="8066836" y="6775239"/>
          <a:ext cx="407979" cy="68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80909</xdr:colOff>
      <xdr:row>43</xdr:row>
      <xdr:rowOff>144850</xdr:rowOff>
    </xdr:from>
    <xdr:to>
      <xdr:col>50</xdr:col>
      <xdr:colOff>131778</xdr:colOff>
      <xdr:row>47</xdr:row>
      <xdr:rowOff>9955</xdr:rowOff>
    </xdr:to>
    <xdr:sp macro="[0]!DP05_Provide_InternetGateway_Message" textlink="">
      <xdr:nvSpPr>
        <xdr:cNvPr id="173" name="Diamond 172"/>
        <xdr:cNvSpPr/>
      </xdr:nvSpPr>
      <xdr:spPr>
        <a:xfrm>
          <a:off x="8474815" y="6544459"/>
          <a:ext cx="586651" cy="46041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05</a:t>
          </a:r>
          <a:endParaRPr lang="en-US" sz="800" b="1"/>
        </a:p>
      </xdr:txBody>
    </xdr:sp>
    <xdr:clientData/>
  </xdr:twoCellAnchor>
  <xdr:twoCellAnchor>
    <xdr:from>
      <xdr:col>39</xdr:col>
      <xdr:colOff>41376</xdr:colOff>
      <xdr:row>51</xdr:row>
      <xdr:rowOff>13514</xdr:rowOff>
    </xdr:from>
    <xdr:to>
      <xdr:col>45</xdr:col>
      <xdr:colOff>76497</xdr:colOff>
      <xdr:row>55</xdr:row>
      <xdr:rowOff>50530</xdr:rowOff>
    </xdr:to>
    <xdr:grpSp>
      <xdr:nvGrpSpPr>
        <xdr:cNvPr id="174" name="Group 403"/>
        <xdr:cNvGrpSpPr>
          <a:grpSpLocks/>
        </xdr:cNvGrpSpPr>
      </xdr:nvGrpSpPr>
      <xdr:grpSpPr bwMode="auto">
        <a:xfrm>
          <a:off x="7069281" y="7968176"/>
          <a:ext cx="1116338" cy="809313"/>
          <a:chOff x="2638425" y="571500"/>
          <a:chExt cx="1143001" cy="933450"/>
        </a:xfrm>
      </xdr:grpSpPr>
      <xdr:sp macro="" textlink="'Task Flow Sheet-Prov3(IG)'!E12">
        <xdr:nvSpPr>
          <xdr:cNvPr id="175" name="Rectangle 174"/>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963ED998-22F1-4971-A767-D97321BA1A91}"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CPE MLP Exception</a:t>
            </a:fld>
            <a:endParaRPr lang="en-GB" sz="750" b="1">
              <a:effectLst/>
            </a:endParaRPr>
          </a:p>
        </xdr:txBody>
      </xdr:sp>
      <xdr:sp macro="" textlink="'Task Flow Sheet-Prov3(IG)'!A12">
        <xdr:nvSpPr>
          <xdr:cNvPr id="176" name="Rectangle 175"/>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C328239-EF2C-467A-B835-1179723F119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12">
        <xdr:nvSpPr>
          <xdr:cNvPr id="177" name="Rectangle 176"/>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7EF7809-B526-41D3-84DC-B3B5DEC91F0C}" type="TxLink">
              <a:rPr lang="en-US" sz="900" b="1" i="0" u="none" strike="noStrike">
                <a:solidFill>
                  <a:srgbClr val="000000"/>
                </a:solidFill>
                <a:latin typeface="Calibri"/>
              </a:rPr>
              <a:pPr algn="ctr"/>
              <a:t>TSK 5.007</a:t>
            </a:fld>
            <a:endParaRPr lang="en-US" sz="900" b="1"/>
          </a:p>
        </xdr:txBody>
      </xdr:sp>
    </xdr:grpSp>
    <xdr:clientData/>
  </xdr:twoCellAnchor>
  <xdr:twoCellAnchor>
    <xdr:from>
      <xdr:col>45</xdr:col>
      <xdr:colOff>76498</xdr:colOff>
      <xdr:row>47</xdr:row>
      <xdr:rowOff>9955</xdr:rowOff>
    </xdr:from>
    <xdr:to>
      <xdr:col>49</xdr:col>
      <xdr:colOff>16880</xdr:colOff>
      <xdr:row>52</xdr:row>
      <xdr:rowOff>92083</xdr:rowOff>
    </xdr:to>
    <xdr:cxnSp macro="">
      <xdr:nvCxnSpPr>
        <xdr:cNvPr id="178" name="Elbow Connector 177"/>
        <xdr:cNvCxnSpPr>
          <a:stCxn id="173" idx="2"/>
          <a:endCxn id="175" idx="3"/>
        </xdr:cNvCxnSpPr>
      </xdr:nvCxnSpPr>
      <xdr:spPr>
        <a:xfrm rot="5400000">
          <a:off x="7982813" y="7135281"/>
          <a:ext cx="915565" cy="654757"/>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35</xdr:col>
      <xdr:colOff>153116</xdr:colOff>
      <xdr:row>46</xdr:row>
      <xdr:rowOff>88342</xdr:rowOff>
    </xdr:from>
    <xdr:to>
      <xdr:col>39</xdr:col>
      <xdr:colOff>41377</xdr:colOff>
      <xdr:row>52</xdr:row>
      <xdr:rowOff>92450</xdr:rowOff>
    </xdr:to>
    <xdr:cxnSp macro="">
      <xdr:nvCxnSpPr>
        <xdr:cNvPr id="179" name="Elbow Connector 178"/>
        <xdr:cNvCxnSpPr>
          <a:stCxn id="175" idx="1"/>
          <a:endCxn id="180" idx="4"/>
        </xdr:cNvCxnSpPr>
      </xdr:nvCxnSpPr>
      <xdr:spPr>
        <a:xfrm rot="10800000">
          <a:off x="6403897" y="6934436"/>
          <a:ext cx="602636" cy="98637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175096</xdr:colOff>
      <xdr:row>44</xdr:row>
      <xdr:rowOff>97512</xdr:rowOff>
    </xdr:from>
    <xdr:to>
      <xdr:col>36</xdr:col>
      <xdr:colOff>131136</xdr:colOff>
      <xdr:row>46</xdr:row>
      <xdr:rowOff>88341</xdr:rowOff>
    </xdr:to>
    <xdr:sp macro="" textlink="">
      <xdr:nvSpPr>
        <xdr:cNvPr id="180" name="Oval 179"/>
        <xdr:cNvSpPr/>
      </xdr:nvSpPr>
      <xdr:spPr>
        <a:xfrm flipH="1">
          <a:off x="6247284" y="6645950"/>
          <a:ext cx="313227" cy="28848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36</xdr:col>
      <xdr:colOff>131136</xdr:colOff>
      <xdr:row>45</xdr:row>
      <xdr:rowOff>86273</xdr:rowOff>
    </xdr:from>
    <xdr:to>
      <xdr:col>39</xdr:col>
      <xdr:colOff>67469</xdr:colOff>
      <xdr:row>45</xdr:row>
      <xdr:rowOff>92927</xdr:rowOff>
    </xdr:to>
    <xdr:cxnSp macro="">
      <xdr:nvCxnSpPr>
        <xdr:cNvPr id="181" name="Straight Arrow Connector 180"/>
        <xdr:cNvCxnSpPr>
          <a:stCxn id="180" idx="2"/>
          <a:endCxn id="168" idx="1"/>
        </xdr:cNvCxnSpPr>
      </xdr:nvCxnSpPr>
      <xdr:spPr>
        <a:xfrm flipV="1">
          <a:off x="6560511" y="6783539"/>
          <a:ext cx="472114" cy="665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172978</xdr:colOff>
      <xdr:row>43</xdr:row>
      <xdr:rowOff>20206</xdr:rowOff>
    </xdr:from>
    <xdr:to>
      <xdr:col>125</xdr:col>
      <xdr:colOff>167468</xdr:colOff>
      <xdr:row>49</xdr:row>
      <xdr:rowOff>73448</xdr:rowOff>
    </xdr:to>
    <xdr:grpSp>
      <xdr:nvGrpSpPr>
        <xdr:cNvPr id="185" name="Group 527"/>
        <xdr:cNvGrpSpPr>
          <a:grpSpLocks/>
        </xdr:cNvGrpSpPr>
      </xdr:nvGrpSpPr>
      <xdr:grpSpPr bwMode="auto">
        <a:xfrm>
          <a:off x="21835917" y="6661963"/>
          <a:ext cx="895504" cy="979999"/>
          <a:chOff x="2638420" y="582305"/>
          <a:chExt cx="1143005" cy="922645"/>
        </a:xfrm>
      </xdr:grpSpPr>
      <xdr:sp macro="" textlink="'Task Flow Sheet-Prov3(IG)'!E20">
        <xdr:nvSpPr>
          <xdr:cNvPr id="186" name="Rectangle 185"/>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977982D8-3A3D-40D3-A472-2F4F6DA2115A}" type="TxLink">
              <a:rPr lang="en-US" sz="900" b="1" i="0" u="none" strike="noStrike">
                <a:solidFill>
                  <a:srgbClr val="000000"/>
                </a:solidFill>
                <a:latin typeface="Calibri"/>
              </a:rPr>
              <a:pPr algn="ctr" rtl="0"/>
              <a:t>Perform MNSD Test</a:t>
            </a:fld>
            <a:endParaRPr lang="en-US" sz="750"/>
          </a:p>
        </xdr:txBody>
      </xdr:sp>
      <xdr:sp macro="" textlink="'Task Flow Sheet-Prov3(IG)'!A20">
        <xdr:nvSpPr>
          <xdr:cNvPr id="187" name="Rectangle 18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4FAF44A-90E6-430E-A692-4211836E4956}" type="TxLink">
              <a:rPr lang="en-US" sz="1100" b="0" i="0" u="none" strike="noStrike">
                <a:solidFill>
                  <a:srgbClr val="000000"/>
                </a:solidFill>
                <a:latin typeface="Calibri"/>
              </a:rPr>
              <a:pPr algn="ctr"/>
              <a:t>Automatic</a:t>
            </a:fld>
            <a:endParaRPr lang="en-US" sz="900" b="1"/>
          </a:p>
        </xdr:txBody>
      </xdr:sp>
      <xdr:sp macro="" textlink="'Task Flow Sheet-Prov3(IG)'!C20">
        <xdr:nvSpPr>
          <xdr:cNvPr id="188" name="Rectangle 18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13C0CB6-1BB6-4B4C-9AE1-E01FE6A24E4E}" type="TxLink">
              <a:rPr lang="en-US" sz="900" b="1" i="0" u="none" strike="noStrike">
                <a:solidFill>
                  <a:srgbClr val="000000"/>
                </a:solidFill>
                <a:latin typeface="Calibri"/>
              </a:rPr>
              <a:pPr algn="ctr"/>
              <a:t>TSK A.043</a:t>
            </a:fld>
            <a:endParaRPr lang="en-US" sz="900" b="1"/>
          </a:p>
        </xdr:txBody>
      </xdr:sp>
    </xdr:grpSp>
    <xdr:clientData/>
  </xdr:twoCellAnchor>
  <xdr:twoCellAnchor>
    <xdr:from>
      <xdr:col>125</xdr:col>
      <xdr:colOff>167468</xdr:colOff>
      <xdr:row>45</xdr:row>
      <xdr:rowOff>27795</xdr:rowOff>
    </xdr:from>
    <xdr:to>
      <xdr:col>128</xdr:col>
      <xdr:colOff>82475</xdr:colOff>
      <xdr:row>45</xdr:row>
      <xdr:rowOff>53266</xdr:rowOff>
    </xdr:to>
    <xdr:cxnSp macro="">
      <xdr:nvCxnSpPr>
        <xdr:cNvPr id="189" name="Straight Arrow Connector 188"/>
        <xdr:cNvCxnSpPr>
          <a:stCxn id="186" idx="3"/>
          <a:endCxn id="190" idx="1"/>
        </xdr:cNvCxnSpPr>
      </xdr:nvCxnSpPr>
      <xdr:spPr>
        <a:xfrm flipV="1">
          <a:off x="22731421" y="6978471"/>
          <a:ext cx="455615" cy="2547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128</xdr:col>
      <xdr:colOff>82475</xdr:colOff>
      <xdr:row>43</xdr:row>
      <xdr:rowOff>100364</xdr:rowOff>
    </xdr:from>
    <xdr:to>
      <xdr:col>131</xdr:col>
      <xdr:colOff>110465</xdr:colOff>
      <xdr:row>46</xdr:row>
      <xdr:rowOff>109686</xdr:rowOff>
    </xdr:to>
    <xdr:sp macro="[0]!DP09_Provide_InternetGateway_Message" textlink="">
      <xdr:nvSpPr>
        <xdr:cNvPr id="190" name="Diamond 189"/>
        <xdr:cNvSpPr/>
      </xdr:nvSpPr>
      <xdr:spPr>
        <a:xfrm>
          <a:off x="22972241" y="6499973"/>
          <a:ext cx="563771" cy="45580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09</a:t>
          </a:r>
          <a:endParaRPr lang="en-US" sz="800" b="1"/>
        </a:p>
      </xdr:txBody>
    </xdr:sp>
    <xdr:clientData/>
  </xdr:twoCellAnchor>
  <xdr:twoCellAnchor>
    <xdr:from>
      <xdr:col>120</xdr:col>
      <xdr:colOff>89470</xdr:colOff>
      <xdr:row>51</xdr:row>
      <xdr:rowOff>35971</xdr:rowOff>
    </xdr:from>
    <xdr:to>
      <xdr:col>125</xdr:col>
      <xdr:colOff>120336</xdr:colOff>
      <xdr:row>55</xdr:row>
      <xdr:rowOff>94788</xdr:rowOff>
    </xdr:to>
    <xdr:grpSp>
      <xdr:nvGrpSpPr>
        <xdr:cNvPr id="191" name="Group 403"/>
        <xdr:cNvGrpSpPr>
          <a:grpSpLocks/>
        </xdr:cNvGrpSpPr>
      </xdr:nvGrpSpPr>
      <xdr:grpSpPr bwMode="auto">
        <a:xfrm>
          <a:off x="21752409" y="7990633"/>
          <a:ext cx="931880" cy="831114"/>
          <a:chOff x="2638425" y="571500"/>
          <a:chExt cx="1143001" cy="933450"/>
        </a:xfrm>
      </xdr:grpSpPr>
      <xdr:sp macro="" textlink="'Task Flow Sheet-Prov3(IG)'!E21">
        <xdr:nvSpPr>
          <xdr:cNvPr id="192" name="Rectangle 191"/>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8F75E8DB-3D37-44D4-B30E-00C616C5FDB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Test Exception</a:t>
            </a:fld>
            <a:endParaRPr lang="en-GB" sz="750" b="1">
              <a:effectLst/>
            </a:endParaRPr>
          </a:p>
        </xdr:txBody>
      </xdr:sp>
      <xdr:sp macro="" textlink="'Task Flow Sheet-Prov3(IG)'!A21">
        <xdr:nvSpPr>
          <xdr:cNvPr id="193" name="Rectangle 19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2AF5C29-2F4C-4ED3-84CE-FBBD048B9010}"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21">
        <xdr:nvSpPr>
          <xdr:cNvPr id="194" name="Rectangle 19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255461D-A6A5-4DA7-9554-CED41B6CEBAE}" type="TxLink">
              <a:rPr lang="en-US" sz="900" b="1" i="0" u="none" strike="noStrike">
                <a:solidFill>
                  <a:srgbClr val="000000"/>
                </a:solidFill>
                <a:latin typeface="Calibri"/>
              </a:rPr>
              <a:pPr algn="ctr"/>
              <a:t>TSK 2.157</a:t>
            </a:fld>
            <a:endParaRPr lang="en-US" sz="900" b="1"/>
          </a:p>
        </xdr:txBody>
      </xdr:sp>
    </xdr:grpSp>
    <xdr:clientData/>
  </xdr:twoCellAnchor>
  <xdr:twoCellAnchor>
    <xdr:from>
      <xdr:col>125</xdr:col>
      <xdr:colOff>120336</xdr:colOff>
      <xdr:row>46</xdr:row>
      <xdr:rowOff>109687</xdr:rowOff>
    </xdr:from>
    <xdr:to>
      <xdr:col>130</xdr:col>
      <xdr:colOff>4977</xdr:colOff>
      <xdr:row>52</xdr:row>
      <xdr:rowOff>125822</xdr:rowOff>
    </xdr:to>
    <xdr:cxnSp macro="">
      <xdr:nvCxnSpPr>
        <xdr:cNvPr id="195" name="Elbow Connector 194"/>
        <xdr:cNvCxnSpPr>
          <a:stCxn id="190" idx="2"/>
          <a:endCxn id="192" idx="3"/>
        </xdr:cNvCxnSpPr>
      </xdr:nvCxnSpPr>
      <xdr:spPr>
        <a:xfrm rot="5400000">
          <a:off x="22363925" y="7066176"/>
          <a:ext cx="998400" cy="777610"/>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118</xdr:col>
      <xdr:colOff>131342</xdr:colOff>
      <xdr:row>46</xdr:row>
      <xdr:rowOff>47594</xdr:rowOff>
    </xdr:from>
    <xdr:to>
      <xdr:col>120</xdr:col>
      <xdr:colOff>89472</xdr:colOff>
      <xdr:row>52</xdr:row>
      <xdr:rowOff>131244</xdr:rowOff>
    </xdr:to>
    <xdr:cxnSp macro="">
      <xdr:nvCxnSpPr>
        <xdr:cNvPr id="196" name="Elbow Connector 195"/>
        <xdr:cNvCxnSpPr>
          <a:stCxn id="192" idx="1"/>
          <a:endCxn id="197" idx="4"/>
        </xdr:cNvCxnSpPr>
      </xdr:nvCxnSpPr>
      <xdr:spPr>
        <a:xfrm rot="10800000">
          <a:off x="21433876" y="7152729"/>
          <a:ext cx="318535" cy="112625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117</xdr:col>
      <xdr:colOff>146833</xdr:colOff>
      <xdr:row>44</xdr:row>
      <xdr:rowOff>75603</xdr:rowOff>
    </xdr:from>
    <xdr:to>
      <xdr:col>119</xdr:col>
      <xdr:colOff>115850</xdr:colOff>
      <xdr:row>46</xdr:row>
      <xdr:rowOff>47593</xdr:rowOff>
    </xdr:to>
    <xdr:sp macro="" textlink="">
      <xdr:nvSpPr>
        <xdr:cNvPr id="197" name="Oval 196"/>
        <xdr:cNvSpPr/>
      </xdr:nvSpPr>
      <xdr:spPr>
        <a:xfrm flipH="1">
          <a:off x="21269164" y="6871819"/>
          <a:ext cx="329422" cy="28090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119</xdr:col>
      <xdr:colOff>115850</xdr:colOff>
      <xdr:row>45</xdr:row>
      <xdr:rowOff>53266</xdr:rowOff>
    </xdr:from>
    <xdr:to>
      <xdr:col>120</xdr:col>
      <xdr:colOff>172978</xdr:colOff>
      <xdr:row>45</xdr:row>
      <xdr:rowOff>61598</xdr:rowOff>
    </xdr:to>
    <xdr:cxnSp macro="">
      <xdr:nvCxnSpPr>
        <xdr:cNvPr id="198" name="Straight Arrow Connector 197"/>
        <xdr:cNvCxnSpPr>
          <a:stCxn id="197" idx="2"/>
          <a:endCxn id="186" idx="1"/>
        </xdr:cNvCxnSpPr>
      </xdr:nvCxnSpPr>
      <xdr:spPr>
        <a:xfrm flipV="1">
          <a:off x="21598586" y="7003942"/>
          <a:ext cx="237331" cy="833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152</xdr:col>
      <xdr:colOff>84205</xdr:colOff>
      <xdr:row>45</xdr:row>
      <xdr:rowOff>39431</xdr:rowOff>
    </xdr:from>
    <xdr:to>
      <xdr:col>154</xdr:col>
      <xdr:colOff>143827</xdr:colOff>
      <xdr:row>45</xdr:row>
      <xdr:rowOff>46368</xdr:rowOff>
    </xdr:to>
    <xdr:cxnSp macro="">
      <xdr:nvCxnSpPr>
        <xdr:cNvPr id="214" name="Straight Arrow Connector 213"/>
        <xdr:cNvCxnSpPr/>
      </xdr:nvCxnSpPr>
      <xdr:spPr>
        <a:xfrm flipV="1">
          <a:off x="27804756" y="6973071"/>
          <a:ext cx="423814" cy="69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3131</xdr:colOff>
      <xdr:row>43</xdr:row>
      <xdr:rowOff>81403</xdr:rowOff>
    </xdr:from>
    <xdr:to>
      <xdr:col>114</xdr:col>
      <xdr:colOff>33994</xdr:colOff>
      <xdr:row>49</xdr:row>
      <xdr:rowOff>17369</xdr:rowOff>
    </xdr:to>
    <xdr:grpSp>
      <xdr:nvGrpSpPr>
        <xdr:cNvPr id="171" name="Group 403"/>
        <xdr:cNvGrpSpPr>
          <a:grpSpLocks/>
        </xdr:cNvGrpSpPr>
      </xdr:nvGrpSpPr>
      <xdr:grpSpPr bwMode="auto">
        <a:xfrm>
          <a:off x="19683840" y="6723160"/>
          <a:ext cx="931877" cy="862723"/>
          <a:chOff x="2638425" y="571500"/>
          <a:chExt cx="1143001" cy="933450"/>
        </a:xfrm>
      </xdr:grpSpPr>
      <xdr:sp macro="" textlink="'Task Flow Sheet-Prov3(IG)'!E19">
        <xdr:nvSpPr>
          <xdr:cNvPr id="182" name="Rectangle 181"/>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5E2DAFF9-4C25-4DD3-B596-37B63356E67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Configure Gateway</a:t>
            </a:fld>
            <a:endParaRPr lang="en-GB" sz="750" b="1">
              <a:effectLst/>
            </a:endParaRPr>
          </a:p>
        </xdr:txBody>
      </xdr:sp>
      <xdr:sp macro="" textlink="'Task Flow Sheet-Prov3(IG)'!A19">
        <xdr:nvSpPr>
          <xdr:cNvPr id="200" name="Rectangle 199"/>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781DC9B-A939-468A-9AC0-6EB7F8E21FB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19">
        <xdr:nvSpPr>
          <xdr:cNvPr id="201" name="Rectangle 200"/>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FCAD79-9167-431D-B5A0-78985583BC9B}" type="TxLink">
              <a:rPr lang="en-US" sz="900" b="1" i="0" u="none" strike="noStrike">
                <a:solidFill>
                  <a:srgbClr val="000000"/>
                </a:solidFill>
                <a:latin typeface="Calibri"/>
              </a:rPr>
              <a:pPr algn="ctr"/>
              <a:t>TSK 2.077</a:t>
            </a:fld>
            <a:endParaRPr lang="en-US" sz="900" b="1"/>
          </a:p>
        </xdr:txBody>
      </xdr:sp>
    </xdr:grpSp>
    <xdr:clientData/>
  </xdr:twoCellAnchor>
  <xdr:twoCellAnchor>
    <xdr:from>
      <xdr:col>114</xdr:col>
      <xdr:colOff>33994</xdr:colOff>
      <xdr:row>45</xdr:row>
      <xdr:rowOff>71796</xdr:rowOff>
    </xdr:from>
    <xdr:to>
      <xdr:col>115</xdr:col>
      <xdr:colOff>25743</xdr:colOff>
      <xdr:row>45</xdr:row>
      <xdr:rowOff>76096</xdr:rowOff>
    </xdr:to>
    <xdr:cxnSp macro="">
      <xdr:nvCxnSpPr>
        <xdr:cNvPr id="207" name="Straight Arrow Connector 206"/>
        <xdr:cNvCxnSpPr>
          <a:stCxn id="182" idx="3"/>
          <a:endCxn id="296" idx="6"/>
        </xdr:cNvCxnSpPr>
      </xdr:nvCxnSpPr>
      <xdr:spPr>
        <a:xfrm>
          <a:off x="20615717" y="7022472"/>
          <a:ext cx="171952" cy="43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43279</xdr:colOff>
      <xdr:row>31</xdr:row>
      <xdr:rowOff>146742</xdr:rowOff>
    </xdr:from>
    <xdr:to>
      <xdr:col>52</xdr:col>
      <xdr:colOff>146731</xdr:colOff>
      <xdr:row>33</xdr:row>
      <xdr:rowOff>116662</xdr:rowOff>
    </xdr:to>
    <xdr:sp macro="" textlink="">
      <xdr:nvSpPr>
        <xdr:cNvPr id="162" name="TextBox 161"/>
        <xdr:cNvSpPr txBox="1"/>
      </xdr:nvSpPr>
      <xdr:spPr>
        <a:xfrm>
          <a:off x="3016938" y="4827931"/>
          <a:ext cx="6794183" cy="271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Flow Diagram does not depict Flow between RFS MRS and MLP and there dependency, plesae refer BPMN diagram</a:t>
          </a:r>
        </a:p>
      </xdr:txBody>
    </xdr:sp>
    <xdr:clientData/>
  </xdr:twoCellAnchor>
  <xdr:twoCellAnchor>
    <xdr:from>
      <xdr:col>13</xdr:col>
      <xdr:colOff>43278</xdr:colOff>
      <xdr:row>40</xdr:row>
      <xdr:rowOff>12085</xdr:rowOff>
    </xdr:from>
    <xdr:to>
      <xdr:col>25</xdr:col>
      <xdr:colOff>74916</xdr:colOff>
      <xdr:row>42</xdr:row>
      <xdr:rowOff>143574</xdr:rowOff>
    </xdr:to>
    <xdr:sp macro="" textlink="">
      <xdr:nvSpPr>
        <xdr:cNvPr id="163" name="TextBox 162"/>
        <xdr:cNvSpPr txBox="1"/>
      </xdr:nvSpPr>
      <xdr:spPr>
        <a:xfrm>
          <a:off x="2408475" y="6005343"/>
          <a:ext cx="2214896" cy="43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Cloud Internet Service, Cloud Service Chain RFS</a:t>
          </a:r>
        </a:p>
      </xdr:txBody>
    </xdr:sp>
    <xdr:clientData/>
  </xdr:twoCellAnchor>
  <xdr:twoCellAnchor>
    <xdr:from>
      <xdr:col>58</xdr:col>
      <xdr:colOff>10859</xdr:colOff>
      <xdr:row>43</xdr:row>
      <xdr:rowOff>28424</xdr:rowOff>
    </xdr:from>
    <xdr:to>
      <xdr:col>63</xdr:col>
      <xdr:colOff>144261</xdr:colOff>
      <xdr:row>49</xdr:row>
      <xdr:rowOff>109417</xdr:rowOff>
    </xdr:to>
    <xdr:grpSp>
      <xdr:nvGrpSpPr>
        <xdr:cNvPr id="184" name="Group 527"/>
        <xdr:cNvGrpSpPr>
          <a:grpSpLocks/>
        </xdr:cNvGrpSpPr>
      </xdr:nvGrpSpPr>
      <xdr:grpSpPr bwMode="auto">
        <a:xfrm>
          <a:off x="10501231" y="6670181"/>
          <a:ext cx="1034415" cy="1007750"/>
          <a:chOff x="2638420" y="582305"/>
          <a:chExt cx="1143005" cy="922645"/>
        </a:xfrm>
      </xdr:grpSpPr>
      <xdr:sp macro="" textlink="'Task Flow Sheet-Prov3(IG)'!E13">
        <xdr:nvSpPr>
          <xdr:cNvPr id="206" name="Rectangle 205"/>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9350AE0-7EB8-4982-89FF-EF3801669790}" type="TxLink">
              <a:rPr lang="en-US" sz="900" b="1" i="0" u="none" strike="noStrike">
                <a:solidFill>
                  <a:srgbClr val="000000"/>
                </a:solidFill>
                <a:latin typeface="Calibri"/>
              </a:rPr>
              <a:pPr algn="ctr" rtl="0"/>
              <a:t>Manage Resource Service Inventory</a:t>
            </a:fld>
            <a:endParaRPr lang="en-US" sz="750"/>
          </a:p>
        </xdr:txBody>
      </xdr:sp>
      <xdr:sp macro="" textlink="'Task Flow Sheet-Prov3(IG)'!A13">
        <xdr:nvSpPr>
          <xdr:cNvPr id="211" name="Rectangle 21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9DF5484-925A-4900-97EF-C17C665CA3BE}" type="TxLink">
              <a:rPr lang="en-US" sz="1100" b="0" i="0" u="none" strike="noStrike">
                <a:solidFill>
                  <a:srgbClr val="000000"/>
                </a:solidFill>
                <a:latin typeface="Calibri"/>
              </a:rPr>
              <a:pPr algn="ctr"/>
              <a:t> </a:t>
            </a:fld>
            <a:endParaRPr lang="en-US" sz="900" b="1"/>
          </a:p>
        </xdr:txBody>
      </xdr:sp>
      <xdr:sp macro="" textlink="'Task Flow Sheet-Prov3(IG)'!C13">
        <xdr:nvSpPr>
          <xdr:cNvPr id="212" name="Rectangle 21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5E3CB0E-17DA-426F-ABF8-4D12156A204C}" type="TxLink">
              <a:rPr lang="en-US" sz="900" b="1" i="0" u="none" strike="noStrike">
                <a:solidFill>
                  <a:srgbClr val="FF0000"/>
                </a:solidFill>
                <a:latin typeface="Calibri"/>
              </a:rPr>
              <a:pPr algn="ctr"/>
              <a:t>TSK A.005</a:t>
            </a:fld>
            <a:endParaRPr lang="en-US" sz="900" b="1"/>
          </a:p>
        </xdr:txBody>
      </xdr:sp>
    </xdr:grpSp>
    <xdr:clientData/>
  </xdr:twoCellAnchor>
  <xdr:twoCellAnchor>
    <xdr:from>
      <xdr:col>63</xdr:col>
      <xdr:colOff>144261</xdr:colOff>
      <xdr:row>45</xdr:row>
      <xdr:rowOff>71198</xdr:rowOff>
    </xdr:from>
    <xdr:to>
      <xdr:col>66</xdr:col>
      <xdr:colOff>8032</xdr:colOff>
      <xdr:row>45</xdr:row>
      <xdr:rowOff>71898</xdr:rowOff>
    </xdr:to>
    <xdr:cxnSp macro="">
      <xdr:nvCxnSpPr>
        <xdr:cNvPr id="213" name="Straight Arrow Connector 212"/>
        <xdr:cNvCxnSpPr>
          <a:stCxn id="206" idx="3"/>
          <a:endCxn id="215" idx="1"/>
        </xdr:cNvCxnSpPr>
      </xdr:nvCxnSpPr>
      <xdr:spPr>
        <a:xfrm>
          <a:off x="11425433" y="6768464"/>
          <a:ext cx="399552" cy="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8032</xdr:colOff>
      <xdr:row>43</xdr:row>
      <xdr:rowOff>124585</xdr:rowOff>
    </xdr:from>
    <xdr:to>
      <xdr:col>69</xdr:col>
      <xdr:colOff>53294</xdr:colOff>
      <xdr:row>47</xdr:row>
      <xdr:rowOff>19210</xdr:rowOff>
    </xdr:to>
    <xdr:sp macro="[0]!DP06_Provide_InternetGateway_Message" textlink="">
      <xdr:nvSpPr>
        <xdr:cNvPr id="215" name="Diamond 214"/>
        <xdr:cNvSpPr/>
      </xdr:nvSpPr>
      <xdr:spPr>
        <a:xfrm>
          <a:off x="11824985" y="6524194"/>
          <a:ext cx="581043" cy="4899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06</a:t>
          </a:r>
          <a:endParaRPr lang="en-US" sz="800" b="1"/>
        </a:p>
      </xdr:txBody>
    </xdr:sp>
    <xdr:clientData/>
  </xdr:twoCellAnchor>
  <xdr:twoCellAnchor>
    <xdr:from>
      <xdr:col>57</xdr:col>
      <xdr:colOff>172247</xdr:colOff>
      <xdr:row>51</xdr:row>
      <xdr:rowOff>71699</xdr:rowOff>
    </xdr:from>
    <xdr:to>
      <xdr:col>63</xdr:col>
      <xdr:colOff>144262</xdr:colOff>
      <xdr:row>55</xdr:row>
      <xdr:rowOff>178080</xdr:rowOff>
    </xdr:to>
    <xdr:grpSp>
      <xdr:nvGrpSpPr>
        <xdr:cNvPr id="216" name="Group 403"/>
        <xdr:cNvGrpSpPr>
          <a:grpSpLocks/>
        </xdr:cNvGrpSpPr>
      </xdr:nvGrpSpPr>
      <xdr:grpSpPr bwMode="auto">
        <a:xfrm>
          <a:off x="10482416" y="8026361"/>
          <a:ext cx="1053231" cy="878678"/>
          <a:chOff x="2638425" y="571500"/>
          <a:chExt cx="1143001" cy="933450"/>
        </a:xfrm>
      </xdr:grpSpPr>
      <xdr:sp macro="" textlink="'Task Flow Sheet-Prov3(IG)'!E14">
        <xdr:nvSpPr>
          <xdr:cNvPr id="217" name="Rectangle 216"/>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CD7BB532-9941-414D-86A1-94D719AABF88}"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Prov3(IG)'!A14">
        <xdr:nvSpPr>
          <xdr:cNvPr id="218" name="Rectangle 217"/>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F778101-C447-4C58-BBEE-89909083F29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14">
        <xdr:nvSpPr>
          <xdr:cNvPr id="219" name="Rectangle 218"/>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9643A06-F6EF-49F6-941E-014DF8EC795E}" type="TxLink">
              <a:rPr lang="en-US" sz="900" b="1" i="0" u="none" strike="noStrike">
                <a:solidFill>
                  <a:srgbClr val="FF0000"/>
                </a:solidFill>
                <a:latin typeface="Calibri"/>
              </a:rPr>
              <a:pPr algn="ctr"/>
              <a:t>TSK 2.152</a:t>
            </a:fld>
            <a:endParaRPr lang="en-US" sz="900" b="1"/>
          </a:p>
        </xdr:txBody>
      </xdr:sp>
    </xdr:grpSp>
    <xdr:clientData/>
  </xdr:twoCellAnchor>
  <xdr:twoCellAnchor>
    <xdr:from>
      <xdr:col>63</xdr:col>
      <xdr:colOff>144262</xdr:colOff>
      <xdr:row>47</xdr:row>
      <xdr:rowOff>19211</xdr:rowOff>
    </xdr:from>
    <xdr:to>
      <xdr:col>67</xdr:col>
      <xdr:colOff>119960</xdr:colOff>
      <xdr:row>53</xdr:row>
      <xdr:rowOff>3881</xdr:rowOff>
    </xdr:to>
    <xdr:cxnSp macro="">
      <xdr:nvCxnSpPr>
        <xdr:cNvPr id="220" name="Elbow Connector 219"/>
        <xdr:cNvCxnSpPr>
          <a:stCxn id="215" idx="2"/>
          <a:endCxn id="217" idx="3"/>
        </xdr:cNvCxnSpPr>
      </xdr:nvCxnSpPr>
      <xdr:spPr>
        <a:xfrm rot="5400000">
          <a:off x="11272120" y="7167447"/>
          <a:ext cx="996701" cy="690073"/>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54</xdr:col>
      <xdr:colOff>148838</xdr:colOff>
      <xdr:row>46</xdr:row>
      <xdr:rowOff>78064</xdr:rowOff>
    </xdr:from>
    <xdr:to>
      <xdr:col>57</xdr:col>
      <xdr:colOff>172249</xdr:colOff>
      <xdr:row>53</xdr:row>
      <xdr:rowOff>3725</xdr:rowOff>
    </xdr:to>
    <xdr:cxnSp macro="">
      <xdr:nvCxnSpPr>
        <xdr:cNvPr id="221" name="Elbow Connector 220"/>
        <xdr:cNvCxnSpPr>
          <a:stCxn id="217" idx="1"/>
        </xdr:cNvCxnSpPr>
      </xdr:nvCxnSpPr>
      <xdr:spPr>
        <a:xfrm rot="10800000">
          <a:off x="9822666" y="6924158"/>
          <a:ext cx="559192" cy="1086520"/>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190771</xdr:colOff>
      <xdr:row>44</xdr:row>
      <xdr:rowOff>81916</xdr:rowOff>
    </xdr:from>
    <xdr:to>
      <xdr:col>55</xdr:col>
      <xdr:colOff>114372</xdr:colOff>
      <xdr:row>46</xdr:row>
      <xdr:rowOff>72110</xdr:rowOff>
    </xdr:to>
    <xdr:sp macro="" textlink="">
      <xdr:nvSpPr>
        <xdr:cNvPr id="222" name="Oval 221"/>
        <xdr:cNvSpPr/>
      </xdr:nvSpPr>
      <xdr:spPr>
        <a:xfrm flipH="1">
          <a:off x="9656240" y="6630354"/>
          <a:ext cx="310554" cy="28785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55</xdr:col>
      <xdr:colOff>114372</xdr:colOff>
      <xdr:row>45</xdr:row>
      <xdr:rowOff>71198</xdr:rowOff>
    </xdr:from>
    <xdr:to>
      <xdr:col>58</xdr:col>
      <xdr:colOff>10859</xdr:colOff>
      <xdr:row>45</xdr:row>
      <xdr:rowOff>77014</xdr:rowOff>
    </xdr:to>
    <xdr:cxnSp macro="">
      <xdr:nvCxnSpPr>
        <xdr:cNvPr id="223" name="Straight Arrow Connector 222"/>
        <xdr:cNvCxnSpPr>
          <a:stCxn id="222" idx="2"/>
          <a:endCxn id="206" idx="1"/>
        </xdr:cNvCxnSpPr>
      </xdr:nvCxnSpPr>
      <xdr:spPr>
        <a:xfrm flipV="1">
          <a:off x="9966794" y="6768464"/>
          <a:ext cx="432268" cy="581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116356</xdr:colOff>
      <xdr:row>41</xdr:row>
      <xdr:rowOff>43307</xdr:rowOff>
    </xdr:from>
    <xdr:to>
      <xdr:col>76</xdr:col>
      <xdr:colOff>35384</xdr:colOff>
      <xdr:row>44</xdr:row>
      <xdr:rowOff>20556</xdr:rowOff>
    </xdr:to>
    <xdr:sp macro="" textlink="">
      <xdr:nvSpPr>
        <xdr:cNvPr id="224" name="TextBox 223"/>
        <xdr:cNvSpPr txBox="1"/>
      </xdr:nvSpPr>
      <xdr:spPr>
        <a:xfrm>
          <a:off x="9968778" y="6145260"/>
          <a:ext cx="3669497" cy="423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Design MRS for Cloud Service Chain RFS</a:t>
          </a:r>
        </a:p>
      </xdr:txBody>
    </xdr:sp>
    <xdr:clientData/>
  </xdr:twoCellAnchor>
  <xdr:twoCellAnchor>
    <xdr:from>
      <xdr:col>76</xdr:col>
      <xdr:colOff>69612</xdr:colOff>
      <xdr:row>43</xdr:row>
      <xdr:rowOff>39523</xdr:rowOff>
    </xdr:from>
    <xdr:to>
      <xdr:col>82</xdr:col>
      <xdr:colOff>32261</xdr:colOff>
      <xdr:row>49</xdr:row>
      <xdr:rowOff>92890</xdr:rowOff>
    </xdr:to>
    <xdr:grpSp>
      <xdr:nvGrpSpPr>
        <xdr:cNvPr id="225" name="Group 527"/>
        <xdr:cNvGrpSpPr>
          <a:grpSpLocks/>
        </xdr:cNvGrpSpPr>
      </xdr:nvGrpSpPr>
      <xdr:grpSpPr bwMode="auto">
        <a:xfrm>
          <a:off x="13803632" y="6681280"/>
          <a:ext cx="1043865" cy="980124"/>
          <a:chOff x="2638420" y="582305"/>
          <a:chExt cx="1143005" cy="922645"/>
        </a:xfrm>
      </xdr:grpSpPr>
      <xdr:sp macro="" textlink="'Task Flow Sheet-Prov3(IG)'!E15">
        <xdr:nvSpPr>
          <xdr:cNvPr id="226" name="Rectangle 225"/>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23F5AD1-1046-43D0-970F-3E7DC6F24471}" type="TxLink">
              <a:rPr lang="en-US" sz="900" b="1" i="0" u="none" strike="noStrike">
                <a:solidFill>
                  <a:srgbClr val="000000"/>
                </a:solidFill>
                <a:latin typeface="Calibri"/>
              </a:rPr>
              <a:pPr algn="ctr" rtl="0"/>
              <a:t>Manage Logical Planning</a:t>
            </a:fld>
            <a:endParaRPr lang="en-US" sz="750"/>
          </a:p>
        </xdr:txBody>
      </xdr:sp>
      <xdr:sp macro="" textlink="'Task Flow Sheet-Prov3(IG)'!A15">
        <xdr:nvSpPr>
          <xdr:cNvPr id="227" name="Rectangle 22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6620990-A55F-4434-AEDE-61E91F82E968}" type="TxLink">
              <a:rPr lang="en-US" sz="1100" b="0" i="0" u="none" strike="noStrike">
                <a:solidFill>
                  <a:srgbClr val="000000"/>
                </a:solidFill>
                <a:latin typeface="Calibri"/>
              </a:rPr>
              <a:pPr algn="ctr"/>
              <a:t> </a:t>
            </a:fld>
            <a:endParaRPr lang="en-US" sz="900" b="1"/>
          </a:p>
        </xdr:txBody>
      </xdr:sp>
      <xdr:sp macro="" textlink="'Task Flow Sheet-Prov3(IG)'!C15">
        <xdr:nvSpPr>
          <xdr:cNvPr id="228" name="Rectangle 22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86C68F7-611C-400B-906B-D01772B68F9B}" type="TxLink">
              <a:rPr lang="en-US" sz="900" b="1" i="0" u="none" strike="noStrike">
                <a:solidFill>
                  <a:srgbClr val="FF0000"/>
                </a:solidFill>
                <a:latin typeface="Calibri"/>
              </a:rPr>
              <a:pPr algn="ctr"/>
              <a:t>TSK A.023</a:t>
            </a:fld>
            <a:endParaRPr lang="en-US" sz="900" b="1"/>
          </a:p>
        </xdr:txBody>
      </xdr:sp>
    </xdr:grpSp>
    <xdr:clientData/>
  </xdr:twoCellAnchor>
  <xdr:twoCellAnchor>
    <xdr:from>
      <xdr:col>82</xdr:col>
      <xdr:colOff>32261</xdr:colOff>
      <xdr:row>45</xdr:row>
      <xdr:rowOff>64357</xdr:rowOff>
    </xdr:from>
    <xdr:to>
      <xdr:col>84</xdr:col>
      <xdr:colOff>83053</xdr:colOff>
      <xdr:row>45</xdr:row>
      <xdr:rowOff>71201</xdr:rowOff>
    </xdr:to>
    <xdr:cxnSp macro="">
      <xdr:nvCxnSpPr>
        <xdr:cNvPr id="229" name="Straight Arrow Connector 228"/>
        <xdr:cNvCxnSpPr>
          <a:stCxn id="226" idx="3"/>
          <a:endCxn id="230" idx="1"/>
        </xdr:cNvCxnSpPr>
      </xdr:nvCxnSpPr>
      <xdr:spPr>
        <a:xfrm flipV="1">
          <a:off x="14706714" y="6761623"/>
          <a:ext cx="407980" cy="68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83053</xdr:colOff>
      <xdr:row>43</xdr:row>
      <xdr:rowOff>124997</xdr:rowOff>
    </xdr:from>
    <xdr:to>
      <xdr:col>87</xdr:col>
      <xdr:colOff>133922</xdr:colOff>
      <xdr:row>46</xdr:row>
      <xdr:rowOff>144342</xdr:rowOff>
    </xdr:to>
    <xdr:sp macro="[0]!DP07_Provide_InternetGateway_Message" textlink="">
      <xdr:nvSpPr>
        <xdr:cNvPr id="230" name="Diamond 229"/>
        <xdr:cNvSpPr/>
      </xdr:nvSpPr>
      <xdr:spPr>
        <a:xfrm>
          <a:off x="15114694" y="6524606"/>
          <a:ext cx="586650" cy="465830"/>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07</a:t>
          </a:r>
          <a:endParaRPr lang="en-US" sz="800" b="1"/>
        </a:p>
      </xdr:txBody>
    </xdr:sp>
    <xdr:clientData/>
  </xdr:twoCellAnchor>
  <xdr:twoCellAnchor>
    <xdr:from>
      <xdr:col>76</xdr:col>
      <xdr:colOff>43520</xdr:colOff>
      <xdr:row>50</xdr:row>
      <xdr:rowOff>177391</xdr:rowOff>
    </xdr:from>
    <xdr:to>
      <xdr:col>82</xdr:col>
      <xdr:colOff>78641</xdr:colOff>
      <xdr:row>55</xdr:row>
      <xdr:rowOff>36914</xdr:rowOff>
    </xdr:to>
    <xdr:grpSp>
      <xdr:nvGrpSpPr>
        <xdr:cNvPr id="231" name="Group 403"/>
        <xdr:cNvGrpSpPr>
          <a:grpSpLocks/>
        </xdr:cNvGrpSpPr>
      </xdr:nvGrpSpPr>
      <xdr:grpSpPr bwMode="auto">
        <a:xfrm>
          <a:off x="13777540" y="7938979"/>
          <a:ext cx="1116337" cy="824894"/>
          <a:chOff x="2638425" y="571500"/>
          <a:chExt cx="1143001" cy="933450"/>
        </a:xfrm>
      </xdr:grpSpPr>
      <xdr:sp macro="" textlink="'Task Flow Sheet-Prov3(IG)'!E16">
        <xdr:nvSpPr>
          <xdr:cNvPr id="232" name="Rectangle 231"/>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E3041CB4-3AE7-4CB0-99BD-79930656ECD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CPE MLP Exception</a:t>
            </a:fld>
            <a:endParaRPr lang="en-GB" sz="750" b="1">
              <a:effectLst/>
            </a:endParaRPr>
          </a:p>
        </xdr:txBody>
      </xdr:sp>
      <xdr:sp macro="" textlink="'Task Flow Sheet-Prov3(IG)'!A16">
        <xdr:nvSpPr>
          <xdr:cNvPr id="233" name="Rectangle 23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41E6205-F506-4D40-96F7-05266BC034E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16">
        <xdr:nvSpPr>
          <xdr:cNvPr id="234" name="Rectangle 23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B9DE28A-3F90-45CC-A769-C5FC56D2B7C4}" type="TxLink">
              <a:rPr lang="en-US" sz="900" b="1" i="0" u="none" strike="noStrike">
                <a:solidFill>
                  <a:srgbClr val="FF0000"/>
                </a:solidFill>
                <a:latin typeface="Calibri"/>
              </a:rPr>
              <a:pPr algn="ctr"/>
              <a:t>TSK 5.007</a:t>
            </a:fld>
            <a:endParaRPr lang="en-US" sz="900" b="1"/>
          </a:p>
        </xdr:txBody>
      </xdr:sp>
    </xdr:grpSp>
    <xdr:clientData/>
  </xdr:twoCellAnchor>
  <xdr:twoCellAnchor>
    <xdr:from>
      <xdr:col>82</xdr:col>
      <xdr:colOff>78642</xdr:colOff>
      <xdr:row>46</xdr:row>
      <xdr:rowOff>144342</xdr:rowOff>
    </xdr:from>
    <xdr:to>
      <xdr:col>86</xdr:col>
      <xdr:colOff>19025</xdr:colOff>
      <xdr:row>52</xdr:row>
      <xdr:rowOff>78467</xdr:rowOff>
    </xdr:to>
    <xdr:cxnSp macro="">
      <xdr:nvCxnSpPr>
        <xdr:cNvPr id="235" name="Elbow Connector 234"/>
        <xdr:cNvCxnSpPr>
          <a:stCxn id="230" idx="2"/>
          <a:endCxn id="232" idx="3"/>
        </xdr:cNvCxnSpPr>
      </xdr:nvCxnSpPr>
      <xdr:spPr>
        <a:xfrm rot="5400000">
          <a:off x="14622279" y="7121252"/>
          <a:ext cx="916390" cy="654758"/>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72</xdr:col>
      <xdr:colOff>155260</xdr:colOff>
      <xdr:row>46</xdr:row>
      <xdr:rowOff>57999</xdr:rowOff>
    </xdr:from>
    <xdr:to>
      <xdr:col>76</xdr:col>
      <xdr:colOff>43521</xdr:colOff>
      <xdr:row>52</xdr:row>
      <xdr:rowOff>72487</xdr:rowOff>
    </xdr:to>
    <xdr:cxnSp macro="">
      <xdr:nvCxnSpPr>
        <xdr:cNvPr id="236" name="Elbow Connector 235"/>
        <xdr:cNvCxnSpPr>
          <a:stCxn id="232" idx="1"/>
          <a:endCxn id="237" idx="4"/>
        </xdr:cNvCxnSpPr>
      </xdr:nvCxnSpPr>
      <xdr:spPr>
        <a:xfrm rot="10800000">
          <a:off x="13043776" y="6904093"/>
          <a:ext cx="602636" cy="99675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177240</xdr:colOff>
      <xdr:row>44</xdr:row>
      <xdr:rowOff>67170</xdr:rowOff>
    </xdr:from>
    <xdr:to>
      <xdr:col>73</xdr:col>
      <xdr:colOff>133281</xdr:colOff>
      <xdr:row>46</xdr:row>
      <xdr:rowOff>57999</xdr:rowOff>
    </xdr:to>
    <xdr:sp macro="" textlink="">
      <xdr:nvSpPr>
        <xdr:cNvPr id="237" name="Oval 236"/>
        <xdr:cNvSpPr/>
      </xdr:nvSpPr>
      <xdr:spPr>
        <a:xfrm flipH="1">
          <a:off x="12887162" y="6615608"/>
          <a:ext cx="313228" cy="28848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73</xdr:col>
      <xdr:colOff>133281</xdr:colOff>
      <xdr:row>45</xdr:row>
      <xdr:rowOff>62585</xdr:rowOff>
    </xdr:from>
    <xdr:to>
      <xdr:col>76</xdr:col>
      <xdr:colOff>69612</xdr:colOff>
      <xdr:row>45</xdr:row>
      <xdr:rowOff>73029</xdr:rowOff>
    </xdr:to>
    <xdr:cxnSp macro="">
      <xdr:nvCxnSpPr>
        <xdr:cNvPr id="238" name="Straight Arrow Connector 237"/>
        <xdr:cNvCxnSpPr>
          <a:stCxn id="237" idx="2"/>
          <a:endCxn id="226" idx="1"/>
        </xdr:cNvCxnSpPr>
      </xdr:nvCxnSpPr>
      <xdr:spPr>
        <a:xfrm>
          <a:off x="13200390" y="6759851"/>
          <a:ext cx="472113" cy="104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28412</xdr:colOff>
      <xdr:row>40</xdr:row>
      <xdr:rowOff>84172</xdr:rowOff>
    </xdr:from>
    <xdr:to>
      <xdr:col>93</xdr:col>
      <xdr:colOff>139563</xdr:colOff>
      <xdr:row>43</xdr:row>
      <xdr:rowOff>64127</xdr:rowOff>
    </xdr:to>
    <xdr:sp macro="" textlink="">
      <xdr:nvSpPr>
        <xdr:cNvPr id="239" name="TextBox 238"/>
        <xdr:cNvSpPr txBox="1"/>
      </xdr:nvSpPr>
      <xdr:spPr>
        <a:xfrm>
          <a:off x="13095521" y="6037297"/>
          <a:ext cx="3683026" cy="426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Virtual Firewall Service RFS MLP Build and Close</a:t>
          </a:r>
        </a:p>
      </xdr:txBody>
    </xdr:sp>
    <xdr:clientData/>
  </xdr:twoCellAnchor>
  <xdr:twoCellAnchor>
    <xdr:from>
      <xdr:col>141</xdr:col>
      <xdr:colOff>33272</xdr:colOff>
      <xdr:row>42</xdr:row>
      <xdr:rowOff>148346</xdr:rowOff>
    </xdr:from>
    <xdr:to>
      <xdr:col>146</xdr:col>
      <xdr:colOff>180203</xdr:colOff>
      <xdr:row>49</xdr:row>
      <xdr:rowOff>79507</xdr:rowOff>
    </xdr:to>
    <xdr:grpSp>
      <xdr:nvGrpSpPr>
        <xdr:cNvPr id="240" name="Group 527"/>
        <xdr:cNvGrpSpPr>
          <a:grpSpLocks/>
        </xdr:cNvGrpSpPr>
      </xdr:nvGrpSpPr>
      <xdr:grpSpPr bwMode="auto">
        <a:xfrm>
          <a:off x="25480468" y="6635643"/>
          <a:ext cx="1047944" cy="1012378"/>
          <a:chOff x="2638420" y="582305"/>
          <a:chExt cx="1143005" cy="922645"/>
        </a:xfrm>
      </xdr:grpSpPr>
      <xdr:sp macro="" textlink="'Task Flow Sheet-Prov3(IG)'!E22">
        <xdr:nvSpPr>
          <xdr:cNvPr id="241" name="Rectangle 240"/>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3CB74D6-0303-47E2-928B-464CB28509B9}" type="TxLink">
              <a:rPr lang="en-US" sz="900" b="1" i="0" u="none" strike="noStrike">
                <a:solidFill>
                  <a:srgbClr val="000000"/>
                </a:solidFill>
                <a:latin typeface="Calibri"/>
              </a:rPr>
              <a:pPr algn="ctr" rtl="0"/>
              <a:t>Manage Resource Service Inventory</a:t>
            </a:fld>
            <a:endParaRPr lang="en-US" sz="750"/>
          </a:p>
        </xdr:txBody>
      </xdr:sp>
      <xdr:sp macro="" textlink="'Task Flow Sheet-Prov3(IG)'!A22">
        <xdr:nvSpPr>
          <xdr:cNvPr id="242" name="Rectangle 24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199C97B-7EA9-4966-B450-ECD00E430C43}" type="TxLink">
              <a:rPr lang="en-US" sz="1100" b="0" i="0" u="none" strike="noStrike">
                <a:solidFill>
                  <a:srgbClr val="000000"/>
                </a:solidFill>
                <a:latin typeface="Calibri"/>
              </a:rPr>
              <a:pPr algn="ctr"/>
              <a:t> </a:t>
            </a:fld>
            <a:endParaRPr lang="en-US" sz="900" b="1"/>
          </a:p>
        </xdr:txBody>
      </xdr:sp>
      <xdr:sp macro="" textlink="'Task Flow Sheet-Prov3(IG)'!C22">
        <xdr:nvSpPr>
          <xdr:cNvPr id="243" name="Rectangle 24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9B96ED9-EA4E-4333-9A68-746E041ECC2B}" type="TxLink">
              <a:rPr lang="en-US" sz="900" b="1" i="0" u="none" strike="noStrike">
                <a:solidFill>
                  <a:srgbClr val="FF0000"/>
                </a:solidFill>
                <a:latin typeface="Calibri"/>
              </a:rPr>
              <a:pPr algn="ctr"/>
              <a:t>TSK A.005</a:t>
            </a:fld>
            <a:endParaRPr lang="en-US" sz="900" b="1"/>
          </a:p>
        </xdr:txBody>
      </xdr:sp>
    </xdr:grpSp>
    <xdr:clientData/>
  </xdr:twoCellAnchor>
  <xdr:twoCellAnchor>
    <xdr:from>
      <xdr:col>146</xdr:col>
      <xdr:colOff>180203</xdr:colOff>
      <xdr:row>45</xdr:row>
      <xdr:rowOff>38055</xdr:rowOff>
    </xdr:from>
    <xdr:to>
      <xdr:col>149</xdr:col>
      <xdr:colOff>43975</xdr:colOff>
      <xdr:row>45</xdr:row>
      <xdr:rowOff>43917</xdr:rowOff>
    </xdr:to>
    <xdr:cxnSp macro="">
      <xdr:nvCxnSpPr>
        <xdr:cNvPr id="244" name="Straight Arrow Connector 243"/>
        <xdr:cNvCxnSpPr>
          <a:stCxn id="241" idx="3"/>
          <a:endCxn id="245" idx="1"/>
        </xdr:cNvCxnSpPr>
      </xdr:nvCxnSpPr>
      <xdr:spPr>
        <a:xfrm>
          <a:off x="26808181" y="6971695"/>
          <a:ext cx="410059" cy="58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149</xdr:col>
      <xdr:colOff>43975</xdr:colOff>
      <xdr:row>43</xdr:row>
      <xdr:rowOff>104597</xdr:rowOff>
    </xdr:from>
    <xdr:to>
      <xdr:col>152</xdr:col>
      <xdr:colOff>94649</xdr:colOff>
      <xdr:row>46</xdr:row>
      <xdr:rowOff>145085</xdr:rowOff>
    </xdr:to>
    <xdr:sp macro="[0]!DP10_Provide_InternetGateway_Message" textlink="">
      <xdr:nvSpPr>
        <xdr:cNvPr id="245" name="Diamond 244"/>
        <xdr:cNvSpPr/>
      </xdr:nvSpPr>
      <xdr:spPr>
        <a:xfrm>
          <a:off x="27218240" y="6730075"/>
          <a:ext cx="596960" cy="50273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10</a:t>
          </a:r>
          <a:endParaRPr lang="en-US" sz="800" b="1"/>
        </a:p>
      </xdr:txBody>
    </xdr:sp>
    <xdr:clientData/>
  </xdr:twoCellAnchor>
  <xdr:twoCellAnchor>
    <xdr:from>
      <xdr:col>141</xdr:col>
      <xdr:colOff>16066</xdr:colOff>
      <xdr:row>51</xdr:row>
      <xdr:rowOff>12024</xdr:rowOff>
    </xdr:from>
    <xdr:to>
      <xdr:col>146</xdr:col>
      <xdr:colOff>180204</xdr:colOff>
      <xdr:row>55</xdr:row>
      <xdr:rowOff>105005</xdr:rowOff>
    </xdr:to>
    <xdr:grpSp>
      <xdr:nvGrpSpPr>
        <xdr:cNvPr id="246" name="Group 403"/>
        <xdr:cNvGrpSpPr>
          <a:grpSpLocks/>
        </xdr:cNvGrpSpPr>
      </xdr:nvGrpSpPr>
      <xdr:grpSpPr bwMode="auto">
        <a:xfrm>
          <a:off x="25463262" y="7966686"/>
          <a:ext cx="1065151" cy="865278"/>
          <a:chOff x="2638425" y="571500"/>
          <a:chExt cx="1143001" cy="933450"/>
        </a:xfrm>
      </xdr:grpSpPr>
      <xdr:sp macro="" textlink="'Task Flow Sheet-Prov3(IG)'!E23">
        <xdr:nvSpPr>
          <xdr:cNvPr id="247" name="Rectangle 246"/>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DE7308A-BF63-4FAC-8B15-5ECDBF4B4507}"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Prov3(IG)'!A23">
        <xdr:nvSpPr>
          <xdr:cNvPr id="248" name="Rectangle 247"/>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008B0B0-9A2A-4C9F-A590-9A89228DBDC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23">
        <xdr:nvSpPr>
          <xdr:cNvPr id="249" name="Rectangle 248"/>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7618F7B-B556-48AE-8D7F-D53467C16E7E}" type="TxLink">
              <a:rPr lang="en-US" sz="900" b="1" i="0" u="none" strike="noStrike">
                <a:solidFill>
                  <a:srgbClr val="FF0000"/>
                </a:solidFill>
                <a:latin typeface="Calibri"/>
              </a:rPr>
              <a:pPr algn="ctr"/>
              <a:t>TSK 2.152</a:t>
            </a:fld>
            <a:endParaRPr lang="en-US" sz="900" b="1"/>
          </a:p>
        </xdr:txBody>
      </xdr:sp>
    </xdr:grpSp>
    <xdr:clientData/>
  </xdr:twoCellAnchor>
  <xdr:twoCellAnchor>
    <xdr:from>
      <xdr:col>146</xdr:col>
      <xdr:colOff>180204</xdr:colOff>
      <xdr:row>46</xdr:row>
      <xdr:rowOff>145085</xdr:rowOff>
    </xdr:from>
    <xdr:to>
      <xdr:col>150</xdr:col>
      <xdr:colOff>153021</xdr:colOff>
      <xdr:row>52</xdr:row>
      <xdr:rowOff>109242</xdr:rowOff>
    </xdr:to>
    <xdr:cxnSp macro="">
      <xdr:nvCxnSpPr>
        <xdr:cNvPr id="250" name="Elbow Connector 249"/>
        <xdr:cNvCxnSpPr>
          <a:stCxn id="245" idx="2"/>
          <a:endCxn id="247" idx="3"/>
        </xdr:cNvCxnSpPr>
      </xdr:nvCxnSpPr>
      <xdr:spPr>
        <a:xfrm rot="5400000">
          <a:off x="26651428" y="7389560"/>
          <a:ext cx="1014708" cy="701199"/>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137</xdr:col>
      <xdr:colOff>171250</xdr:colOff>
      <xdr:row>46</xdr:row>
      <xdr:rowOff>18389</xdr:rowOff>
    </xdr:from>
    <xdr:to>
      <xdr:col>141</xdr:col>
      <xdr:colOff>16068</xdr:colOff>
      <xdr:row>52</xdr:row>
      <xdr:rowOff>109242</xdr:rowOff>
    </xdr:to>
    <xdr:cxnSp macro="">
      <xdr:nvCxnSpPr>
        <xdr:cNvPr id="251" name="Elbow Connector 250"/>
        <xdr:cNvCxnSpPr>
          <a:stCxn id="247" idx="1"/>
        </xdr:cNvCxnSpPr>
      </xdr:nvCxnSpPr>
      <xdr:spPr>
        <a:xfrm rot="10800000">
          <a:off x="25160368" y="7106110"/>
          <a:ext cx="573200" cy="1141404"/>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1323</xdr:colOff>
      <xdr:row>44</xdr:row>
      <xdr:rowOff>43645</xdr:rowOff>
    </xdr:from>
    <xdr:to>
      <xdr:col>138</xdr:col>
      <xdr:colOff>131373</xdr:colOff>
      <xdr:row>46</xdr:row>
      <xdr:rowOff>33839</xdr:rowOff>
    </xdr:to>
    <xdr:sp macro="" textlink="">
      <xdr:nvSpPr>
        <xdr:cNvPr id="252" name="Oval 251"/>
        <xdr:cNvSpPr/>
      </xdr:nvSpPr>
      <xdr:spPr>
        <a:xfrm flipH="1">
          <a:off x="24990441" y="6823204"/>
          <a:ext cx="312145" cy="29835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138</xdr:col>
      <xdr:colOff>131373</xdr:colOff>
      <xdr:row>45</xdr:row>
      <xdr:rowOff>38066</xdr:rowOff>
    </xdr:from>
    <xdr:to>
      <xdr:col>141</xdr:col>
      <xdr:colOff>33272</xdr:colOff>
      <xdr:row>45</xdr:row>
      <xdr:rowOff>38743</xdr:rowOff>
    </xdr:to>
    <xdr:cxnSp macro="">
      <xdr:nvCxnSpPr>
        <xdr:cNvPr id="253" name="Straight Arrow Connector 252"/>
        <xdr:cNvCxnSpPr>
          <a:stCxn id="252" idx="2"/>
          <a:endCxn id="241" idx="1"/>
        </xdr:cNvCxnSpPr>
      </xdr:nvCxnSpPr>
      <xdr:spPr>
        <a:xfrm flipV="1">
          <a:off x="25302586" y="6971706"/>
          <a:ext cx="448186" cy="6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117709</xdr:colOff>
      <xdr:row>39</xdr:row>
      <xdr:rowOff>54407</xdr:rowOff>
    </xdr:from>
    <xdr:to>
      <xdr:col>111</xdr:col>
      <xdr:colOff>50265</xdr:colOff>
      <xdr:row>42</xdr:row>
      <xdr:rowOff>34362</xdr:rowOff>
    </xdr:to>
    <xdr:sp macro="" textlink="">
      <xdr:nvSpPr>
        <xdr:cNvPr id="256" name="TextBox 255"/>
        <xdr:cNvSpPr txBox="1"/>
      </xdr:nvSpPr>
      <xdr:spPr>
        <a:xfrm>
          <a:off x="16220912" y="5858704"/>
          <a:ext cx="3683025" cy="426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Cloud Service Chain RFS,  Routing Subscription RFS, custom Routing RFS</a:t>
          </a:r>
        </a:p>
      </xdr:txBody>
    </xdr:sp>
    <xdr:clientData/>
  </xdr:twoCellAnchor>
  <xdr:twoCellAnchor>
    <xdr:from>
      <xdr:col>93</xdr:col>
      <xdr:colOff>131273</xdr:colOff>
      <xdr:row>43</xdr:row>
      <xdr:rowOff>39523</xdr:rowOff>
    </xdr:from>
    <xdr:to>
      <xdr:col>99</xdr:col>
      <xdr:colOff>105022</xdr:colOff>
      <xdr:row>49</xdr:row>
      <xdr:rowOff>120516</xdr:rowOff>
    </xdr:to>
    <xdr:grpSp>
      <xdr:nvGrpSpPr>
        <xdr:cNvPr id="257" name="Group 527"/>
        <xdr:cNvGrpSpPr>
          <a:grpSpLocks/>
        </xdr:cNvGrpSpPr>
      </xdr:nvGrpSpPr>
      <xdr:grpSpPr bwMode="auto">
        <a:xfrm>
          <a:off x="16928739" y="6681280"/>
          <a:ext cx="1054965" cy="1007750"/>
          <a:chOff x="2638420" y="582305"/>
          <a:chExt cx="1143005" cy="922645"/>
        </a:xfrm>
      </xdr:grpSpPr>
      <xdr:sp macro="" textlink="'Task Flow Sheet-Prov3(IG)'!E17">
        <xdr:nvSpPr>
          <xdr:cNvPr id="258" name="Rectangle 257"/>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3474D7F-3920-4BEA-B1CA-21AF51B2C4BF}" type="TxLink">
              <a:rPr lang="en-US" sz="900" b="1" i="0" u="none" strike="noStrike">
                <a:solidFill>
                  <a:srgbClr val="000000"/>
                </a:solidFill>
                <a:latin typeface="Calibri"/>
              </a:rPr>
              <a:pPr algn="ctr" rtl="0"/>
              <a:t>Manage Resource Service Inventory</a:t>
            </a:fld>
            <a:endParaRPr lang="en-US" sz="750"/>
          </a:p>
        </xdr:txBody>
      </xdr:sp>
      <xdr:sp macro="" textlink="'Task Flow Sheet-Prov3(IG)'!A17">
        <xdr:nvSpPr>
          <xdr:cNvPr id="259" name="Rectangle 25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3155BE1-F0A9-406A-94EB-FA088CDCA92E}" type="TxLink">
              <a:rPr lang="en-US" sz="1100" b="0" i="0" u="none" strike="noStrike">
                <a:solidFill>
                  <a:srgbClr val="000000"/>
                </a:solidFill>
                <a:latin typeface="Calibri"/>
              </a:rPr>
              <a:pPr algn="ctr"/>
              <a:t> </a:t>
            </a:fld>
            <a:endParaRPr lang="en-US" sz="900" b="1"/>
          </a:p>
        </xdr:txBody>
      </xdr:sp>
      <xdr:sp macro="" textlink="'Task Flow Sheet-Prov3(IG)'!C17">
        <xdr:nvSpPr>
          <xdr:cNvPr id="260" name="Rectangle 25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4217031-995B-439F-9A6C-E723BA0DE9B8}" type="TxLink">
              <a:rPr lang="en-US" sz="900" b="1" i="0" u="none" strike="noStrike">
                <a:solidFill>
                  <a:srgbClr val="FF0000"/>
                </a:solidFill>
                <a:latin typeface="Calibri"/>
              </a:rPr>
              <a:pPr algn="ctr"/>
              <a:t>TSK A.005</a:t>
            </a:fld>
            <a:endParaRPr lang="en-US" sz="900" b="1"/>
          </a:p>
        </xdr:txBody>
      </xdr:sp>
    </xdr:grpSp>
    <xdr:clientData/>
  </xdr:twoCellAnchor>
  <xdr:twoCellAnchor>
    <xdr:from>
      <xdr:col>99</xdr:col>
      <xdr:colOff>105022</xdr:colOff>
      <xdr:row>45</xdr:row>
      <xdr:rowOff>82267</xdr:rowOff>
    </xdr:from>
    <xdr:to>
      <xdr:col>101</xdr:col>
      <xdr:colOff>26130</xdr:colOff>
      <xdr:row>45</xdr:row>
      <xdr:rowOff>84208</xdr:rowOff>
    </xdr:to>
    <xdr:cxnSp macro="">
      <xdr:nvCxnSpPr>
        <xdr:cNvPr id="261" name="Straight Arrow Connector 260"/>
        <xdr:cNvCxnSpPr>
          <a:stCxn id="258" idx="3"/>
          <a:endCxn id="262" idx="1"/>
        </xdr:cNvCxnSpPr>
      </xdr:nvCxnSpPr>
      <xdr:spPr>
        <a:xfrm>
          <a:off x="17983704" y="7032943"/>
          <a:ext cx="281514" cy="194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26130</xdr:colOff>
      <xdr:row>43</xdr:row>
      <xdr:rowOff>132153</xdr:rowOff>
    </xdr:from>
    <xdr:to>
      <xdr:col>104</xdr:col>
      <xdr:colOff>72999</xdr:colOff>
      <xdr:row>47</xdr:row>
      <xdr:rowOff>36262</xdr:rowOff>
    </xdr:to>
    <xdr:sp macro="[0]!DP08_Provide_InternetGateway_Message" textlink="">
      <xdr:nvSpPr>
        <xdr:cNvPr id="262" name="Diamond 261"/>
        <xdr:cNvSpPr/>
      </xdr:nvSpPr>
      <xdr:spPr>
        <a:xfrm>
          <a:off x="18265218" y="6773910"/>
          <a:ext cx="587477" cy="52194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08</a:t>
          </a:r>
          <a:endParaRPr lang="en-US" sz="800" b="1"/>
        </a:p>
      </xdr:txBody>
    </xdr:sp>
    <xdr:clientData/>
  </xdr:twoCellAnchor>
  <xdr:twoCellAnchor>
    <xdr:from>
      <xdr:col>93</xdr:col>
      <xdr:colOff>114067</xdr:colOff>
      <xdr:row>51</xdr:row>
      <xdr:rowOff>53033</xdr:rowOff>
    </xdr:from>
    <xdr:to>
      <xdr:col>99</xdr:col>
      <xdr:colOff>105023</xdr:colOff>
      <xdr:row>55</xdr:row>
      <xdr:rowOff>158314</xdr:rowOff>
    </xdr:to>
    <xdr:grpSp>
      <xdr:nvGrpSpPr>
        <xdr:cNvPr id="263" name="Group 403"/>
        <xdr:cNvGrpSpPr>
          <a:grpSpLocks/>
        </xdr:cNvGrpSpPr>
      </xdr:nvGrpSpPr>
      <xdr:grpSpPr bwMode="auto">
        <a:xfrm>
          <a:off x="16911533" y="8007695"/>
          <a:ext cx="1072172" cy="877578"/>
          <a:chOff x="2638425" y="571500"/>
          <a:chExt cx="1143001" cy="933450"/>
        </a:xfrm>
      </xdr:grpSpPr>
      <xdr:sp macro="" textlink="'Task Flow Sheet-Prov3(IG)'!E18">
        <xdr:nvSpPr>
          <xdr:cNvPr id="264" name="Rectangle 263"/>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325AEFA7-6EF6-4EB9-8BA6-A892B16DAF02}"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Prov3(IG)'!A18">
        <xdr:nvSpPr>
          <xdr:cNvPr id="265" name="Rectangle 264"/>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CA53EE4-03F5-4DDA-BC3C-AA50B909F33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18">
        <xdr:nvSpPr>
          <xdr:cNvPr id="266" name="Rectangle 265"/>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CD2B63B-DC15-47BA-9D2D-86A1F75DD2FB}" type="TxLink">
              <a:rPr lang="en-US" sz="900" b="1" i="0" u="none" strike="noStrike">
                <a:solidFill>
                  <a:srgbClr val="FF0000"/>
                </a:solidFill>
                <a:latin typeface="Calibri"/>
              </a:rPr>
              <a:pPr algn="ctr"/>
              <a:t>TSK 2.152</a:t>
            </a:fld>
            <a:endParaRPr lang="en-US" sz="900" b="1"/>
          </a:p>
        </xdr:txBody>
      </xdr:sp>
    </xdr:grpSp>
    <xdr:clientData/>
  </xdr:twoCellAnchor>
  <xdr:twoCellAnchor>
    <xdr:from>
      <xdr:col>99</xdr:col>
      <xdr:colOff>105023</xdr:colOff>
      <xdr:row>47</xdr:row>
      <xdr:rowOff>36262</xdr:rowOff>
    </xdr:from>
    <xdr:to>
      <xdr:col>102</xdr:col>
      <xdr:colOff>139666</xdr:colOff>
      <xdr:row>52</xdr:row>
      <xdr:rowOff>164425</xdr:rowOff>
    </xdr:to>
    <xdr:cxnSp macro="">
      <xdr:nvCxnSpPr>
        <xdr:cNvPr id="267" name="Elbow Connector 266"/>
        <xdr:cNvCxnSpPr>
          <a:stCxn id="262" idx="2"/>
          <a:endCxn id="264" idx="3"/>
        </xdr:cNvCxnSpPr>
      </xdr:nvCxnSpPr>
      <xdr:spPr>
        <a:xfrm rot="5400000">
          <a:off x="17763179" y="7516383"/>
          <a:ext cx="1016304" cy="575252"/>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90</xdr:col>
      <xdr:colOff>96072</xdr:colOff>
      <xdr:row>46</xdr:row>
      <xdr:rowOff>59398</xdr:rowOff>
    </xdr:from>
    <xdr:to>
      <xdr:col>93</xdr:col>
      <xdr:colOff>114069</xdr:colOff>
      <xdr:row>52</xdr:row>
      <xdr:rowOff>162552</xdr:rowOff>
    </xdr:to>
    <xdr:cxnSp macro="">
      <xdr:nvCxnSpPr>
        <xdr:cNvPr id="268" name="Elbow Connector 267"/>
        <xdr:cNvCxnSpPr>
          <a:stCxn id="264" idx="1"/>
        </xdr:cNvCxnSpPr>
      </xdr:nvCxnSpPr>
      <xdr:spPr>
        <a:xfrm rot="10800000">
          <a:off x="16199275" y="6905492"/>
          <a:ext cx="553778" cy="108541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102826</xdr:colOff>
      <xdr:row>44</xdr:row>
      <xdr:rowOff>69203</xdr:rowOff>
    </xdr:from>
    <xdr:to>
      <xdr:col>91</xdr:col>
      <xdr:colOff>50782</xdr:colOff>
      <xdr:row>46</xdr:row>
      <xdr:rowOff>59397</xdr:rowOff>
    </xdr:to>
    <xdr:sp macro="" textlink="">
      <xdr:nvSpPr>
        <xdr:cNvPr id="269" name="Oval 268"/>
        <xdr:cNvSpPr/>
      </xdr:nvSpPr>
      <xdr:spPr>
        <a:xfrm flipH="1">
          <a:off x="16027435" y="6617641"/>
          <a:ext cx="305144" cy="28785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91</xdr:col>
      <xdr:colOff>50782</xdr:colOff>
      <xdr:row>45</xdr:row>
      <xdr:rowOff>64301</xdr:rowOff>
    </xdr:from>
    <xdr:to>
      <xdr:col>93</xdr:col>
      <xdr:colOff>131273</xdr:colOff>
      <xdr:row>45</xdr:row>
      <xdr:rowOff>79064</xdr:rowOff>
    </xdr:to>
    <xdr:cxnSp macro="">
      <xdr:nvCxnSpPr>
        <xdr:cNvPr id="270" name="Straight Arrow Connector 269"/>
        <xdr:cNvCxnSpPr>
          <a:stCxn id="269" idx="2"/>
          <a:endCxn id="258" idx="1"/>
        </xdr:cNvCxnSpPr>
      </xdr:nvCxnSpPr>
      <xdr:spPr>
        <a:xfrm>
          <a:off x="16332579" y="6761567"/>
          <a:ext cx="437678" cy="1476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90904</xdr:colOff>
      <xdr:row>39</xdr:row>
      <xdr:rowOff>71353</xdr:rowOff>
    </xdr:from>
    <xdr:to>
      <xdr:col>159</xdr:col>
      <xdr:colOff>12698</xdr:colOff>
      <xdr:row>42</xdr:row>
      <xdr:rowOff>49131</xdr:rowOff>
    </xdr:to>
    <xdr:sp macro="" textlink="">
      <xdr:nvSpPr>
        <xdr:cNvPr id="271" name="TextBox 270"/>
        <xdr:cNvSpPr txBox="1"/>
      </xdr:nvSpPr>
      <xdr:spPr>
        <a:xfrm>
          <a:off x="25262117" y="6080507"/>
          <a:ext cx="3745802" cy="440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Cloud Internet Service Close</a:t>
          </a:r>
        </a:p>
      </xdr:txBody>
    </xdr:sp>
    <xdr:clientData/>
  </xdr:twoCellAnchor>
  <xdr:twoCellAnchor>
    <xdr:from>
      <xdr:col>50</xdr:col>
      <xdr:colOff>131778</xdr:colOff>
      <xdr:row>45</xdr:row>
      <xdr:rowOff>77014</xdr:rowOff>
    </xdr:from>
    <xdr:to>
      <xdr:col>53</xdr:col>
      <xdr:colOff>190771</xdr:colOff>
      <xdr:row>45</xdr:row>
      <xdr:rowOff>77403</xdr:rowOff>
    </xdr:to>
    <xdr:cxnSp macro="">
      <xdr:nvCxnSpPr>
        <xdr:cNvPr id="272" name="Straight Arrow Connector 271"/>
        <xdr:cNvCxnSpPr>
          <a:stCxn id="173" idx="3"/>
          <a:endCxn id="222" idx="6"/>
        </xdr:cNvCxnSpPr>
      </xdr:nvCxnSpPr>
      <xdr:spPr>
        <a:xfrm flipV="1">
          <a:off x="9061466" y="6774280"/>
          <a:ext cx="594774" cy="38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53294</xdr:colOff>
      <xdr:row>45</xdr:row>
      <xdr:rowOff>62585</xdr:rowOff>
    </xdr:from>
    <xdr:to>
      <xdr:col>71</xdr:col>
      <xdr:colOff>177240</xdr:colOff>
      <xdr:row>45</xdr:row>
      <xdr:rowOff>71898</xdr:rowOff>
    </xdr:to>
    <xdr:cxnSp macro="">
      <xdr:nvCxnSpPr>
        <xdr:cNvPr id="273" name="Straight Arrow Connector 272"/>
        <xdr:cNvCxnSpPr>
          <a:stCxn id="215" idx="3"/>
          <a:endCxn id="237" idx="6"/>
        </xdr:cNvCxnSpPr>
      </xdr:nvCxnSpPr>
      <xdr:spPr>
        <a:xfrm flipV="1">
          <a:off x="12406028" y="6759851"/>
          <a:ext cx="481134" cy="93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133922</xdr:colOff>
      <xdr:row>45</xdr:row>
      <xdr:rowOff>64300</xdr:rowOff>
    </xdr:from>
    <xdr:to>
      <xdr:col>89</xdr:col>
      <xdr:colOff>102826</xdr:colOff>
      <xdr:row>45</xdr:row>
      <xdr:rowOff>64876</xdr:rowOff>
    </xdr:to>
    <xdr:cxnSp macro="">
      <xdr:nvCxnSpPr>
        <xdr:cNvPr id="274" name="Straight Arrow Connector 273"/>
        <xdr:cNvCxnSpPr>
          <a:stCxn id="230" idx="3"/>
          <a:endCxn id="269" idx="6"/>
        </xdr:cNvCxnSpPr>
      </xdr:nvCxnSpPr>
      <xdr:spPr>
        <a:xfrm flipV="1">
          <a:off x="15701344" y="6761566"/>
          <a:ext cx="326091" cy="57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104</xdr:col>
      <xdr:colOff>72999</xdr:colOff>
      <xdr:row>45</xdr:row>
      <xdr:rowOff>71796</xdr:rowOff>
    </xdr:from>
    <xdr:to>
      <xdr:col>109</xdr:col>
      <xdr:colOff>3132</xdr:colOff>
      <xdr:row>45</xdr:row>
      <xdr:rowOff>84208</xdr:rowOff>
    </xdr:to>
    <xdr:cxnSp macro="">
      <xdr:nvCxnSpPr>
        <xdr:cNvPr id="275" name="Straight Arrow Connector 274"/>
        <xdr:cNvCxnSpPr>
          <a:stCxn id="262" idx="3"/>
          <a:endCxn id="182" idx="1"/>
        </xdr:cNvCxnSpPr>
      </xdr:nvCxnSpPr>
      <xdr:spPr>
        <a:xfrm flipV="1">
          <a:off x="18852695" y="7022472"/>
          <a:ext cx="831146" cy="124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131</xdr:col>
      <xdr:colOff>110465</xdr:colOff>
      <xdr:row>45</xdr:row>
      <xdr:rowOff>27985</xdr:rowOff>
    </xdr:from>
    <xdr:to>
      <xdr:col>137</xdr:col>
      <xdr:colOff>1323</xdr:colOff>
      <xdr:row>45</xdr:row>
      <xdr:rowOff>38742</xdr:rowOff>
    </xdr:to>
    <xdr:cxnSp macro="">
      <xdr:nvCxnSpPr>
        <xdr:cNvPr id="277" name="Straight Arrow Connector 276"/>
        <xdr:cNvCxnSpPr>
          <a:stCxn id="190" idx="3"/>
          <a:endCxn id="252" idx="6"/>
        </xdr:cNvCxnSpPr>
      </xdr:nvCxnSpPr>
      <xdr:spPr>
        <a:xfrm>
          <a:off x="24007009" y="6961625"/>
          <a:ext cx="983432" cy="107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59548</xdr:colOff>
      <xdr:row>41</xdr:row>
      <xdr:rowOff>0</xdr:rowOff>
    </xdr:from>
    <xdr:to>
      <xdr:col>51</xdr:col>
      <xdr:colOff>91185</xdr:colOff>
      <xdr:row>43</xdr:row>
      <xdr:rowOff>131489</xdr:rowOff>
    </xdr:to>
    <xdr:sp macro="" textlink="">
      <xdr:nvSpPr>
        <xdr:cNvPr id="280" name="TextBox 279"/>
        <xdr:cNvSpPr txBox="1"/>
      </xdr:nvSpPr>
      <xdr:spPr>
        <a:xfrm>
          <a:off x="7024704" y="6101953"/>
          <a:ext cx="2174762" cy="429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MLP Place for Virtual Firewall service RFS</a:t>
          </a:r>
        </a:p>
      </xdr:txBody>
    </xdr:sp>
    <xdr:clientData/>
  </xdr:twoCellAnchor>
  <xdr:twoCellAnchor>
    <xdr:from>
      <xdr:col>27</xdr:col>
      <xdr:colOff>140074</xdr:colOff>
      <xdr:row>43</xdr:row>
      <xdr:rowOff>140073</xdr:rowOff>
    </xdr:from>
    <xdr:to>
      <xdr:col>31</xdr:col>
      <xdr:colOff>12153</xdr:colOff>
      <xdr:row>47</xdr:row>
      <xdr:rowOff>35239</xdr:rowOff>
    </xdr:to>
    <xdr:sp macro="[0]!DP11_Provide_InternetGateway_Message" textlink="">
      <xdr:nvSpPr>
        <xdr:cNvPr id="254" name="Diamond 253"/>
        <xdr:cNvSpPr/>
      </xdr:nvSpPr>
      <xdr:spPr>
        <a:xfrm>
          <a:off x="5056655" y="6765551"/>
          <a:ext cx="600461" cy="51148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11</a:t>
          </a:r>
          <a:endParaRPr lang="en-US" sz="800" b="1"/>
        </a:p>
      </xdr:txBody>
    </xdr:sp>
    <xdr:clientData/>
  </xdr:twoCellAnchor>
  <xdr:twoCellAnchor>
    <xdr:from>
      <xdr:col>38</xdr:col>
      <xdr:colOff>46455</xdr:colOff>
      <xdr:row>59</xdr:row>
      <xdr:rowOff>67147</xdr:rowOff>
    </xdr:from>
    <xdr:to>
      <xdr:col>44</xdr:col>
      <xdr:colOff>9102</xdr:colOff>
      <xdr:row>64</xdr:row>
      <xdr:rowOff>64485</xdr:rowOff>
    </xdr:to>
    <xdr:grpSp>
      <xdr:nvGrpSpPr>
        <xdr:cNvPr id="255" name="Group 527"/>
        <xdr:cNvGrpSpPr>
          <a:grpSpLocks/>
        </xdr:cNvGrpSpPr>
      </xdr:nvGrpSpPr>
      <xdr:grpSpPr bwMode="auto">
        <a:xfrm>
          <a:off x="6894158" y="9566404"/>
          <a:ext cx="1043863" cy="962709"/>
          <a:chOff x="2638420" y="582305"/>
          <a:chExt cx="1143005" cy="922645"/>
        </a:xfrm>
      </xdr:grpSpPr>
      <xdr:sp macro="" textlink="'Task Flow Sheet-Prov3(IG)'!E11">
        <xdr:nvSpPr>
          <xdr:cNvPr id="276" name="Rectangle 275"/>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CA7C4DC-61B1-494D-BB24-1D6E2D85F13B}" type="TxLink">
              <a:rPr lang="en-US" sz="900" b="1" i="0" u="none" strike="noStrike">
                <a:solidFill>
                  <a:srgbClr val="000000"/>
                </a:solidFill>
                <a:latin typeface="Calibri"/>
              </a:rPr>
              <a:pPr algn="ctr" rtl="0"/>
              <a:t>Manage Logical Planning</a:t>
            </a:fld>
            <a:endParaRPr lang="en-US" sz="750"/>
          </a:p>
        </xdr:txBody>
      </xdr:sp>
      <xdr:sp macro="" textlink="'Task Flow Sheet-Prov3(IG)'!A11">
        <xdr:nvSpPr>
          <xdr:cNvPr id="278" name="Rectangle 2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5985441-B719-4B9F-87B5-52E833F8FB2B}" type="TxLink">
              <a:rPr lang="en-US" sz="1100" b="0" i="0" u="none" strike="noStrike">
                <a:solidFill>
                  <a:srgbClr val="000000"/>
                </a:solidFill>
                <a:latin typeface="Calibri"/>
              </a:rPr>
              <a:pPr algn="ctr"/>
              <a:t>Automatic</a:t>
            </a:fld>
            <a:endParaRPr lang="en-US" sz="900" b="1"/>
          </a:p>
        </xdr:txBody>
      </xdr:sp>
      <xdr:sp macro="" textlink="'Task Flow Sheet-Prov3(IG)'!C11">
        <xdr:nvSpPr>
          <xdr:cNvPr id="279" name="Rectangle 2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F697C32-527F-4F41-8AFE-9EE27376F690}" type="TxLink">
              <a:rPr lang="en-US" sz="900" b="1" i="0" u="none" strike="noStrike">
                <a:solidFill>
                  <a:srgbClr val="000000"/>
                </a:solidFill>
                <a:latin typeface="Calibri"/>
              </a:rPr>
              <a:pPr algn="ctr"/>
              <a:t>TSK A.023</a:t>
            </a:fld>
            <a:endParaRPr lang="en-US" sz="900" b="1"/>
          </a:p>
        </xdr:txBody>
      </xdr:sp>
    </xdr:grpSp>
    <xdr:clientData/>
  </xdr:twoCellAnchor>
  <xdr:twoCellAnchor>
    <xdr:from>
      <xdr:col>44</xdr:col>
      <xdr:colOff>9102</xdr:colOff>
      <xdr:row>61</xdr:row>
      <xdr:rowOff>7937</xdr:rowOff>
    </xdr:from>
    <xdr:to>
      <xdr:col>46</xdr:col>
      <xdr:colOff>59895</xdr:colOff>
      <xdr:row>61</xdr:row>
      <xdr:rowOff>14781</xdr:rowOff>
    </xdr:to>
    <xdr:cxnSp macro="">
      <xdr:nvCxnSpPr>
        <xdr:cNvPr id="281" name="Straight Arrow Connector 280"/>
        <xdr:cNvCxnSpPr>
          <a:stCxn id="276" idx="3"/>
          <a:endCxn id="282" idx="1"/>
        </xdr:cNvCxnSpPr>
      </xdr:nvCxnSpPr>
      <xdr:spPr>
        <a:xfrm flipV="1">
          <a:off x="8021308" y="9911136"/>
          <a:ext cx="414984" cy="68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59895</xdr:colOff>
      <xdr:row>59</xdr:row>
      <xdr:rowOff>158858</xdr:rowOff>
    </xdr:from>
    <xdr:to>
      <xdr:col>49</xdr:col>
      <xdr:colOff>110763</xdr:colOff>
      <xdr:row>62</xdr:row>
      <xdr:rowOff>51978</xdr:rowOff>
    </xdr:to>
    <xdr:sp macro="[0]!DP05_Provide_InternetGateway_Message" textlink="">
      <xdr:nvSpPr>
        <xdr:cNvPr id="282" name="Diamond 281"/>
        <xdr:cNvSpPr/>
      </xdr:nvSpPr>
      <xdr:spPr>
        <a:xfrm>
          <a:off x="8436292" y="9669851"/>
          <a:ext cx="597155" cy="48142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05</a:t>
          </a:r>
          <a:endParaRPr lang="en-US" sz="800" b="1"/>
        </a:p>
      </xdr:txBody>
    </xdr:sp>
    <xdr:clientData/>
  </xdr:twoCellAnchor>
  <xdr:twoCellAnchor>
    <xdr:from>
      <xdr:col>38</xdr:col>
      <xdr:colOff>20362</xdr:colOff>
      <xdr:row>65</xdr:row>
      <xdr:rowOff>167596</xdr:rowOff>
    </xdr:from>
    <xdr:to>
      <xdr:col>44</xdr:col>
      <xdr:colOff>55482</xdr:colOff>
      <xdr:row>70</xdr:row>
      <xdr:rowOff>8509</xdr:rowOff>
    </xdr:to>
    <xdr:grpSp>
      <xdr:nvGrpSpPr>
        <xdr:cNvPr id="283" name="Group 403"/>
        <xdr:cNvGrpSpPr>
          <a:grpSpLocks/>
        </xdr:cNvGrpSpPr>
      </xdr:nvGrpSpPr>
      <xdr:grpSpPr bwMode="auto">
        <a:xfrm>
          <a:off x="6868065" y="10825299"/>
          <a:ext cx="1116336" cy="806284"/>
          <a:chOff x="2638425" y="571500"/>
          <a:chExt cx="1143001" cy="933450"/>
        </a:xfrm>
      </xdr:grpSpPr>
      <xdr:sp macro="" textlink="'Task Flow Sheet-Prov3(IG)'!E12">
        <xdr:nvSpPr>
          <xdr:cNvPr id="284" name="Rectangle 283"/>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963ED998-22F1-4971-A767-D97321BA1A91}"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CPE MLP Exception</a:t>
            </a:fld>
            <a:endParaRPr lang="en-GB" sz="750" b="1">
              <a:effectLst/>
            </a:endParaRPr>
          </a:p>
        </xdr:txBody>
      </xdr:sp>
      <xdr:sp macro="" textlink="'Task Flow Sheet-Prov3(IG)'!A12">
        <xdr:nvSpPr>
          <xdr:cNvPr id="285" name="Rectangle 284"/>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C328239-EF2C-467A-B835-1179723F119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3(IG)'!C12">
        <xdr:nvSpPr>
          <xdr:cNvPr id="286" name="Rectangle 285"/>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7EF7809-B526-41D3-84DC-B3B5DEC91F0C}" type="TxLink">
              <a:rPr lang="en-US" sz="900" b="1" i="0" u="none" strike="noStrike">
                <a:solidFill>
                  <a:srgbClr val="000000"/>
                </a:solidFill>
                <a:latin typeface="Calibri"/>
              </a:rPr>
              <a:pPr algn="ctr"/>
              <a:t>TSK 5.007</a:t>
            </a:fld>
            <a:endParaRPr lang="en-US" sz="900" b="1"/>
          </a:p>
        </xdr:txBody>
      </xdr:sp>
    </xdr:grpSp>
    <xdr:clientData/>
  </xdr:twoCellAnchor>
  <xdr:twoCellAnchor>
    <xdr:from>
      <xdr:col>44</xdr:col>
      <xdr:colOff>55483</xdr:colOff>
      <xdr:row>62</xdr:row>
      <xdr:rowOff>51978</xdr:rowOff>
    </xdr:from>
    <xdr:to>
      <xdr:col>47</xdr:col>
      <xdr:colOff>177961</xdr:colOff>
      <xdr:row>67</xdr:row>
      <xdr:rowOff>50062</xdr:rowOff>
    </xdr:to>
    <xdr:cxnSp macro="">
      <xdr:nvCxnSpPr>
        <xdr:cNvPr id="287" name="Elbow Connector 286"/>
        <xdr:cNvCxnSpPr>
          <a:stCxn id="282" idx="2"/>
          <a:endCxn id="284" idx="3"/>
        </xdr:cNvCxnSpPr>
      </xdr:nvCxnSpPr>
      <xdr:spPr>
        <a:xfrm rot="5400000">
          <a:off x="7912772" y="10306196"/>
          <a:ext cx="978599" cy="668765"/>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34</xdr:col>
      <xdr:colOff>132102</xdr:colOff>
      <xdr:row>61</xdr:row>
      <xdr:rowOff>172387</xdr:rowOff>
    </xdr:from>
    <xdr:to>
      <xdr:col>38</xdr:col>
      <xdr:colOff>20363</xdr:colOff>
      <xdr:row>67</xdr:row>
      <xdr:rowOff>50429</xdr:rowOff>
    </xdr:to>
    <xdr:cxnSp macro="">
      <xdr:nvCxnSpPr>
        <xdr:cNvPr id="288" name="Elbow Connector 287"/>
        <xdr:cNvCxnSpPr>
          <a:stCxn id="284" idx="1"/>
          <a:endCxn id="289" idx="4"/>
        </xdr:cNvCxnSpPr>
      </xdr:nvCxnSpPr>
      <xdr:spPr>
        <a:xfrm rot="10800000">
          <a:off x="6323352" y="10075586"/>
          <a:ext cx="616643" cy="105465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154082</xdr:colOff>
      <xdr:row>60</xdr:row>
      <xdr:rowOff>69498</xdr:rowOff>
    </xdr:from>
    <xdr:to>
      <xdr:col>35</xdr:col>
      <xdr:colOff>110121</xdr:colOff>
      <xdr:row>61</xdr:row>
      <xdr:rowOff>172386</xdr:rowOff>
    </xdr:to>
    <xdr:sp macro="" textlink="">
      <xdr:nvSpPr>
        <xdr:cNvPr id="289" name="Oval 288"/>
        <xdr:cNvSpPr/>
      </xdr:nvSpPr>
      <xdr:spPr>
        <a:xfrm flipH="1">
          <a:off x="6163236" y="9776594"/>
          <a:ext cx="320231" cy="298991"/>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35</xdr:col>
      <xdr:colOff>110121</xdr:colOff>
      <xdr:row>61</xdr:row>
      <xdr:rowOff>16237</xdr:rowOff>
    </xdr:from>
    <xdr:to>
      <xdr:col>38</xdr:col>
      <xdr:colOff>46455</xdr:colOff>
      <xdr:row>61</xdr:row>
      <xdr:rowOff>22891</xdr:rowOff>
    </xdr:to>
    <xdr:cxnSp macro="">
      <xdr:nvCxnSpPr>
        <xdr:cNvPr id="290" name="Straight Arrow Connector 289"/>
        <xdr:cNvCxnSpPr>
          <a:stCxn id="289" idx="2"/>
          <a:endCxn id="276" idx="1"/>
        </xdr:cNvCxnSpPr>
      </xdr:nvCxnSpPr>
      <xdr:spPr>
        <a:xfrm flipV="1">
          <a:off x="6483467" y="9919436"/>
          <a:ext cx="482620" cy="665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38534</xdr:colOff>
      <xdr:row>57</xdr:row>
      <xdr:rowOff>98052</xdr:rowOff>
    </xdr:from>
    <xdr:to>
      <xdr:col>50</xdr:col>
      <xdr:colOff>70171</xdr:colOff>
      <xdr:row>59</xdr:row>
      <xdr:rowOff>145497</xdr:rowOff>
    </xdr:to>
    <xdr:sp macro="" textlink="">
      <xdr:nvSpPr>
        <xdr:cNvPr id="291" name="TextBox 290"/>
        <xdr:cNvSpPr txBox="1"/>
      </xdr:nvSpPr>
      <xdr:spPr>
        <a:xfrm>
          <a:off x="6958166" y="9216839"/>
          <a:ext cx="2216784" cy="43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MLP Place for Virtual Steelhead Appliance RFS</a:t>
          </a:r>
        </a:p>
      </xdr:txBody>
    </xdr:sp>
    <xdr:clientData/>
  </xdr:twoCellAnchor>
  <xdr:twoCellAnchor>
    <xdr:from>
      <xdr:col>29</xdr:col>
      <xdr:colOff>76114</xdr:colOff>
      <xdr:row>47</xdr:row>
      <xdr:rowOff>35239</xdr:rowOff>
    </xdr:from>
    <xdr:to>
      <xdr:col>33</xdr:col>
      <xdr:colOff>154082</xdr:colOff>
      <xdr:row>61</xdr:row>
      <xdr:rowOff>22891</xdr:rowOff>
    </xdr:to>
    <xdr:cxnSp macro="">
      <xdr:nvCxnSpPr>
        <xdr:cNvPr id="292" name="Elbow Connector 291"/>
        <xdr:cNvCxnSpPr>
          <a:stCxn id="254" idx="2"/>
          <a:endCxn id="289" idx="6"/>
        </xdr:cNvCxnSpPr>
      </xdr:nvCxnSpPr>
      <xdr:spPr>
        <a:xfrm rot="16200000" flipH="1">
          <a:off x="4435536" y="8198390"/>
          <a:ext cx="2649050" cy="806350"/>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12153</xdr:colOff>
      <xdr:row>45</xdr:row>
      <xdr:rowOff>87656</xdr:rowOff>
    </xdr:from>
    <xdr:to>
      <xdr:col>34</xdr:col>
      <xdr:colOff>175096</xdr:colOff>
      <xdr:row>45</xdr:row>
      <xdr:rowOff>92927</xdr:rowOff>
    </xdr:to>
    <xdr:cxnSp macro="">
      <xdr:nvCxnSpPr>
        <xdr:cNvPr id="293" name="Straight Arrow Connector 292"/>
        <xdr:cNvCxnSpPr>
          <a:stCxn id="254" idx="3"/>
          <a:endCxn id="180" idx="6"/>
        </xdr:cNvCxnSpPr>
      </xdr:nvCxnSpPr>
      <xdr:spPr>
        <a:xfrm>
          <a:off x="5657116" y="7021296"/>
          <a:ext cx="709230" cy="527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133</xdr:col>
      <xdr:colOff>1</xdr:colOff>
      <xdr:row>44</xdr:row>
      <xdr:rowOff>42021</xdr:rowOff>
    </xdr:from>
    <xdr:to>
      <xdr:col>134</xdr:col>
      <xdr:colOff>130050</xdr:colOff>
      <xdr:row>46</xdr:row>
      <xdr:rowOff>32215</xdr:rowOff>
    </xdr:to>
    <xdr:sp macro="" textlink="">
      <xdr:nvSpPr>
        <xdr:cNvPr id="294" name="Oval 293"/>
        <xdr:cNvSpPr/>
      </xdr:nvSpPr>
      <xdr:spPr>
        <a:xfrm flipH="1">
          <a:off x="24260736" y="6821580"/>
          <a:ext cx="312145" cy="29835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49</xdr:col>
      <xdr:colOff>110763</xdr:colOff>
      <xdr:row>46</xdr:row>
      <xdr:rowOff>32215</xdr:rowOff>
    </xdr:from>
    <xdr:to>
      <xdr:col>133</xdr:col>
      <xdr:colOff>156073</xdr:colOff>
      <xdr:row>61</xdr:row>
      <xdr:rowOff>7366</xdr:rowOff>
    </xdr:to>
    <xdr:cxnSp macro="">
      <xdr:nvCxnSpPr>
        <xdr:cNvPr id="295" name="Elbow Connector 294"/>
        <xdr:cNvCxnSpPr>
          <a:stCxn id="282" idx="3"/>
          <a:endCxn id="294" idx="4"/>
        </xdr:cNvCxnSpPr>
      </xdr:nvCxnSpPr>
      <xdr:spPr>
        <a:xfrm flipV="1">
          <a:off x="9033447" y="7119936"/>
          <a:ext cx="15383361" cy="279062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25743</xdr:colOff>
      <xdr:row>44</xdr:row>
      <xdr:rowOff>90101</xdr:rowOff>
    </xdr:from>
    <xdr:to>
      <xdr:col>116</xdr:col>
      <xdr:colOff>174963</xdr:colOff>
      <xdr:row>46</xdr:row>
      <xdr:rowOff>62091</xdr:rowOff>
    </xdr:to>
    <xdr:sp macro="" textlink="">
      <xdr:nvSpPr>
        <xdr:cNvPr id="296" name="Oval 295"/>
        <xdr:cNvSpPr/>
      </xdr:nvSpPr>
      <xdr:spPr>
        <a:xfrm flipH="1">
          <a:off x="20787669" y="6886317"/>
          <a:ext cx="329422" cy="28090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116</xdr:col>
      <xdr:colOff>174963</xdr:colOff>
      <xdr:row>45</xdr:row>
      <xdr:rowOff>61598</xdr:rowOff>
    </xdr:from>
    <xdr:to>
      <xdr:col>117</xdr:col>
      <xdr:colOff>146833</xdr:colOff>
      <xdr:row>45</xdr:row>
      <xdr:rowOff>76096</xdr:rowOff>
    </xdr:to>
    <xdr:cxnSp macro="">
      <xdr:nvCxnSpPr>
        <xdr:cNvPr id="297" name="Straight Arrow Connector 296"/>
        <xdr:cNvCxnSpPr>
          <a:stCxn id="296" idx="2"/>
          <a:endCxn id="197" idx="6"/>
        </xdr:cNvCxnSpPr>
      </xdr:nvCxnSpPr>
      <xdr:spPr>
        <a:xfrm flipV="1">
          <a:off x="21117091" y="7012274"/>
          <a:ext cx="152073" cy="1449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105</xdr:col>
      <xdr:colOff>12871</xdr:colOff>
      <xdr:row>43</xdr:row>
      <xdr:rowOff>128716</xdr:rowOff>
    </xdr:from>
    <xdr:to>
      <xdr:col>108</xdr:col>
      <xdr:colOff>59740</xdr:colOff>
      <xdr:row>47</xdr:row>
      <xdr:rowOff>32825</xdr:rowOff>
    </xdr:to>
    <xdr:sp macro="[0]!DP12_Provide_InternetGateway_Message" textlink="">
      <xdr:nvSpPr>
        <xdr:cNvPr id="298" name="Diamond 297"/>
        <xdr:cNvSpPr/>
      </xdr:nvSpPr>
      <xdr:spPr>
        <a:xfrm>
          <a:off x="18972770" y="6770473"/>
          <a:ext cx="587477" cy="52194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12</a:t>
          </a:r>
          <a:endParaRPr lang="en-US" sz="800" b="1"/>
        </a:p>
      </xdr:txBody>
    </xdr:sp>
    <xdr:clientData/>
  </xdr:twoCellAnchor>
  <xdr:twoCellAnchor>
    <xdr:from>
      <xdr:col>106</xdr:col>
      <xdr:colOff>126407</xdr:colOff>
      <xdr:row>46</xdr:row>
      <xdr:rowOff>62091</xdr:rowOff>
    </xdr:from>
    <xdr:to>
      <xdr:col>116</xdr:col>
      <xdr:colOff>10251</xdr:colOff>
      <xdr:row>47</xdr:row>
      <xdr:rowOff>32825</xdr:rowOff>
    </xdr:to>
    <xdr:cxnSp macro="">
      <xdr:nvCxnSpPr>
        <xdr:cNvPr id="299" name="Elbow Connector 298"/>
        <xdr:cNvCxnSpPr>
          <a:stCxn id="298" idx="2"/>
          <a:endCxn id="296" idx="4"/>
        </xdr:cNvCxnSpPr>
      </xdr:nvCxnSpPr>
      <xdr:spPr>
        <a:xfrm rot="5400000" flipH="1" flipV="1">
          <a:off x="20046847" y="6386887"/>
          <a:ext cx="125194" cy="1685871"/>
        </a:xfrm>
        <a:prstGeom prst="bentConnector3">
          <a:avLst>
            <a:gd name="adj1" fmla="val -49103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8925971" y="2729992"/>
          <a:ext cx="955814" cy="883295"/>
          <a:chOff x="2638425" y="571500"/>
          <a:chExt cx="1143000" cy="933450"/>
        </a:xfrm>
      </xdr:grpSpPr>
      <xdr:sp macro="" textlink="'Task Flow Sheet-Modify3(IG)'!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E9B2C354-0E64-41F8-9FEC-9F9A0C171CD4}" type="TxLink">
              <a:rPr lang="en-US" sz="900" b="1" i="0" u="none" strike="noStrike">
                <a:solidFill>
                  <a:srgbClr val="000000"/>
                </a:solidFill>
                <a:latin typeface="Calibri"/>
              </a:rPr>
              <a:pPr algn="ctr"/>
              <a:t>Submit Order to SI+</a:t>
            </a:fld>
            <a:endParaRPr lang="en-US" sz="900" b="1"/>
          </a:p>
        </xdr:txBody>
      </xdr:sp>
      <xdr:sp macro="" textlink="'Task Flow Sheet-Modify3(IG)'!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6CA020E-D6F2-4901-B3F2-07A3EB980975}"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ify3(IG)'!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685DD08-A66B-4328-9BD0-48CFA1264641}"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188162" y="2739517"/>
          <a:ext cx="914304" cy="883295"/>
          <a:chOff x="2638425" y="571500"/>
          <a:chExt cx="1143000" cy="933450"/>
        </a:xfrm>
      </xdr:grpSpPr>
      <xdr:sp macro="" textlink="'Task Flow Sheet-Modify3(IG)'!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977E4EF-0E38-4A14-8E6E-F248C9417D08}" type="TxLink">
              <a:rPr lang="en-US" sz="900" b="1" i="0" u="none" strike="noStrike">
                <a:solidFill>
                  <a:srgbClr val="000000"/>
                </a:solidFill>
                <a:latin typeface="Calibri"/>
              </a:rPr>
              <a:pPr algn="ctr"/>
              <a:t>B-end Validation</a:t>
            </a:fld>
            <a:endParaRPr lang="en-US" sz="900" b="1"/>
          </a:p>
        </xdr:txBody>
      </xdr:sp>
      <xdr:sp macro="" textlink="'Task Flow Sheet-Modify3(IG)'!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F234081-C0D2-48FD-8EE3-EEC6EEB7B4FB}" type="TxLink">
              <a:rPr lang="en-US" sz="1100" b="0" i="0" u="none" strike="noStrike">
                <a:solidFill>
                  <a:srgbClr val="000000"/>
                </a:solidFill>
                <a:latin typeface="Calibri"/>
              </a:rPr>
              <a:pPr algn="ctr"/>
              <a:t>OVR</a:t>
            </a:fld>
            <a:endParaRPr lang="en-US" sz="900" b="1"/>
          </a:p>
        </xdr:txBody>
      </xdr:sp>
      <xdr:sp macro="" textlink="'Task Flow Sheet-Modify3(IG)'!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B0B168E-9FE9-4F58-ADA7-B6794B332A75}"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51604" y="2739517"/>
          <a:ext cx="914302" cy="883295"/>
          <a:chOff x="2638425" y="571500"/>
          <a:chExt cx="1143000" cy="933450"/>
        </a:xfrm>
      </xdr:grpSpPr>
      <xdr:sp macro="" textlink="'Task Flow Sheet-Modify3(IG)'!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85A8A557-ABC7-428C-A03D-CCF7AA7467AB}" type="TxLink">
              <a:rPr lang="en-US" sz="900" b="1" i="0" u="none" strike="noStrike">
                <a:solidFill>
                  <a:srgbClr val="000000"/>
                </a:solidFill>
                <a:latin typeface="Calibri"/>
              </a:rPr>
              <a:pPr algn="ctr"/>
              <a:t>Verify Bill of Materials (BoM)</a:t>
            </a:fld>
            <a:endParaRPr lang="en-US" sz="900" b="1"/>
          </a:p>
        </xdr:txBody>
      </xdr:sp>
      <xdr:sp macro="" textlink="'Task Flow Sheet-Modify3(IG)'!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75953B0-EA3B-4F48-BBDA-F385CB1FB1AC}"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ify3(IG)'!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5276F19-AAFC-4E9C-8019-362B5E5E98D3}"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Modify_InternetGateway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91" idx="2"/>
          <a:endCxn id="92"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655845" y="2739517"/>
          <a:ext cx="915007" cy="883295"/>
          <a:chOff x="2638425" y="571500"/>
          <a:chExt cx="1143000" cy="933450"/>
        </a:xfrm>
      </xdr:grpSpPr>
      <xdr:sp macro="" textlink="'Task Flow Sheet-Modify3(IG)'!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DAA24B69-7C65-4A3F-8854-4142EAAE652D}" type="TxLink">
              <a:rPr lang="en-US" sz="900" b="1" i="0" u="none" strike="noStrike">
                <a:solidFill>
                  <a:srgbClr val="000000"/>
                </a:solidFill>
                <a:latin typeface="Calibri"/>
              </a:rPr>
              <a:pPr algn="ctr"/>
              <a:t>Calculate IDD &amp; Inform Customer</a:t>
            </a:fld>
            <a:endParaRPr lang="en-US" sz="1000" b="1"/>
          </a:p>
        </xdr:txBody>
      </xdr:sp>
      <xdr:sp macro="" textlink="'Task Flow Sheet-Modify3(IG)'!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520D352-48B5-4904-B48D-DF3987DBAA92}"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ify3(IG)'!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952BC40-F8CC-43FC-BCCD-1B2A150F833A}"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18631" y="2750219"/>
          <a:ext cx="915595" cy="883295"/>
          <a:chOff x="2638425" y="571500"/>
          <a:chExt cx="1143000" cy="933450"/>
        </a:xfrm>
      </xdr:grpSpPr>
      <xdr:sp macro="" textlink="'Task Flow Sheet-Modify3(IG)'!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DEFC3C8D-41FB-49DE-899E-6E84F125BEF8}" type="TxLink">
              <a:rPr lang="en-US" sz="900" b="1" i="0" u="none" strike="noStrike">
                <a:solidFill>
                  <a:srgbClr val="000000"/>
                </a:solidFill>
                <a:latin typeface="Calibri"/>
              </a:rPr>
              <a:pPr algn="ctr"/>
              <a:t>Acknowledge Order with Customer</a:t>
            </a:fld>
            <a:endParaRPr lang="en-US" sz="900" b="1"/>
          </a:p>
        </xdr:txBody>
      </xdr:sp>
      <xdr:sp macro="" textlink="'Task Flow Sheet-Modify3(IG)'!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18C40162-4E85-4053-BBDC-969A27B45817}" type="TxLink">
              <a:rPr lang="en-US" sz="1100" b="0" i="0" u="none" strike="noStrike">
                <a:solidFill>
                  <a:srgbClr val="000000"/>
                </a:solidFill>
                <a:latin typeface="Calibri"/>
              </a:rPr>
              <a:pPr algn="ctr"/>
              <a:t>OVR</a:t>
            </a:fld>
            <a:endParaRPr lang="en-US" sz="900"/>
          </a:p>
        </xdr:txBody>
      </xdr:sp>
      <xdr:sp macro="" textlink="'Task Flow Sheet-Modify3(IG)'!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E46300D-E919-4515-AAA6-B57099060CD3}"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Modify_InternetGateway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92"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557924" y="2719292"/>
          <a:ext cx="956993" cy="876122"/>
          <a:chOff x="2638425" y="571500"/>
          <a:chExt cx="1143000" cy="933450"/>
        </a:xfrm>
      </xdr:grpSpPr>
      <xdr:sp macro="" textlink="'Task Flow Sheet-Modify3(IG)'!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904B4F85-1FD4-48A1-862C-27FBF0E28A0A}" type="TxLink">
              <a:rPr lang="en-US" sz="900" b="1" i="0" u="none" strike="noStrike">
                <a:solidFill>
                  <a:srgbClr val="000000"/>
                </a:solidFill>
                <a:latin typeface="Calibri"/>
              </a:rPr>
              <a:pPr algn="ctr"/>
              <a:t>Review Order and Take Ownership</a:t>
            </a:fld>
            <a:endParaRPr lang="en-US" sz="900" b="1"/>
          </a:p>
        </xdr:txBody>
      </xdr:sp>
      <xdr:sp macro="" textlink="'Task Flow Sheet-Modify3(IG)'!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C161B69-B3B9-423B-865D-5C6B2876A280}"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Modify3(IG)'!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4793818-0DB0-4453-8F24-967CE1EE186F}"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573176" y="2576024"/>
          <a:ext cx="916685" cy="889878"/>
          <a:chOff x="2638420" y="582305"/>
          <a:chExt cx="1143005" cy="922645"/>
        </a:xfrm>
      </xdr:grpSpPr>
      <xdr:sp macro="" textlink="'Task Flow Sheet-Modify3(IG)'!E13">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8F988E3-CD3E-401E-AAED-2BE21E57D975}" type="TxLink">
              <a:rPr lang="en-US" sz="900" b="1" i="0" u="none" strike="noStrike">
                <a:solidFill>
                  <a:srgbClr val="000000"/>
                </a:solidFill>
                <a:latin typeface="Calibri"/>
                <a:cs typeface="Arial"/>
              </a:rPr>
              <a:pPr algn="ctr" rtl="0"/>
              <a:t>Order Quality Check</a:t>
            </a:fld>
            <a:endParaRPr lang="en-US" sz="750" b="1"/>
          </a:p>
        </xdr:txBody>
      </xdr:sp>
      <xdr:sp macro="" textlink="'Task Flow Sheet-Modify3(IG)'!A13">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C27245A-9539-44B0-8D10-1FF7C434CEE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13">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FBE93B7-C2D3-478C-94B6-851891642F15}"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B1-2</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32</xdr:row>
      <xdr:rowOff>78064</xdr:rowOff>
    </xdr:from>
    <xdr:to>
      <xdr:col>21</xdr:col>
      <xdr:colOff>22442</xdr:colOff>
      <xdr:row>33</xdr:row>
      <xdr:rowOff>79448</xdr:rowOff>
    </xdr:to>
    <xdr:sp macro="" textlink="">
      <xdr:nvSpPr>
        <xdr:cNvPr id="60" name="TextBox 59"/>
        <xdr:cNvSpPr txBox="1"/>
      </xdr:nvSpPr>
      <xdr:spPr>
        <a:xfrm>
          <a:off x="91764" y="4954864"/>
          <a:ext cx="3731153" cy="153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635129" y="1929961"/>
          <a:ext cx="902394" cy="856420"/>
          <a:chOff x="2638420" y="582305"/>
          <a:chExt cx="1143005" cy="922645"/>
        </a:xfrm>
      </xdr:grpSpPr>
      <xdr:sp macro="" textlink="'Task Flow Sheet-Modify3(IG)'!E15">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41F9767-0489-4B21-9C1A-BC487D266797}" type="TxLink">
              <a:rPr lang="en-US" sz="900" b="1" i="0" u="none" strike="noStrike">
                <a:solidFill>
                  <a:srgbClr val="000000"/>
                </a:solidFill>
                <a:latin typeface="Calibri"/>
              </a:rPr>
              <a:pPr algn="ctr" rtl="0"/>
              <a:t>Notify Customer Service is Ready</a:t>
            </a:fld>
            <a:endParaRPr lang="en-US" sz="750"/>
          </a:p>
        </xdr:txBody>
      </xdr:sp>
      <xdr:sp macro="" textlink="'Task Flow Sheet-Modify3(IG)'!A15">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94490A5-0622-497C-A88C-822EBC70C24F}"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Modify3(IG)'!C15">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CD066E5-DF58-4D81-B30F-04DFA49F2E78}"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7328784" y="2579300"/>
          <a:ext cx="917097" cy="920836"/>
          <a:chOff x="2638425" y="571501"/>
          <a:chExt cx="1143000" cy="933449"/>
        </a:xfrm>
      </xdr:grpSpPr>
      <xdr:sp macro="" textlink="'Task Flow Sheet-Modify3(IG)'!E16">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ADF0535-144B-4514-BAB9-B9CF72CBCAA7}" type="TxLink">
              <a:rPr lang="en-US" sz="900" b="1" i="0" u="none" strike="noStrike">
                <a:solidFill>
                  <a:srgbClr val="000000"/>
                </a:solidFill>
                <a:latin typeface="Calibri"/>
              </a:rPr>
              <a:pPr algn="ctr" rtl="0"/>
              <a:t>Confirm Order Closure</a:t>
            </a:fld>
            <a:endParaRPr lang="en-US" sz="750"/>
          </a:p>
        </xdr:txBody>
      </xdr:sp>
      <xdr:sp macro="" textlink="'Task Flow Sheet-Modify3(IG)'!A16">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CAC8CA5-7F54-4AD0-BBFC-53735023683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16">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07440AD-E5A7-4CEC-AA37-4A63D18342FC}"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620615" y="2575257"/>
          <a:ext cx="915306" cy="920836"/>
          <a:chOff x="2638425" y="571501"/>
          <a:chExt cx="1143000" cy="933449"/>
        </a:xfrm>
      </xdr:grpSpPr>
      <xdr:sp macro="" textlink="'Task Flow Sheet-Modify3(IG)'!E17">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D238ABA-C84E-4F58-AEEE-818A3673646E}"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Modify3(IG)'!A17">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256F16D-B14C-4D00-860F-2768CCA2A4D1}" type="TxLink">
              <a:rPr lang="en-US" sz="1100" b="0" i="0" u="none" strike="noStrike">
                <a:solidFill>
                  <a:srgbClr val="000000"/>
                </a:solidFill>
                <a:latin typeface="Calibri"/>
              </a:rPr>
              <a:pPr algn="ctr"/>
              <a:t>Automatic</a:t>
            </a:fld>
            <a:endParaRPr lang="en-US" sz="900" b="1"/>
          </a:p>
        </xdr:txBody>
      </xdr:sp>
      <xdr:sp macro="" textlink="'Task Flow Sheet-Modify3(IG)'!C23">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B94B936-7C99-4DC7-99A2-4C69D80684FF}" type="TxLink">
              <a:rPr lang="en-US" sz="900" b="1" i="0" u="none" strike="noStrike">
                <a:solidFill>
                  <a:srgbClr val="000000"/>
                </a:solidFill>
                <a:latin typeface="Calibri"/>
              </a:rPr>
              <a:pPr algn="ctr"/>
              <a:t> </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638860" y="3206407"/>
          <a:ext cx="883846" cy="907530"/>
          <a:chOff x="2638420" y="582305"/>
          <a:chExt cx="1143005" cy="922645"/>
        </a:xfrm>
      </xdr:grpSpPr>
      <xdr:sp macro="" textlink="'Task Flow Sheet-Modify3(IG)'!E14">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85EA318A-2149-4363-BD70-625322ED1F8D}" type="TxLink">
              <a:rPr lang="en-US" sz="900" b="1" i="0" u="none" strike="noStrike">
                <a:solidFill>
                  <a:srgbClr val="000000"/>
                </a:solidFill>
                <a:latin typeface="Calibri"/>
              </a:rPr>
              <a:pPr algn="ctr" rtl="0"/>
              <a:t>Handover to Maintenance</a:t>
            </a:fld>
            <a:endParaRPr lang="en-US" sz="750"/>
          </a:p>
        </xdr:txBody>
      </xdr:sp>
      <xdr:sp macro="" textlink="'Task Flow Sheet-Modify3(IG)'!A14">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59FF836-8A2A-47E6-ACF0-047C4573E8B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14">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20442AE-74D4-4AE2-B8E6-A3E5DAB3A5F9}"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107019</xdr:colOff>
      <xdr:row>88</xdr:row>
      <xdr:rowOff>117624</xdr:rowOff>
    </xdr:from>
    <xdr:to>
      <xdr:col>20</xdr:col>
      <xdr:colOff>114300</xdr:colOff>
      <xdr:row>90</xdr:row>
      <xdr:rowOff>117624</xdr:rowOff>
    </xdr:to>
    <xdr:sp macro="" textlink="">
      <xdr:nvSpPr>
        <xdr:cNvPr id="88" name="TextBox 87"/>
        <xdr:cNvSpPr txBox="1"/>
      </xdr:nvSpPr>
      <xdr:spPr>
        <a:xfrm>
          <a:off x="107019" y="11928624"/>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61</xdr:col>
      <xdr:colOff>151509</xdr:colOff>
      <xdr:row>50</xdr:row>
      <xdr:rowOff>56948</xdr:rowOff>
    </xdr:from>
    <xdr:to>
      <xdr:col>64</xdr:col>
      <xdr:colOff>72044</xdr:colOff>
      <xdr:row>52</xdr:row>
      <xdr:rowOff>12389</xdr:rowOff>
    </xdr:to>
    <xdr:sp macro="" textlink="">
      <xdr:nvSpPr>
        <xdr:cNvPr id="89" name="Pentagon 88"/>
        <xdr:cNvSpPr/>
      </xdr:nvSpPr>
      <xdr:spPr>
        <a:xfrm>
          <a:off x="11047690" y="7938624"/>
          <a:ext cx="454354" cy="332254"/>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33</xdr:col>
      <xdr:colOff>138836</xdr:colOff>
      <xdr:row>39</xdr:row>
      <xdr:rowOff>34882</xdr:rowOff>
    </xdr:from>
    <xdr:to>
      <xdr:col>38</xdr:col>
      <xdr:colOff>8815</xdr:colOff>
      <xdr:row>39</xdr:row>
      <xdr:rowOff>44297</xdr:rowOff>
    </xdr:to>
    <xdr:cxnSp macro="">
      <xdr:nvCxnSpPr>
        <xdr:cNvPr id="90" name="Straight Arrow Connector 89"/>
        <xdr:cNvCxnSpPr>
          <a:stCxn id="102" idx="3"/>
          <a:endCxn id="147" idx="6"/>
        </xdr:cNvCxnSpPr>
      </xdr:nvCxnSpPr>
      <xdr:spPr>
        <a:xfrm flipV="1">
          <a:off x="6222546" y="6026414"/>
          <a:ext cx="791753" cy="941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85618</xdr:colOff>
      <xdr:row>18</xdr:row>
      <xdr:rowOff>10705</xdr:rowOff>
    </xdr:from>
    <xdr:to>
      <xdr:col>5</xdr:col>
      <xdr:colOff>94779</xdr:colOff>
      <xdr:row>20</xdr:row>
      <xdr:rowOff>137782</xdr:rowOff>
    </xdr:to>
    <xdr:sp macro="[0]!DP01_Modify_InternetGateway_Message" textlink="">
      <xdr:nvSpPr>
        <xdr:cNvPr id="91" name="Diamond 90"/>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92" name="Oval 91"/>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93" name="Straight Arrow Connector 92"/>
        <xdr:cNvCxnSpPr>
          <a:stCxn id="91"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94" name="Straight Arrow Connector 93"/>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95" name="Straight Arrow Connector 94"/>
        <xdr:cNvCxnSpPr>
          <a:stCxn id="92"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96" name="Pentagon 95"/>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A1/2</a:t>
          </a:r>
        </a:p>
      </xdr:txBody>
    </xdr:sp>
    <xdr:clientData/>
  </xdr:twoCellAnchor>
  <xdr:twoCellAnchor>
    <xdr:from>
      <xdr:col>22</xdr:col>
      <xdr:colOff>82871</xdr:colOff>
      <xdr:row>36</xdr:row>
      <xdr:rowOff>147723</xdr:rowOff>
    </xdr:from>
    <xdr:to>
      <xdr:col>28</xdr:col>
      <xdr:colOff>51209</xdr:colOff>
      <xdr:row>43</xdr:row>
      <xdr:rowOff>79887</xdr:rowOff>
    </xdr:to>
    <xdr:grpSp>
      <xdr:nvGrpSpPr>
        <xdr:cNvPr id="97" name="Group 527"/>
        <xdr:cNvGrpSpPr>
          <a:grpSpLocks/>
        </xdr:cNvGrpSpPr>
      </xdr:nvGrpSpPr>
      <xdr:grpSpPr bwMode="auto">
        <a:xfrm>
          <a:off x="3997541" y="5799921"/>
          <a:ext cx="1035976" cy="1031202"/>
          <a:chOff x="2638420" y="582305"/>
          <a:chExt cx="1143005" cy="922645"/>
        </a:xfrm>
      </xdr:grpSpPr>
      <xdr:sp macro="" textlink="'Task Flow Sheet-Modify3(IG)'!E9">
        <xdr:nvSpPr>
          <xdr:cNvPr id="98" name="Rectangle 97"/>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92547283-9295-4593-851A-18FC76F9BF39}" type="TxLink">
              <a:rPr lang="en-US" sz="900" b="1" i="0" u="none" strike="noStrike">
                <a:solidFill>
                  <a:srgbClr val="000000"/>
                </a:solidFill>
                <a:latin typeface="Calibri"/>
              </a:rPr>
              <a:pPr algn="ctr" rtl="0"/>
              <a:t>Manage Resource Service Inventory (Automated)</a:t>
            </a:fld>
            <a:endParaRPr lang="en-US" sz="750"/>
          </a:p>
        </xdr:txBody>
      </xdr:sp>
      <xdr:sp macro="" textlink="'Task Flow Sheet-Modify3(IG)'!A9">
        <xdr:nvSpPr>
          <xdr:cNvPr id="99" name="Rectangle 9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A8CF269-735A-42BB-B5A1-28EE8704C459}" type="TxLink">
              <a:rPr lang="en-US" sz="1100" b="0" i="0" u="none" strike="noStrike">
                <a:solidFill>
                  <a:srgbClr val="000000"/>
                </a:solidFill>
                <a:latin typeface="Calibri"/>
              </a:rPr>
              <a:pPr algn="ctr"/>
              <a:t>Automatic</a:t>
            </a:fld>
            <a:endParaRPr lang="en-US" sz="900" b="1"/>
          </a:p>
        </xdr:txBody>
      </xdr:sp>
      <xdr:sp macro="" textlink="'Task Flow Sheet-Modify3(IG)'!C9">
        <xdr:nvSpPr>
          <xdr:cNvPr id="100" name="Rectangle 9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2B14290-DFC5-4AA8-843F-23369E76B47B}" type="TxLink">
              <a:rPr lang="en-US" sz="900" b="1" i="0" u="none" strike="noStrike">
                <a:solidFill>
                  <a:srgbClr val="000000"/>
                </a:solidFill>
                <a:latin typeface="Calibri"/>
              </a:rPr>
              <a:pPr algn="ctr"/>
              <a:t>TSK A.005</a:t>
            </a:fld>
            <a:endParaRPr lang="en-US" sz="900" b="1"/>
          </a:p>
        </xdr:txBody>
      </xdr:sp>
    </xdr:grpSp>
    <xdr:clientData/>
  </xdr:twoCellAnchor>
  <xdr:twoCellAnchor>
    <xdr:from>
      <xdr:col>28</xdr:col>
      <xdr:colOff>51209</xdr:colOff>
      <xdr:row>39</xdr:row>
      <xdr:rowOff>38435</xdr:rowOff>
    </xdr:from>
    <xdr:to>
      <xdr:col>30</xdr:col>
      <xdr:colOff>93575</xdr:colOff>
      <xdr:row>39</xdr:row>
      <xdr:rowOff>44297</xdr:rowOff>
    </xdr:to>
    <xdr:cxnSp macro="">
      <xdr:nvCxnSpPr>
        <xdr:cNvPr id="101" name="Straight Arrow Connector 100"/>
        <xdr:cNvCxnSpPr>
          <a:stCxn id="98" idx="3"/>
          <a:endCxn id="102" idx="1"/>
        </xdr:cNvCxnSpPr>
      </xdr:nvCxnSpPr>
      <xdr:spPr>
        <a:xfrm>
          <a:off x="5118509" y="5982035"/>
          <a:ext cx="404316" cy="58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93575</xdr:colOff>
      <xdr:row>37</xdr:row>
      <xdr:rowOff>97762</xdr:rowOff>
    </xdr:from>
    <xdr:to>
      <xdr:col>33</xdr:col>
      <xdr:colOff>138836</xdr:colOff>
      <xdr:row>40</xdr:row>
      <xdr:rowOff>144461</xdr:rowOff>
    </xdr:to>
    <xdr:sp macro="[0]!DP05_Modify_InternetGateway_Message" textlink="">
      <xdr:nvSpPr>
        <xdr:cNvPr id="102" name="Diamond 101"/>
        <xdr:cNvSpPr/>
      </xdr:nvSpPr>
      <xdr:spPr>
        <a:xfrm>
          <a:off x="5522825" y="5736562"/>
          <a:ext cx="588186" cy="50389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05</a:t>
          </a:r>
          <a:endParaRPr lang="en-US" sz="800" b="1"/>
        </a:p>
      </xdr:txBody>
    </xdr:sp>
    <xdr:clientData/>
  </xdr:twoCellAnchor>
  <xdr:twoCellAnchor>
    <xdr:from>
      <xdr:col>22</xdr:col>
      <xdr:colOff>65665</xdr:colOff>
      <xdr:row>45</xdr:row>
      <xdr:rowOff>98996</xdr:rowOff>
    </xdr:from>
    <xdr:to>
      <xdr:col>28</xdr:col>
      <xdr:colOff>51210</xdr:colOff>
      <xdr:row>50</xdr:row>
      <xdr:rowOff>182375</xdr:rowOff>
    </xdr:to>
    <xdr:grpSp>
      <xdr:nvGrpSpPr>
        <xdr:cNvPr id="103" name="Group 403"/>
        <xdr:cNvGrpSpPr>
          <a:grpSpLocks/>
        </xdr:cNvGrpSpPr>
      </xdr:nvGrpSpPr>
      <xdr:grpSpPr bwMode="auto">
        <a:xfrm>
          <a:off x="3980335" y="7164243"/>
          <a:ext cx="1053183" cy="899808"/>
          <a:chOff x="2638425" y="571500"/>
          <a:chExt cx="1143001" cy="933450"/>
        </a:xfrm>
      </xdr:grpSpPr>
      <xdr:sp macro="" textlink="'Task Flow Sheet-Modify3(IG)'!E10">
        <xdr:nvSpPr>
          <xdr:cNvPr id="104" name="Rectangle 103"/>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544A262-E216-4A2F-97C2-746F258B7431}"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Modify3(IG)'!A10">
        <xdr:nvSpPr>
          <xdr:cNvPr id="105" name="Rectangle 104"/>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F2B4960-9ED5-4C12-B3E1-67B91F3D2409}"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10">
        <xdr:nvSpPr>
          <xdr:cNvPr id="106" name="Rectangle 105"/>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030C98C-ED69-4937-B0E3-3AE9C348BAB4}" type="TxLink">
              <a:rPr lang="en-US" sz="900" b="1" i="0" u="none" strike="noStrike">
                <a:solidFill>
                  <a:srgbClr val="000000"/>
                </a:solidFill>
                <a:latin typeface="Calibri"/>
              </a:rPr>
              <a:pPr algn="ctr"/>
              <a:t>TSK 2.152</a:t>
            </a:fld>
            <a:endParaRPr lang="en-US" sz="900" b="1"/>
          </a:p>
        </xdr:txBody>
      </xdr:sp>
    </xdr:grpSp>
    <xdr:clientData/>
  </xdr:twoCellAnchor>
  <xdr:twoCellAnchor>
    <xdr:from>
      <xdr:col>28</xdr:col>
      <xdr:colOff>51210</xdr:colOff>
      <xdr:row>40</xdr:row>
      <xdr:rowOff>144461</xdr:rowOff>
    </xdr:from>
    <xdr:to>
      <xdr:col>32</xdr:col>
      <xdr:colOff>24028</xdr:colOff>
      <xdr:row>47</xdr:row>
      <xdr:rowOff>101377</xdr:rowOff>
    </xdr:to>
    <xdr:cxnSp macro="">
      <xdr:nvCxnSpPr>
        <xdr:cNvPr id="107" name="Elbow Connector 106"/>
        <xdr:cNvCxnSpPr>
          <a:stCxn id="102" idx="2"/>
          <a:endCxn id="104" idx="3"/>
        </xdr:cNvCxnSpPr>
      </xdr:nvCxnSpPr>
      <xdr:spPr>
        <a:xfrm rot="5400000">
          <a:off x="4955011" y="6403960"/>
          <a:ext cx="1023716" cy="696718"/>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19</xdr:col>
      <xdr:colOff>42258</xdr:colOff>
      <xdr:row>40</xdr:row>
      <xdr:rowOff>18769</xdr:rowOff>
    </xdr:from>
    <xdr:to>
      <xdr:col>22</xdr:col>
      <xdr:colOff>65667</xdr:colOff>
      <xdr:row>47</xdr:row>
      <xdr:rowOff>101377</xdr:rowOff>
    </xdr:to>
    <xdr:cxnSp macro="">
      <xdr:nvCxnSpPr>
        <xdr:cNvPr id="108" name="Elbow Connector 107"/>
        <xdr:cNvCxnSpPr>
          <a:stCxn id="104" idx="1"/>
        </xdr:cNvCxnSpPr>
      </xdr:nvCxnSpPr>
      <xdr:spPr>
        <a:xfrm rot="10800000">
          <a:off x="3480783" y="6114769"/>
          <a:ext cx="566334" cy="1149408"/>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54424</xdr:colOff>
      <xdr:row>38</xdr:row>
      <xdr:rowOff>39042</xdr:rowOff>
    </xdr:from>
    <xdr:to>
      <xdr:col>20</xdr:col>
      <xdr:colOff>3035</xdr:colOff>
      <xdr:row>40</xdr:row>
      <xdr:rowOff>29235</xdr:rowOff>
    </xdr:to>
    <xdr:sp macro="" textlink="">
      <xdr:nvSpPr>
        <xdr:cNvPr id="109" name="Oval 108"/>
        <xdr:cNvSpPr/>
      </xdr:nvSpPr>
      <xdr:spPr>
        <a:xfrm flipH="1">
          <a:off x="3257336" y="6005251"/>
          <a:ext cx="304490" cy="30420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20</xdr:col>
      <xdr:colOff>3035</xdr:colOff>
      <xdr:row>39</xdr:row>
      <xdr:rowOff>34139</xdr:rowOff>
    </xdr:from>
    <xdr:to>
      <xdr:col>22</xdr:col>
      <xdr:colOff>82871</xdr:colOff>
      <xdr:row>39</xdr:row>
      <xdr:rowOff>36554</xdr:rowOff>
    </xdr:to>
    <xdr:cxnSp macro="">
      <xdr:nvCxnSpPr>
        <xdr:cNvPr id="110" name="Straight Arrow Connector 109"/>
        <xdr:cNvCxnSpPr>
          <a:stCxn id="109" idx="2"/>
          <a:endCxn id="98" idx="1"/>
        </xdr:cNvCxnSpPr>
      </xdr:nvCxnSpPr>
      <xdr:spPr>
        <a:xfrm>
          <a:off x="3561826" y="6157353"/>
          <a:ext cx="435715" cy="241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170060</xdr:colOff>
      <xdr:row>37</xdr:row>
      <xdr:rowOff>109148</xdr:rowOff>
    </xdr:from>
    <xdr:to>
      <xdr:col>9</xdr:col>
      <xdr:colOff>119058</xdr:colOff>
      <xdr:row>40</xdr:row>
      <xdr:rowOff>112155</xdr:rowOff>
    </xdr:to>
    <xdr:sp macro="" textlink="">
      <xdr:nvSpPr>
        <xdr:cNvPr id="111" name="Freeform 110"/>
        <xdr:cNvSpPr/>
      </xdr:nvSpPr>
      <xdr:spPr>
        <a:xfrm>
          <a:off x="1237697" y="5918351"/>
          <a:ext cx="482817" cy="474024"/>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9</xdr:col>
      <xdr:colOff>119058</xdr:colOff>
      <xdr:row>39</xdr:row>
      <xdr:rowOff>31405</xdr:rowOff>
    </xdr:from>
    <xdr:to>
      <xdr:col>12</xdr:col>
      <xdr:colOff>31401</xdr:colOff>
      <xdr:row>39</xdr:row>
      <xdr:rowOff>32149</xdr:rowOff>
    </xdr:to>
    <xdr:cxnSp macro="">
      <xdr:nvCxnSpPr>
        <xdr:cNvPr id="112" name="Straight Arrow Connector 111"/>
        <xdr:cNvCxnSpPr>
          <a:stCxn id="111" idx="2"/>
          <a:endCxn id="174" idx="1"/>
        </xdr:cNvCxnSpPr>
      </xdr:nvCxnSpPr>
      <xdr:spPr>
        <a:xfrm flipV="1">
          <a:off x="1720514" y="6154619"/>
          <a:ext cx="446162" cy="7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140574</xdr:colOff>
      <xdr:row>58</xdr:row>
      <xdr:rowOff>147565</xdr:rowOff>
    </xdr:from>
    <xdr:to>
      <xdr:col>16</xdr:col>
      <xdr:colOff>24052</xdr:colOff>
      <xdr:row>61</xdr:row>
      <xdr:rowOff>42904</xdr:rowOff>
    </xdr:to>
    <xdr:sp macro="[0]!DP04_Modify_InternetGateway_Message" textlink="">
      <xdr:nvSpPr>
        <xdr:cNvPr id="115" name="Diamond 114"/>
        <xdr:cNvSpPr/>
      </xdr:nvSpPr>
      <xdr:spPr>
        <a:xfrm>
          <a:off x="2275849" y="9536494"/>
          <a:ext cx="595236" cy="46055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04</a:t>
          </a:r>
          <a:endParaRPr lang="en-US" sz="800" b="1"/>
        </a:p>
      </xdr:txBody>
    </xdr:sp>
    <xdr:clientData/>
  </xdr:twoCellAnchor>
  <xdr:twoCellAnchor>
    <xdr:from>
      <xdr:col>39</xdr:col>
      <xdr:colOff>161766</xdr:colOff>
      <xdr:row>59</xdr:row>
      <xdr:rowOff>35274</xdr:rowOff>
    </xdr:from>
    <xdr:to>
      <xdr:col>41</xdr:col>
      <xdr:colOff>111381</xdr:colOff>
      <xdr:row>60</xdr:row>
      <xdr:rowOff>141516</xdr:rowOff>
    </xdr:to>
    <xdr:sp macro="" textlink="">
      <xdr:nvSpPr>
        <xdr:cNvPr id="116" name="Oval 115"/>
        <xdr:cNvSpPr/>
      </xdr:nvSpPr>
      <xdr:spPr>
        <a:xfrm flipH="1">
          <a:off x="7101409" y="9612609"/>
          <a:ext cx="305494" cy="29464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14</xdr:col>
      <xdr:colOff>82313</xdr:colOff>
      <xdr:row>60</xdr:row>
      <xdr:rowOff>141516</xdr:rowOff>
    </xdr:from>
    <xdr:to>
      <xdr:col>40</xdr:col>
      <xdr:colOff>136574</xdr:colOff>
      <xdr:row>61</xdr:row>
      <xdr:rowOff>42904</xdr:rowOff>
    </xdr:to>
    <xdr:cxnSp macro="">
      <xdr:nvCxnSpPr>
        <xdr:cNvPr id="117" name="Elbow Connector 116"/>
        <xdr:cNvCxnSpPr>
          <a:stCxn id="115" idx="2"/>
          <a:endCxn id="116" idx="4"/>
        </xdr:cNvCxnSpPr>
      </xdr:nvCxnSpPr>
      <xdr:spPr>
        <a:xfrm rot="5400000" flipH="1" flipV="1">
          <a:off x="4868915" y="7611810"/>
          <a:ext cx="89794" cy="4680689"/>
        </a:xfrm>
        <a:prstGeom prst="bentConnector3">
          <a:avLst>
            <a:gd name="adj1" fmla="val -1078067"/>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164396</xdr:colOff>
      <xdr:row>50</xdr:row>
      <xdr:rowOff>76200</xdr:rowOff>
    </xdr:from>
    <xdr:to>
      <xdr:col>57</xdr:col>
      <xdr:colOff>106496</xdr:colOff>
      <xdr:row>51</xdr:row>
      <xdr:rowOff>183215</xdr:rowOff>
    </xdr:to>
    <xdr:sp macro="" textlink="">
      <xdr:nvSpPr>
        <xdr:cNvPr id="118" name="Oval 117"/>
        <xdr:cNvSpPr/>
      </xdr:nvSpPr>
      <xdr:spPr>
        <a:xfrm flipH="1">
          <a:off x="10334638" y="7788377"/>
          <a:ext cx="310810" cy="29137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23</xdr:col>
      <xdr:colOff>37561</xdr:colOff>
      <xdr:row>53</xdr:row>
      <xdr:rowOff>148877</xdr:rowOff>
    </xdr:from>
    <xdr:to>
      <xdr:col>29</xdr:col>
      <xdr:colOff>5621</xdr:colOff>
      <xdr:row>58</xdr:row>
      <xdr:rowOff>152112</xdr:rowOff>
    </xdr:to>
    <xdr:grpSp>
      <xdr:nvGrpSpPr>
        <xdr:cNvPr id="119" name="Group 527"/>
        <xdr:cNvGrpSpPr>
          <a:grpSpLocks/>
        </xdr:cNvGrpSpPr>
      </xdr:nvGrpSpPr>
      <xdr:grpSpPr bwMode="auto">
        <a:xfrm>
          <a:off x="4130171" y="8595773"/>
          <a:ext cx="1035697" cy="945268"/>
          <a:chOff x="2638420" y="582305"/>
          <a:chExt cx="1143005" cy="922645"/>
        </a:xfrm>
      </xdr:grpSpPr>
      <xdr:sp macro="" textlink="'Task Flow Sheet-Modify3(IG)'!E11">
        <xdr:nvSpPr>
          <xdr:cNvPr id="120" name="Rectangle 119"/>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328A2EB-15AA-47FF-B54D-3FC84EEECD66}" type="TxLink">
              <a:rPr lang="en-US" sz="900" b="1" i="0" u="none" strike="noStrike">
                <a:solidFill>
                  <a:srgbClr val="000000"/>
                </a:solidFill>
                <a:latin typeface="Calibri"/>
              </a:rPr>
              <a:pPr algn="ctr" rtl="0"/>
              <a:t>Manage Resource Service Inventory (Automated)</a:t>
            </a:fld>
            <a:endParaRPr lang="en-US" sz="750"/>
          </a:p>
        </xdr:txBody>
      </xdr:sp>
      <xdr:sp macro="" textlink="'Task Flow Sheet-Modify3(IG)'!A11">
        <xdr:nvSpPr>
          <xdr:cNvPr id="121" name="Rectangle 12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5AEB1E8-C5EA-46E1-82E6-D507FE2BC0E2}" type="TxLink">
              <a:rPr lang="en-US" sz="1100" b="0" i="0" u="none" strike="noStrike">
                <a:solidFill>
                  <a:srgbClr val="000000"/>
                </a:solidFill>
                <a:latin typeface="Calibri"/>
              </a:rPr>
              <a:pPr algn="ctr"/>
              <a:t>Automatic</a:t>
            </a:fld>
            <a:endParaRPr lang="en-US" sz="900" b="1"/>
          </a:p>
        </xdr:txBody>
      </xdr:sp>
      <xdr:sp macro="" textlink="'Task Flow Sheet-Modify3(IG)'!C11">
        <xdr:nvSpPr>
          <xdr:cNvPr id="122" name="Rectangle 12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7F957A9-175A-4FB2-A948-1D864A193B5E}" type="TxLink">
              <a:rPr lang="en-US" sz="900" b="1" i="0" u="none" strike="noStrike">
                <a:solidFill>
                  <a:srgbClr val="000000"/>
                </a:solidFill>
                <a:latin typeface="Calibri"/>
              </a:rPr>
              <a:pPr algn="ctr"/>
              <a:t>TSK A.005</a:t>
            </a:fld>
            <a:endParaRPr lang="en-US" sz="900" b="1"/>
          </a:p>
        </xdr:txBody>
      </xdr:sp>
    </xdr:grpSp>
    <xdr:clientData/>
  </xdr:twoCellAnchor>
  <xdr:twoCellAnchor>
    <xdr:from>
      <xdr:col>29</xdr:col>
      <xdr:colOff>5621</xdr:colOff>
      <xdr:row>55</xdr:row>
      <xdr:rowOff>93500</xdr:rowOff>
    </xdr:from>
    <xdr:to>
      <xdr:col>31</xdr:col>
      <xdr:colOff>51002</xdr:colOff>
      <xdr:row>55</xdr:row>
      <xdr:rowOff>100344</xdr:rowOff>
    </xdr:to>
    <xdr:cxnSp macro="">
      <xdr:nvCxnSpPr>
        <xdr:cNvPr id="123" name="Straight Arrow Connector 122"/>
        <xdr:cNvCxnSpPr>
          <a:stCxn id="120" idx="3"/>
          <a:endCxn id="124" idx="1"/>
        </xdr:cNvCxnSpPr>
      </xdr:nvCxnSpPr>
      <xdr:spPr>
        <a:xfrm flipV="1">
          <a:off x="5165868" y="8917209"/>
          <a:ext cx="401260" cy="68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51002</xdr:colOff>
      <xdr:row>54</xdr:row>
      <xdr:rowOff>50089</xdr:rowOff>
    </xdr:from>
    <xdr:to>
      <xdr:col>34</xdr:col>
      <xdr:colOff>109163</xdr:colOff>
      <xdr:row>56</xdr:row>
      <xdr:rowOff>136911</xdr:rowOff>
    </xdr:to>
    <xdr:sp macro="[0]!DP07_Modify_InternetGateway_Message" textlink="">
      <xdr:nvSpPr>
        <xdr:cNvPr id="124" name="Diamond 123"/>
        <xdr:cNvSpPr/>
      </xdr:nvSpPr>
      <xdr:spPr>
        <a:xfrm>
          <a:off x="5567128" y="8685391"/>
          <a:ext cx="591980" cy="463635"/>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07</a:t>
          </a:r>
          <a:endParaRPr lang="en-US" sz="800" b="1"/>
        </a:p>
      </xdr:txBody>
    </xdr:sp>
    <xdr:clientData/>
  </xdr:twoCellAnchor>
  <xdr:twoCellAnchor>
    <xdr:from>
      <xdr:col>23</xdr:col>
      <xdr:colOff>16880</xdr:colOff>
      <xdr:row>60</xdr:row>
      <xdr:rowOff>49265</xdr:rowOff>
    </xdr:from>
    <xdr:to>
      <xdr:col>29</xdr:col>
      <xdr:colOff>46589</xdr:colOff>
      <xdr:row>64</xdr:row>
      <xdr:rowOff>110949</xdr:rowOff>
    </xdr:to>
    <xdr:grpSp>
      <xdr:nvGrpSpPr>
        <xdr:cNvPr id="125" name="Group 403"/>
        <xdr:cNvGrpSpPr>
          <a:grpSpLocks/>
        </xdr:cNvGrpSpPr>
      </xdr:nvGrpSpPr>
      <xdr:grpSpPr bwMode="auto">
        <a:xfrm>
          <a:off x="4109490" y="9815007"/>
          <a:ext cx="1097346" cy="815310"/>
          <a:chOff x="2638425" y="571500"/>
          <a:chExt cx="1143001" cy="933450"/>
        </a:xfrm>
      </xdr:grpSpPr>
      <xdr:sp macro="" textlink="'Task Flow Sheet-Modify3(IG)'!E10">
        <xdr:nvSpPr>
          <xdr:cNvPr id="126" name="Rectangle 125"/>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AAE15423-4246-47B2-8319-609B084EE85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US" b="1">
              <a:effectLst/>
            </a:endParaRPr>
          </a:p>
        </xdr:txBody>
      </xdr:sp>
      <xdr:sp macro="" textlink="'Task Flow Sheet-Modify3(IG)'!A10">
        <xdr:nvSpPr>
          <xdr:cNvPr id="127" name="Rectangle 126"/>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602F3F9-C5D7-4720-BF85-5474A21A063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10">
        <xdr:nvSpPr>
          <xdr:cNvPr id="128" name="Rectangle 127"/>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3005DB-411A-4DED-BE2F-ACC0B55B433D}" type="TxLink">
              <a:rPr lang="en-US" sz="900" b="1" i="0" u="none" strike="noStrike">
                <a:solidFill>
                  <a:srgbClr val="000000"/>
                </a:solidFill>
                <a:latin typeface="Calibri"/>
              </a:rPr>
              <a:pPr algn="ctr"/>
              <a:t>TSK 2.152</a:t>
            </a:fld>
            <a:endParaRPr lang="en-US" sz="900" b="1"/>
          </a:p>
        </xdr:txBody>
      </xdr:sp>
    </xdr:grpSp>
    <xdr:clientData/>
  </xdr:twoCellAnchor>
  <xdr:twoCellAnchor>
    <xdr:from>
      <xdr:col>29</xdr:col>
      <xdr:colOff>46590</xdr:colOff>
      <xdr:row>56</xdr:row>
      <xdr:rowOff>136911</xdr:rowOff>
    </xdr:from>
    <xdr:to>
      <xdr:col>32</xdr:col>
      <xdr:colOff>172859</xdr:colOff>
      <xdr:row>61</xdr:row>
      <xdr:rowOff>146122</xdr:rowOff>
    </xdr:to>
    <xdr:cxnSp macro="">
      <xdr:nvCxnSpPr>
        <xdr:cNvPr id="129" name="Elbow Connector 128"/>
        <xdr:cNvCxnSpPr>
          <a:stCxn id="124" idx="2"/>
          <a:endCxn id="126" idx="3"/>
        </xdr:cNvCxnSpPr>
      </xdr:nvCxnSpPr>
      <xdr:spPr>
        <a:xfrm rot="5400000">
          <a:off x="5061259" y="9294604"/>
          <a:ext cx="951244" cy="660088"/>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19</xdr:col>
      <xdr:colOff>130500</xdr:colOff>
      <xdr:row>56</xdr:row>
      <xdr:rowOff>69716</xdr:rowOff>
    </xdr:from>
    <xdr:to>
      <xdr:col>23</xdr:col>
      <xdr:colOff>16881</xdr:colOff>
      <xdr:row>61</xdr:row>
      <xdr:rowOff>146122</xdr:rowOff>
    </xdr:to>
    <xdr:cxnSp macro="">
      <xdr:nvCxnSpPr>
        <xdr:cNvPr id="130" name="Elbow Connector 129"/>
        <xdr:cNvCxnSpPr>
          <a:stCxn id="126" idx="1"/>
          <a:endCxn id="131" idx="4"/>
        </xdr:cNvCxnSpPr>
      </xdr:nvCxnSpPr>
      <xdr:spPr>
        <a:xfrm rot="10800000">
          <a:off x="3511352" y="9081831"/>
          <a:ext cx="598139" cy="101843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152481</xdr:colOff>
      <xdr:row>54</xdr:row>
      <xdr:rowOff>157005</xdr:rowOff>
    </xdr:from>
    <xdr:to>
      <xdr:col>20</xdr:col>
      <xdr:colOff>108520</xdr:colOff>
      <xdr:row>56</xdr:row>
      <xdr:rowOff>69716</xdr:rowOff>
    </xdr:to>
    <xdr:sp macro="" textlink="">
      <xdr:nvSpPr>
        <xdr:cNvPr id="131" name="Oval 130"/>
        <xdr:cNvSpPr/>
      </xdr:nvSpPr>
      <xdr:spPr>
        <a:xfrm flipH="1">
          <a:off x="3355393" y="8792307"/>
          <a:ext cx="311918" cy="28952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20</xdr:col>
      <xdr:colOff>108520</xdr:colOff>
      <xdr:row>55</xdr:row>
      <xdr:rowOff>100344</xdr:rowOff>
    </xdr:from>
    <xdr:to>
      <xdr:col>23</xdr:col>
      <xdr:colOff>37561</xdr:colOff>
      <xdr:row>55</xdr:row>
      <xdr:rowOff>116455</xdr:rowOff>
    </xdr:to>
    <xdr:cxnSp macro="">
      <xdr:nvCxnSpPr>
        <xdr:cNvPr id="132" name="Straight Arrow Connector 131"/>
        <xdr:cNvCxnSpPr>
          <a:stCxn id="131" idx="2"/>
          <a:endCxn id="120" idx="1"/>
        </xdr:cNvCxnSpPr>
      </xdr:nvCxnSpPr>
      <xdr:spPr>
        <a:xfrm flipV="1">
          <a:off x="3667311" y="8924053"/>
          <a:ext cx="462860" cy="161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82313</xdr:colOff>
      <xdr:row>55</xdr:row>
      <xdr:rowOff>111933</xdr:rowOff>
    </xdr:from>
    <xdr:to>
      <xdr:col>18</xdr:col>
      <xdr:colOff>152481</xdr:colOff>
      <xdr:row>58</xdr:row>
      <xdr:rowOff>147565</xdr:rowOff>
    </xdr:to>
    <xdr:cxnSp macro="">
      <xdr:nvCxnSpPr>
        <xdr:cNvPr id="133" name="Elbow Connector 132"/>
        <xdr:cNvCxnSpPr>
          <a:stCxn id="115" idx="0"/>
          <a:endCxn id="131" idx="6"/>
        </xdr:cNvCxnSpPr>
      </xdr:nvCxnSpPr>
      <xdr:spPr>
        <a:xfrm rot="5400000" flipH="1" flipV="1">
          <a:off x="2664004" y="8845105"/>
          <a:ext cx="600852" cy="78192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39327</xdr:colOff>
      <xdr:row>36</xdr:row>
      <xdr:rowOff>138016</xdr:rowOff>
    </xdr:from>
    <xdr:to>
      <xdr:col>47</xdr:col>
      <xdr:colOff>33816</xdr:colOff>
      <xdr:row>43</xdr:row>
      <xdr:rowOff>53125</xdr:rowOff>
    </xdr:to>
    <xdr:grpSp>
      <xdr:nvGrpSpPr>
        <xdr:cNvPr id="135" name="Group 527"/>
        <xdr:cNvGrpSpPr>
          <a:grpSpLocks/>
        </xdr:cNvGrpSpPr>
      </xdr:nvGrpSpPr>
      <xdr:grpSpPr bwMode="auto">
        <a:xfrm>
          <a:off x="7512789" y="5790214"/>
          <a:ext cx="884186" cy="1014147"/>
          <a:chOff x="2638420" y="582305"/>
          <a:chExt cx="1143005" cy="922645"/>
        </a:xfrm>
      </xdr:grpSpPr>
      <xdr:sp macro="" textlink="'Task Flow Sheet-Modify3(IG)'!E18">
        <xdr:nvSpPr>
          <xdr:cNvPr id="136" name="Rectangle 135"/>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1970467-E713-4800-A1B6-758CFF0AEDA8}" type="TxLink">
              <a:rPr lang="en-US" sz="900" b="1" i="0" u="none" strike="noStrike">
                <a:solidFill>
                  <a:srgbClr val="000000"/>
                </a:solidFill>
                <a:latin typeface="Calibri"/>
              </a:rPr>
              <a:pPr algn="ctr" rtl="0"/>
              <a:t>Perform MNSD Test</a:t>
            </a:fld>
            <a:endParaRPr lang="en-US" sz="750"/>
          </a:p>
        </xdr:txBody>
      </xdr:sp>
      <xdr:sp macro="" textlink="'Task Flow Sheet-Modify3(IG)'!A18">
        <xdr:nvSpPr>
          <xdr:cNvPr id="137" name="Rectangle 13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666EC7F-0A5E-48D6-8C81-B80C0E4DBD82}" type="TxLink">
              <a:rPr lang="en-US" sz="1100" b="0" i="0" u="none" strike="noStrike">
                <a:solidFill>
                  <a:srgbClr val="000000"/>
                </a:solidFill>
                <a:latin typeface="Calibri"/>
              </a:rPr>
              <a:pPr algn="ctr"/>
              <a:t>Automatic</a:t>
            </a:fld>
            <a:endParaRPr lang="en-US" sz="900" b="1"/>
          </a:p>
        </xdr:txBody>
      </xdr:sp>
      <xdr:sp macro="" textlink="'Task Flow Sheet-Modify3(IG)'!C18">
        <xdr:nvSpPr>
          <xdr:cNvPr id="138" name="Rectangle 13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215512B-1393-474B-BD61-5ECBE7BDBC70}" type="TxLink">
              <a:rPr lang="en-US" sz="900" b="1" i="0" u="none" strike="noStrike">
                <a:solidFill>
                  <a:srgbClr val="000000"/>
                </a:solidFill>
                <a:latin typeface="Calibri"/>
              </a:rPr>
              <a:pPr algn="ctr"/>
              <a:t>TSK A.043</a:t>
            </a:fld>
            <a:endParaRPr lang="en-US" sz="900" b="1"/>
          </a:p>
        </xdr:txBody>
      </xdr:sp>
    </xdr:grpSp>
    <xdr:clientData/>
  </xdr:twoCellAnchor>
  <xdr:twoCellAnchor>
    <xdr:from>
      <xdr:col>47</xdr:col>
      <xdr:colOff>30342</xdr:colOff>
      <xdr:row>38</xdr:row>
      <xdr:rowOff>149314</xdr:rowOff>
    </xdr:from>
    <xdr:to>
      <xdr:col>50</xdr:col>
      <xdr:colOff>310</xdr:colOff>
      <xdr:row>39</xdr:row>
      <xdr:rowOff>5876</xdr:rowOff>
    </xdr:to>
    <xdr:cxnSp macro="">
      <xdr:nvCxnSpPr>
        <xdr:cNvPr id="139" name="Straight Arrow Connector 138"/>
        <xdr:cNvCxnSpPr>
          <a:endCxn id="140" idx="1"/>
        </xdr:cNvCxnSpPr>
      </xdr:nvCxnSpPr>
      <xdr:spPr>
        <a:xfrm>
          <a:off x="8695019" y="5987217"/>
          <a:ext cx="523033" cy="1019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310</xdr:colOff>
      <xdr:row>37</xdr:row>
      <xdr:rowOff>68949</xdr:rowOff>
    </xdr:from>
    <xdr:to>
      <xdr:col>53</xdr:col>
      <xdr:colOff>28301</xdr:colOff>
      <xdr:row>40</xdr:row>
      <xdr:rowOff>82198</xdr:rowOff>
    </xdr:to>
    <xdr:sp macro="[0]!DP08_Modify_InternetGateway_Message" textlink="">
      <xdr:nvSpPr>
        <xdr:cNvPr id="140" name="Diamond 139"/>
        <xdr:cNvSpPr/>
      </xdr:nvSpPr>
      <xdr:spPr>
        <a:xfrm>
          <a:off x="9218052" y="5753223"/>
          <a:ext cx="581055" cy="474136"/>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08</a:t>
          </a:r>
          <a:endParaRPr lang="en-US" sz="800" b="1"/>
        </a:p>
      </xdr:txBody>
    </xdr:sp>
    <xdr:clientData/>
  </xdr:twoCellAnchor>
  <xdr:twoCellAnchor>
    <xdr:from>
      <xdr:col>42</xdr:col>
      <xdr:colOff>7307</xdr:colOff>
      <xdr:row>45</xdr:row>
      <xdr:rowOff>88838</xdr:rowOff>
    </xdr:from>
    <xdr:to>
      <xdr:col>47</xdr:col>
      <xdr:colOff>38172</xdr:colOff>
      <xdr:row>50</xdr:row>
      <xdr:rowOff>140759</xdr:rowOff>
    </xdr:to>
    <xdr:grpSp>
      <xdr:nvGrpSpPr>
        <xdr:cNvPr id="141" name="Group 403"/>
        <xdr:cNvGrpSpPr>
          <a:grpSpLocks/>
        </xdr:cNvGrpSpPr>
      </xdr:nvGrpSpPr>
      <xdr:grpSpPr bwMode="auto">
        <a:xfrm>
          <a:off x="7480769" y="7154085"/>
          <a:ext cx="920562" cy="868350"/>
          <a:chOff x="2638425" y="571500"/>
          <a:chExt cx="1143001" cy="933450"/>
        </a:xfrm>
      </xdr:grpSpPr>
      <xdr:sp macro="" textlink="'Task Flow Sheet-Modify3(IG)'!E19">
        <xdr:nvSpPr>
          <xdr:cNvPr id="142" name="Rectangle 141"/>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B5DDE975-634B-4EB7-A5CB-20F93DE42B76}"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Test Exception</a:t>
            </a:fld>
            <a:endParaRPr lang="en-GB" sz="750" b="1">
              <a:effectLst/>
            </a:endParaRPr>
          </a:p>
        </xdr:txBody>
      </xdr:sp>
      <xdr:sp macro="" textlink="'Task Flow Sheet-Modify3(IG)'!A19">
        <xdr:nvSpPr>
          <xdr:cNvPr id="143" name="Rectangle 14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D555838-EB0E-4FAF-A6D7-9C00049A130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19">
        <xdr:nvSpPr>
          <xdr:cNvPr id="144" name="Rectangle 14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C10361F-4F55-4826-9132-270782049439}" type="TxLink">
              <a:rPr lang="en-US" sz="900" b="1" i="0" u="none" strike="noStrike">
                <a:solidFill>
                  <a:srgbClr val="000000"/>
                </a:solidFill>
                <a:latin typeface="Calibri"/>
              </a:rPr>
              <a:pPr algn="ctr"/>
              <a:t>TSK 2.157</a:t>
            </a:fld>
            <a:endParaRPr lang="en-US" sz="900" b="1"/>
          </a:p>
        </xdr:txBody>
      </xdr:sp>
    </xdr:grpSp>
    <xdr:clientData/>
  </xdr:twoCellAnchor>
  <xdr:twoCellAnchor>
    <xdr:from>
      <xdr:col>47</xdr:col>
      <xdr:colOff>38172</xdr:colOff>
      <xdr:row>40</xdr:row>
      <xdr:rowOff>82199</xdr:rowOff>
    </xdr:from>
    <xdr:to>
      <xdr:col>51</xdr:col>
      <xdr:colOff>101405</xdr:colOff>
      <xdr:row>47</xdr:row>
      <xdr:rowOff>83852</xdr:rowOff>
    </xdr:to>
    <xdr:cxnSp macro="">
      <xdr:nvCxnSpPr>
        <xdr:cNvPr id="145" name="Elbow Connector 144"/>
        <xdr:cNvCxnSpPr>
          <a:stCxn id="140" idx="2"/>
          <a:endCxn id="142" idx="3"/>
        </xdr:cNvCxnSpPr>
      </xdr:nvCxnSpPr>
      <xdr:spPr>
        <a:xfrm rot="5400000">
          <a:off x="8564647" y="6365562"/>
          <a:ext cx="1077057" cy="800653"/>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38</xdr:col>
      <xdr:colOff>174586</xdr:colOff>
      <xdr:row>40</xdr:row>
      <xdr:rowOff>22231</xdr:rowOff>
    </xdr:from>
    <xdr:to>
      <xdr:col>42</xdr:col>
      <xdr:colOff>7308</xdr:colOff>
      <xdr:row>47</xdr:row>
      <xdr:rowOff>83852</xdr:rowOff>
    </xdr:to>
    <xdr:cxnSp macro="">
      <xdr:nvCxnSpPr>
        <xdr:cNvPr id="146" name="Elbow Connector 145"/>
        <xdr:cNvCxnSpPr>
          <a:stCxn id="142" idx="1"/>
          <a:endCxn id="147" idx="4"/>
        </xdr:cNvCxnSpPr>
      </xdr:nvCxnSpPr>
      <xdr:spPr>
        <a:xfrm rot="10800000">
          <a:off x="7180070" y="6167392"/>
          <a:ext cx="570141" cy="113702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8815</xdr:colOff>
      <xdr:row>38</xdr:row>
      <xdr:rowOff>47534</xdr:rowOff>
    </xdr:from>
    <xdr:to>
      <xdr:col>39</xdr:col>
      <xdr:colOff>145426</xdr:colOff>
      <xdr:row>40</xdr:row>
      <xdr:rowOff>22230</xdr:rowOff>
    </xdr:to>
    <xdr:sp macro="" textlink="">
      <xdr:nvSpPr>
        <xdr:cNvPr id="147" name="Oval 146"/>
        <xdr:cNvSpPr/>
      </xdr:nvSpPr>
      <xdr:spPr>
        <a:xfrm flipH="1">
          <a:off x="7014299" y="5885437"/>
          <a:ext cx="320966" cy="28195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39</xdr:col>
      <xdr:colOff>145426</xdr:colOff>
      <xdr:row>39</xdr:row>
      <xdr:rowOff>23359</xdr:rowOff>
    </xdr:from>
    <xdr:to>
      <xdr:col>42</xdr:col>
      <xdr:colOff>39327</xdr:colOff>
      <xdr:row>39</xdr:row>
      <xdr:rowOff>30359</xdr:rowOff>
    </xdr:to>
    <xdr:cxnSp macro="">
      <xdr:nvCxnSpPr>
        <xdr:cNvPr id="148" name="Straight Arrow Connector 147"/>
        <xdr:cNvCxnSpPr>
          <a:stCxn id="147" idx="2"/>
          <a:endCxn id="136" idx="1"/>
        </xdr:cNvCxnSpPr>
      </xdr:nvCxnSpPr>
      <xdr:spPr>
        <a:xfrm flipV="1">
          <a:off x="7335265" y="6014891"/>
          <a:ext cx="446965" cy="7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106496</xdr:colOff>
      <xdr:row>51</xdr:row>
      <xdr:rowOff>34669</xdr:rowOff>
    </xdr:from>
    <xdr:to>
      <xdr:col>61</xdr:col>
      <xdr:colOff>151509</xdr:colOff>
      <xdr:row>51</xdr:row>
      <xdr:rowOff>35505</xdr:rowOff>
    </xdr:to>
    <xdr:cxnSp macro="">
      <xdr:nvCxnSpPr>
        <xdr:cNvPr id="149" name="Straight Arrow Connector 148"/>
        <xdr:cNvCxnSpPr>
          <a:stCxn id="118" idx="2"/>
          <a:endCxn id="89" idx="1"/>
        </xdr:cNvCxnSpPr>
      </xdr:nvCxnSpPr>
      <xdr:spPr>
        <a:xfrm flipV="1">
          <a:off x="10290919" y="8104751"/>
          <a:ext cx="756771" cy="83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111381</xdr:colOff>
      <xdr:row>51</xdr:row>
      <xdr:rowOff>183215</xdr:rowOff>
    </xdr:from>
    <xdr:to>
      <xdr:col>56</xdr:col>
      <xdr:colOff>135445</xdr:colOff>
      <xdr:row>59</xdr:row>
      <xdr:rowOff>182599</xdr:rowOff>
    </xdr:to>
    <xdr:cxnSp macro="">
      <xdr:nvCxnSpPr>
        <xdr:cNvPr id="154" name="Elbow Connector 153"/>
        <xdr:cNvCxnSpPr>
          <a:stCxn id="116" idx="2"/>
          <a:endCxn id="118" idx="4"/>
        </xdr:cNvCxnSpPr>
      </xdr:nvCxnSpPr>
      <xdr:spPr>
        <a:xfrm flipV="1">
          <a:off x="7406903" y="8253297"/>
          <a:ext cx="2735026" cy="150663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28301</xdr:colOff>
      <xdr:row>38</xdr:row>
      <xdr:rowOff>152388</xdr:rowOff>
    </xdr:from>
    <xdr:to>
      <xdr:col>56</xdr:col>
      <xdr:colOff>135446</xdr:colOff>
      <xdr:row>50</xdr:row>
      <xdr:rowOff>76200</xdr:rowOff>
    </xdr:to>
    <xdr:cxnSp macro="">
      <xdr:nvCxnSpPr>
        <xdr:cNvPr id="158" name="Elbow Connector 157"/>
        <xdr:cNvCxnSpPr>
          <a:stCxn id="140" idx="3"/>
          <a:endCxn id="118" idx="0"/>
        </xdr:cNvCxnSpPr>
      </xdr:nvCxnSpPr>
      <xdr:spPr>
        <a:xfrm>
          <a:off x="9799107" y="5990291"/>
          <a:ext cx="690936" cy="179808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109163</xdr:colOff>
      <xdr:row>55</xdr:row>
      <xdr:rowOff>93499</xdr:rowOff>
    </xdr:from>
    <xdr:to>
      <xdr:col>40</xdr:col>
      <xdr:colOff>136574</xdr:colOff>
      <xdr:row>59</xdr:row>
      <xdr:rowOff>35274</xdr:rowOff>
    </xdr:to>
    <xdr:cxnSp macro="">
      <xdr:nvCxnSpPr>
        <xdr:cNvPr id="161" name="Elbow Connector 160"/>
        <xdr:cNvCxnSpPr>
          <a:stCxn id="124" idx="3"/>
          <a:endCxn id="116" idx="0"/>
        </xdr:cNvCxnSpPr>
      </xdr:nvCxnSpPr>
      <xdr:spPr>
        <a:xfrm>
          <a:off x="6159108" y="8917208"/>
          <a:ext cx="1095048" cy="69540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150395</xdr:colOff>
      <xdr:row>58</xdr:row>
      <xdr:rowOff>157005</xdr:rowOff>
    </xdr:from>
    <xdr:to>
      <xdr:col>8</xdr:col>
      <xdr:colOff>99393</xdr:colOff>
      <xdr:row>61</xdr:row>
      <xdr:rowOff>41790</xdr:rowOff>
    </xdr:to>
    <xdr:sp macro="" textlink="">
      <xdr:nvSpPr>
        <xdr:cNvPr id="163" name="Freeform 162"/>
        <xdr:cNvSpPr/>
      </xdr:nvSpPr>
      <xdr:spPr>
        <a:xfrm>
          <a:off x="1040093" y="9545934"/>
          <a:ext cx="482816" cy="450004"/>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A2</a:t>
          </a:r>
        </a:p>
      </xdr:txBody>
    </xdr:sp>
    <xdr:clientData/>
  </xdr:twoCellAnchor>
  <xdr:twoCellAnchor>
    <xdr:from>
      <xdr:col>8</xdr:col>
      <xdr:colOff>99393</xdr:colOff>
      <xdr:row>59</xdr:row>
      <xdr:rowOff>181818</xdr:rowOff>
    </xdr:from>
    <xdr:to>
      <xdr:col>12</xdr:col>
      <xdr:colOff>139431</xdr:colOff>
      <xdr:row>60</xdr:row>
      <xdr:rowOff>5194</xdr:rowOff>
    </xdr:to>
    <xdr:cxnSp macro="">
      <xdr:nvCxnSpPr>
        <xdr:cNvPr id="164" name="Straight Arrow Connector 163"/>
        <xdr:cNvCxnSpPr>
          <a:stCxn id="163" idx="2"/>
        </xdr:cNvCxnSpPr>
      </xdr:nvCxnSpPr>
      <xdr:spPr>
        <a:xfrm flipV="1">
          <a:off x="1522909" y="9759153"/>
          <a:ext cx="751797" cy="1178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170470</xdr:colOff>
      <xdr:row>53</xdr:row>
      <xdr:rowOff>0</xdr:rowOff>
    </xdr:from>
    <xdr:to>
      <xdr:col>21</xdr:col>
      <xdr:colOff>101148</xdr:colOff>
      <xdr:row>53</xdr:row>
      <xdr:rowOff>151778</xdr:rowOff>
    </xdr:to>
    <xdr:sp macro="" textlink="">
      <xdr:nvSpPr>
        <xdr:cNvPr id="165" name="TextBox 164"/>
        <xdr:cNvSpPr txBox="1"/>
      </xdr:nvSpPr>
      <xdr:spPr>
        <a:xfrm>
          <a:off x="170470" y="8131342"/>
          <a:ext cx="3720625" cy="151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FF0000"/>
              </a:solidFill>
              <a:latin typeface="+mn-lt"/>
              <a:ea typeface="+mn-ea"/>
              <a:cs typeface="+mn-cs"/>
            </a:rPr>
            <a:t>Modify Routing Policy / Routing Susbcription</a:t>
          </a:r>
        </a:p>
      </xdr:txBody>
    </xdr:sp>
    <xdr:clientData/>
  </xdr:twoCellAnchor>
  <xdr:twoCellAnchor>
    <xdr:from>
      <xdr:col>9</xdr:col>
      <xdr:colOff>0</xdr:colOff>
      <xdr:row>34</xdr:row>
      <xdr:rowOff>150394</xdr:rowOff>
    </xdr:from>
    <xdr:to>
      <xdr:col>18</xdr:col>
      <xdr:colOff>60158</xdr:colOff>
      <xdr:row>36</xdr:row>
      <xdr:rowOff>10025</xdr:rowOff>
    </xdr:to>
    <xdr:sp macro="" textlink="">
      <xdr:nvSpPr>
        <xdr:cNvPr id="166" name="TextBox 165"/>
        <xdr:cNvSpPr txBox="1"/>
      </xdr:nvSpPr>
      <xdr:spPr>
        <a:xfrm>
          <a:off x="1624263" y="5263815"/>
          <a:ext cx="1684421" cy="160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FF0000"/>
              </a:solidFill>
              <a:latin typeface="+mn-lt"/>
              <a:ea typeface="+mn-ea"/>
              <a:cs typeface="+mn-cs"/>
            </a:rPr>
            <a:t>Modify Bandwidth</a:t>
          </a:r>
        </a:p>
      </xdr:txBody>
    </xdr:sp>
    <xdr:clientData/>
  </xdr:twoCellAnchor>
  <xdr:twoCellAnchor>
    <xdr:from>
      <xdr:col>12</xdr:col>
      <xdr:colOff>31401</xdr:colOff>
      <xdr:row>37</xdr:row>
      <xdr:rowOff>115137</xdr:rowOff>
    </xdr:from>
    <xdr:to>
      <xdr:col>15</xdr:col>
      <xdr:colOff>92819</xdr:colOff>
      <xdr:row>40</xdr:row>
      <xdr:rowOff>104678</xdr:rowOff>
    </xdr:to>
    <xdr:sp macro="[0]!DP06_Modify_InternetGateway_Message" textlink="">
      <xdr:nvSpPr>
        <xdr:cNvPr id="174" name="Diamond 173"/>
        <xdr:cNvSpPr/>
      </xdr:nvSpPr>
      <xdr:spPr>
        <a:xfrm>
          <a:off x="2166676" y="5924340"/>
          <a:ext cx="595236" cy="46055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06</a:t>
          </a:r>
          <a:endParaRPr lang="en-US" sz="800" b="1"/>
        </a:p>
      </xdr:txBody>
    </xdr:sp>
    <xdr:clientData/>
  </xdr:twoCellAnchor>
  <xdr:twoCellAnchor>
    <xdr:from>
      <xdr:col>19</xdr:col>
      <xdr:colOff>115137</xdr:colOff>
      <xdr:row>34</xdr:row>
      <xdr:rowOff>83737</xdr:rowOff>
    </xdr:from>
    <xdr:to>
      <xdr:col>35</xdr:col>
      <xdr:colOff>1</xdr:colOff>
      <xdr:row>37</xdr:row>
      <xdr:rowOff>52335</xdr:rowOff>
    </xdr:to>
    <xdr:sp macro="" textlink="">
      <xdr:nvSpPr>
        <xdr:cNvPr id="175" name="TextBox 174"/>
        <xdr:cNvSpPr txBox="1"/>
      </xdr:nvSpPr>
      <xdr:spPr>
        <a:xfrm>
          <a:off x="3495989" y="5421924"/>
          <a:ext cx="2731897" cy="439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0000FF"/>
              </a:solidFill>
              <a:latin typeface="+mn-lt"/>
              <a:ea typeface="+mn-ea"/>
              <a:cs typeface="+mn-cs"/>
            </a:rPr>
            <a:t>Cloud Interner Service/Cloud Service Chain MRS</a:t>
          </a:r>
        </a:p>
      </xdr:txBody>
    </xdr:sp>
    <xdr:clientData/>
  </xdr:twoCellAnchor>
  <xdr:twoCellAnchor>
    <xdr:from>
      <xdr:col>15</xdr:col>
      <xdr:colOff>92819</xdr:colOff>
      <xdr:row>39</xdr:row>
      <xdr:rowOff>31405</xdr:rowOff>
    </xdr:from>
    <xdr:to>
      <xdr:col>18</xdr:col>
      <xdr:colOff>54424</xdr:colOff>
      <xdr:row>39</xdr:row>
      <xdr:rowOff>34139</xdr:rowOff>
    </xdr:to>
    <xdr:cxnSp macro="">
      <xdr:nvCxnSpPr>
        <xdr:cNvPr id="177" name="Straight Arrow Connector 176"/>
        <xdr:cNvCxnSpPr>
          <a:stCxn id="174" idx="3"/>
          <a:endCxn id="109" idx="6"/>
        </xdr:cNvCxnSpPr>
      </xdr:nvCxnSpPr>
      <xdr:spPr>
        <a:xfrm>
          <a:off x="2761912" y="6154619"/>
          <a:ext cx="495424" cy="273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125604</xdr:colOff>
      <xdr:row>51</xdr:row>
      <xdr:rowOff>157006</xdr:rowOff>
    </xdr:from>
    <xdr:to>
      <xdr:col>36</xdr:col>
      <xdr:colOff>10468</xdr:colOff>
      <xdr:row>54</xdr:row>
      <xdr:rowOff>31400</xdr:rowOff>
    </xdr:to>
    <xdr:sp macro="" textlink="">
      <xdr:nvSpPr>
        <xdr:cNvPr id="180" name="TextBox 179"/>
        <xdr:cNvSpPr txBox="1"/>
      </xdr:nvSpPr>
      <xdr:spPr>
        <a:xfrm>
          <a:off x="3684395" y="8227088"/>
          <a:ext cx="2731897" cy="439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0000FF"/>
              </a:solidFill>
              <a:latin typeface="+mn-lt"/>
              <a:ea typeface="+mn-ea"/>
              <a:cs typeface="+mn-cs"/>
            </a:rPr>
            <a:t>Cloud Internet Service CFS MRS / Routing Subcription RFS MRS /Custom Routing</a:t>
          </a:r>
        </a:p>
      </xdr:txBody>
    </xdr:sp>
    <xdr:clientData/>
  </xdr:twoCellAnchor>
  <xdr:twoCellAnchor>
    <xdr:from>
      <xdr:col>26</xdr:col>
      <xdr:colOff>0</xdr:colOff>
      <xdr:row>31</xdr:row>
      <xdr:rowOff>0</xdr:rowOff>
    </xdr:from>
    <xdr:to>
      <xdr:col>58</xdr:col>
      <xdr:colOff>143558</xdr:colOff>
      <xdr:row>34</xdr:row>
      <xdr:rowOff>58150</xdr:rowOff>
    </xdr:to>
    <xdr:sp macro="" textlink="">
      <xdr:nvSpPr>
        <xdr:cNvPr id="159" name="TextBox 158"/>
        <xdr:cNvSpPr txBox="1"/>
      </xdr:nvSpPr>
      <xdr:spPr>
        <a:xfrm>
          <a:off x="4626429" y="4867170"/>
          <a:ext cx="5879492" cy="52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FF0000"/>
              </a:solidFill>
              <a:latin typeface="+mn-lt"/>
              <a:ea typeface="+mn-ea"/>
              <a:cs typeface="+mn-cs"/>
            </a:rPr>
            <a:t>Detailed MRS and MLP  sequencing and there dependency  is not depicted in mPDM, please refer BPMN</a:t>
          </a:r>
        </a:p>
      </xdr:txBody>
    </xdr:sp>
    <xdr:clientData/>
  </xdr:twoCellAnchor>
  <xdr:twoCellAnchor>
    <xdr:from>
      <xdr:col>13</xdr:col>
      <xdr:colOff>74776</xdr:colOff>
      <xdr:row>75</xdr:row>
      <xdr:rowOff>32428</xdr:rowOff>
    </xdr:from>
    <xdr:to>
      <xdr:col>16</xdr:col>
      <xdr:colOff>136193</xdr:colOff>
      <xdr:row>77</xdr:row>
      <xdr:rowOff>116173</xdr:rowOff>
    </xdr:to>
    <xdr:sp macro="[0]!DP04_Modify_InternetGateway_Message" textlink="">
      <xdr:nvSpPr>
        <xdr:cNvPr id="160" name="Diamond 159"/>
        <xdr:cNvSpPr/>
      </xdr:nvSpPr>
      <xdr:spPr>
        <a:xfrm>
          <a:off x="2387990" y="12624269"/>
          <a:ext cx="595236" cy="46055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09</a:t>
          </a:r>
          <a:endParaRPr lang="en-US" sz="800" b="1"/>
        </a:p>
      </xdr:txBody>
    </xdr:sp>
    <xdr:clientData/>
  </xdr:twoCellAnchor>
  <xdr:twoCellAnchor>
    <xdr:from>
      <xdr:col>69</xdr:col>
      <xdr:colOff>169236</xdr:colOff>
      <xdr:row>76</xdr:row>
      <xdr:rowOff>3873</xdr:rowOff>
    </xdr:from>
    <xdr:to>
      <xdr:col>71</xdr:col>
      <xdr:colOff>118851</xdr:colOff>
      <xdr:row>77</xdr:row>
      <xdr:rowOff>110115</xdr:rowOff>
    </xdr:to>
    <xdr:sp macro="" textlink="">
      <xdr:nvSpPr>
        <xdr:cNvPr id="162" name="Oval 161"/>
        <xdr:cNvSpPr/>
      </xdr:nvSpPr>
      <xdr:spPr>
        <a:xfrm flipH="1">
          <a:off x="12488934" y="12784120"/>
          <a:ext cx="305494" cy="29464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15</xdr:col>
      <xdr:colOff>16514</xdr:colOff>
      <xdr:row>77</xdr:row>
      <xdr:rowOff>110115</xdr:rowOff>
    </xdr:from>
    <xdr:to>
      <xdr:col>70</xdr:col>
      <xdr:colOff>144043</xdr:colOff>
      <xdr:row>77</xdr:row>
      <xdr:rowOff>116173</xdr:rowOff>
    </xdr:to>
    <xdr:cxnSp macro="">
      <xdr:nvCxnSpPr>
        <xdr:cNvPr id="167" name="Elbow Connector 166"/>
        <xdr:cNvCxnSpPr>
          <a:stCxn id="160" idx="2"/>
          <a:endCxn id="162" idx="4"/>
        </xdr:cNvCxnSpPr>
      </xdr:nvCxnSpPr>
      <xdr:spPr>
        <a:xfrm rot="5400000" flipH="1" flipV="1">
          <a:off x="7660615" y="8103761"/>
          <a:ext cx="6058" cy="9956073"/>
        </a:xfrm>
        <a:prstGeom prst="bentConnector3">
          <a:avLst>
            <a:gd name="adj1" fmla="val -16386514"/>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23</xdr:col>
      <xdr:colOff>149702</xdr:colOff>
      <xdr:row>70</xdr:row>
      <xdr:rowOff>33740</xdr:rowOff>
    </xdr:from>
    <xdr:to>
      <xdr:col>29</xdr:col>
      <xdr:colOff>117762</xdr:colOff>
      <xdr:row>75</xdr:row>
      <xdr:rowOff>36975</xdr:rowOff>
    </xdr:to>
    <xdr:grpSp>
      <xdr:nvGrpSpPr>
        <xdr:cNvPr id="168" name="Group 527"/>
        <xdr:cNvGrpSpPr>
          <a:grpSpLocks/>
        </xdr:cNvGrpSpPr>
      </xdr:nvGrpSpPr>
      <xdr:grpSpPr bwMode="auto">
        <a:xfrm>
          <a:off x="4242312" y="11683548"/>
          <a:ext cx="1035697" cy="945268"/>
          <a:chOff x="2638420" y="582305"/>
          <a:chExt cx="1143005" cy="922645"/>
        </a:xfrm>
      </xdr:grpSpPr>
      <xdr:sp macro="" textlink="'Task Flow Sheet-Modify3(IG)'!E11">
        <xdr:nvSpPr>
          <xdr:cNvPr id="169" name="Rectangle 168"/>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5E158C9-8254-4CBB-B006-619C11CABD2D}" type="TxLink">
              <a:rPr lang="en-US" sz="900" b="1" i="0" u="none" strike="noStrike">
                <a:solidFill>
                  <a:srgbClr val="000000"/>
                </a:solidFill>
                <a:latin typeface="Calibri"/>
              </a:rPr>
              <a:pPr algn="ctr" rtl="0"/>
              <a:t>Manage Resource Service Inventory (Automated)</a:t>
            </a:fld>
            <a:endParaRPr lang="en-US" sz="750"/>
          </a:p>
        </xdr:txBody>
      </xdr:sp>
      <xdr:sp macro="" textlink="'Task Flow Sheet-Modify3(IG)'!A11">
        <xdr:nvSpPr>
          <xdr:cNvPr id="170" name="Rectangle 16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5AEB1E8-C5EA-46E1-82E6-D507FE2BC0E2}" type="TxLink">
              <a:rPr lang="en-US" sz="1100" b="0" i="0" u="none" strike="noStrike">
                <a:solidFill>
                  <a:srgbClr val="000000"/>
                </a:solidFill>
                <a:latin typeface="Calibri"/>
              </a:rPr>
              <a:pPr algn="ctr"/>
              <a:t>Automatic</a:t>
            </a:fld>
            <a:endParaRPr lang="en-US" sz="900" b="1"/>
          </a:p>
        </xdr:txBody>
      </xdr:sp>
      <xdr:sp macro="" textlink="'Task Flow Sheet-Modify3(IG)'!C11">
        <xdr:nvSpPr>
          <xdr:cNvPr id="171" name="Rectangle 17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7F957A9-175A-4FB2-A948-1D864A193B5E}" type="TxLink">
              <a:rPr lang="en-US" sz="900" b="1" i="0" u="none" strike="noStrike">
                <a:solidFill>
                  <a:srgbClr val="000000"/>
                </a:solidFill>
                <a:latin typeface="Calibri"/>
              </a:rPr>
              <a:pPr algn="ctr"/>
              <a:t>TSK A.005</a:t>
            </a:fld>
            <a:endParaRPr lang="en-US" sz="900" b="1"/>
          </a:p>
        </xdr:txBody>
      </xdr:sp>
    </xdr:grpSp>
    <xdr:clientData/>
  </xdr:twoCellAnchor>
  <xdr:twoCellAnchor>
    <xdr:from>
      <xdr:col>29</xdr:col>
      <xdr:colOff>117762</xdr:colOff>
      <xdr:row>71</xdr:row>
      <xdr:rowOff>166770</xdr:rowOff>
    </xdr:from>
    <xdr:to>
      <xdr:col>31</xdr:col>
      <xdr:colOff>68940</xdr:colOff>
      <xdr:row>71</xdr:row>
      <xdr:rowOff>175193</xdr:rowOff>
    </xdr:to>
    <xdr:cxnSp macro="">
      <xdr:nvCxnSpPr>
        <xdr:cNvPr id="172" name="Straight Arrow Connector 171"/>
        <xdr:cNvCxnSpPr>
          <a:stCxn id="169" idx="3"/>
          <a:endCxn id="173" idx="1"/>
        </xdr:cNvCxnSpPr>
      </xdr:nvCxnSpPr>
      <xdr:spPr>
        <a:xfrm flipV="1">
          <a:off x="5278009" y="12004984"/>
          <a:ext cx="307057" cy="842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68940</xdr:colOff>
      <xdr:row>70</xdr:row>
      <xdr:rowOff>123358</xdr:rowOff>
    </xdr:from>
    <xdr:to>
      <xdr:col>34</xdr:col>
      <xdr:colOff>127101</xdr:colOff>
      <xdr:row>73</xdr:row>
      <xdr:rowOff>21774</xdr:rowOff>
    </xdr:to>
    <xdr:sp macro="[0]!DP10_Modify_InternetGateway_Message" textlink="">
      <xdr:nvSpPr>
        <xdr:cNvPr id="173" name="Diamond 172"/>
        <xdr:cNvSpPr/>
      </xdr:nvSpPr>
      <xdr:spPr>
        <a:xfrm>
          <a:off x="5585066" y="11773166"/>
          <a:ext cx="591980" cy="463635"/>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10</a:t>
          </a:r>
          <a:endParaRPr lang="en-US" sz="800" b="1"/>
        </a:p>
      </xdr:txBody>
    </xdr:sp>
    <xdr:clientData/>
  </xdr:twoCellAnchor>
  <xdr:twoCellAnchor>
    <xdr:from>
      <xdr:col>23</xdr:col>
      <xdr:colOff>129021</xdr:colOff>
      <xdr:row>76</xdr:row>
      <xdr:rowOff>122535</xdr:rowOff>
    </xdr:from>
    <xdr:to>
      <xdr:col>29</xdr:col>
      <xdr:colOff>158730</xdr:colOff>
      <xdr:row>80</xdr:row>
      <xdr:rowOff>184218</xdr:rowOff>
    </xdr:to>
    <xdr:grpSp>
      <xdr:nvGrpSpPr>
        <xdr:cNvPr id="176" name="Group 403"/>
        <xdr:cNvGrpSpPr>
          <a:grpSpLocks/>
        </xdr:cNvGrpSpPr>
      </xdr:nvGrpSpPr>
      <xdr:grpSpPr bwMode="auto">
        <a:xfrm>
          <a:off x="4221631" y="12902782"/>
          <a:ext cx="1097346" cy="815310"/>
          <a:chOff x="2638425" y="571500"/>
          <a:chExt cx="1143001" cy="933450"/>
        </a:xfrm>
      </xdr:grpSpPr>
      <xdr:sp macro="" textlink="'Task Flow Sheet-Modify3(IG)'!E10">
        <xdr:nvSpPr>
          <xdr:cNvPr id="178" name="Rectangle 177"/>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AAE15423-4246-47B2-8319-609B084EE85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US" b="1">
              <a:effectLst/>
            </a:endParaRPr>
          </a:p>
        </xdr:txBody>
      </xdr:sp>
      <xdr:sp macro="" textlink="'Task Flow Sheet-Modify3(IG)'!A10">
        <xdr:nvSpPr>
          <xdr:cNvPr id="179" name="Rectangle 17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602F3F9-C5D7-4720-BF85-5474A21A063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10">
        <xdr:nvSpPr>
          <xdr:cNvPr id="181" name="Rectangle 180"/>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3005DB-411A-4DED-BE2F-ACC0B55B433D}" type="TxLink">
              <a:rPr lang="en-US" sz="900" b="1" i="0" u="none" strike="noStrike">
                <a:solidFill>
                  <a:srgbClr val="000000"/>
                </a:solidFill>
                <a:latin typeface="Calibri"/>
              </a:rPr>
              <a:pPr algn="ctr"/>
              <a:t>TSK 2.152</a:t>
            </a:fld>
            <a:endParaRPr lang="en-US" sz="900" b="1"/>
          </a:p>
        </xdr:txBody>
      </xdr:sp>
    </xdr:grpSp>
    <xdr:clientData/>
  </xdr:twoCellAnchor>
  <xdr:twoCellAnchor>
    <xdr:from>
      <xdr:col>29</xdr:col>
      <xdr:colOff>158730</xdr:colOff>
      <xdr:row>73</xdr:row>
      <xdr:rowOff>21775</xdr:rowOff>
    </xdr:from>
    <xdr:to>
      <xdr:col>33</xdr:col>
      <xdr:colOff>9051</xdr:colOff>
      <xdr:row>78</xdr:row>
      <xdr:rowOff>28586</xdr:rowOff>
    </xdr:to>
    <xdr:cxnSp macro="">
      <xdr:nvCxnSpPr>
        <xdr:cNvPr id="182" name="Elbow Connector 181"/>
        <xdr:cNvCxnSpPr>
          <a:stCxn id="173" idx="2"/>
          <a:endCxn id="178" idx="3"/>
        </xdr:cNvCxnSpPr>
      </xdr:nvCxnSpPr>
      <xdr:spPr>
        <a:xfrm rot="5400000">
          <a:off x="5125595" y="12430184"/>
          <a:ext cx="948844" cy="562079"/>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20</xdr:col>
      <xdr:colOff>64702</xdr:colOff>
      <xdr:row>72</xdr:row>
      <xdr:rowOff>142985</xdr:rowOff>
    </xdr:from>
    <xdr:to>
      <xdr:col>23</xdr:col>
      <xdr:colOff>129022</xdr:colOff>
      <xdr:row>78</xdr:row>
      <xdr:rowOff>30985</xdr:rowOff>
    </xdr:to>
    <xdr:cxnSp macro="">
      <xdr:nvCxnSpPr>
        <xdr:cNvPr id="183" name="Elbow Connector 182"/>
        <xdr:cNvCxnSpPr>
          <a:stCxn id="178" idx="1"/>
          <a:endCxn id="184" idx="4"/>
        </xdr:cNvCxnSpPr>
      </xdr:nvCxnSpPr>
      <xdr:spPr>
        <a:xfrm rot="10800000">
          <a:off x="3623493" y="12169606"/>
          <a:ext cx="598139" cy="101843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86682</xdr:colOff>
      <xdr:row>71</xdr:row>
      <xdr:rowOff>41868</xdr:rowOff>
    </xdr:from>
    <xdr:to>
      <xdr:col>21</xdr:col>
      <xdr:colOff>42721</xdr:colOff>
      <xdr:row>72</xdr:row>
      <xdr:rowOff>142985</xdr:rowOff>
    </xdr:to>
    <xdr:sp macro="" textlink="">
      <xdr:nvSpPr>
        <xdr:cNvPr id="184" name="Oval 183"/>
        <xdr:cNvSpPr/>
      </xdr:nvSpPr>
      <xdr:spPr>
        <a:xfrm flipH="1">
          <a:off x="3467534" y="11880082"/>
          <a:ext cx="311918" cy="28952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21</xdr:col>
      <xdr:colOff>42721</xdr:colOff>
      <xdr:row>71</xdr:row>
      <xdr:rowOff>173614</xdr:rowOff>
    </xdr:from>
    <xdr:to>
      <xdr:col>23</xdr:col>
      <xdr:colOff>149702</xdr:colOff>
      <xdr:row>72</xdr:row>
      <xdr:rowOff>1318</xdr:rowOff>
    </xdr:to>
    <xdr:cxnSp macro="">
      <xdr:nvCxnSpPr>
        <xdr:cNvPr id="185" name="Straight Arrow Connector 184"/>
        <xdr:cNvCxnSpPr>
          <a:stCxn id="184" idx="2"/>
          <a:endCxn id="169" idx="1"/>
        </xdr:cNvCxnSpPr>
      </xdr:nvCxnSpPr>
      <xdr:spPr>
        <a:xfrm flipV="1">
          <a:off x="3779452" y="12011828"/>
          <a:ext cx="462860" cy="161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16515</xdr:colOff>
      <xdr:row>71</xdr:row>
      <xdr:rowOff>185203</xdr:rowOff>
    </xdr:from>
    <xdr:to>
      <xdr:col>19</xdr:col>
      <xdr:colOff>86682</xdr:colOff>
      <xdr:row>75</xdr:row>
      <xdr:rowOff>32428</xdr:rowOff>
    </xdr:to>
    <xdr:cxnSp macro="">
      <xdr:nvCxnSpPr>
        <xdr:cNvPr id="186" name="Elbow Connector 185"/>
        <xdr:cNvCxnSpPr>
          <a:stCxn id="160" idx="0"/>
          <a:endCxn id="184" idx="6"/>
        </xdr:cNvCxnSpPr>
      </xdr:nvCxnSpPr>
      <xdr:spPr>
        <a:xfrm rot="5400000" flipH="1" flipV="1">
          <a:off x="2776145" y="11932880"/>
          <a:ext cx="600852" cy="78192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103221</xdr:colOff>
      <xdr:row>71</xdr:row>
      <xdr:rowOff>124901</xdr:rowOff>
    </xdr:from>
    <xdr:to>
      <xdr:col>70</xdr:col>
      <xdr:colOff>144044</xdr:colOff>
      <xdr:row>76</xdr:row>
      <xdr:rowOff>3873</xdr:rowOff>
    </xdr:to>
    <xdr:cxnSp macro="">
      <xdr:nvCxnSpPr>
        <xdr:cNvPr id="187" name="Elbow Connector 186"/>
        <xdr:cNvCxnSpPr>
          <a:stCxn id="203" idx="3"/>
          <a:endCxn id="162" idx="0"/>
        </xdr:cNvCxnSpPr>
      </xdr:nvCxnSpPr>
      <xdr:spPr>
        <a:xfrm>
          <a:off x="11355281" y="11963115"/>
          <a:ext cx="1286400" cy="82100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84597</xdr:colOff>
      <xdr:row>75</xdr:row>
      <xdr:rowOff>41868</xdr:rowOff>
    </xdr:from>
    <xdr:to>
      <xdr:col>9</xdr:col>
      <xdr:colOff>33594</xdr:colOff>
      <xdr:row>77</xdr:row>
      <xdr:rowOff>115059</xdr:rowOff>
    </xdr:to>
    <xdr:sp macro="" textlink="">
      <xdr:nvSpPr>
        <xdr:cNvPr id="188" name="Freeform 187"/>
        <xdr:cNvSpPr/>
      </xdr:nvSpPr>
      <xdr:spPr>
        <a:xfrm>
          <a:off x="1152234" y="12633709"/>
          <a:ext cx="482816" cy="450004"/>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A2</a:t>
          </a:r>
        </a:p>
      </xdr:txBody>
    </xdr:sp>
    <xdr:clientData/>
  </xdr:twoCellAnchor>
  <xdr:twoCellAnchor>
    <xdr:from>
      <xdr:col>9</xdr:col>
      <xdr:colOff>33594</xdr:colOff>
      <xdr:row>76</xdr:row>
      <xdr:rowOff>66681</xdr:rowOff>
    </xdr:from>
    <xdr:to>
      <xdr:col>13</xdr:col>
      <xdr:colOff>73633</xdr:colOff>
      <xdr:row>76</xdr:row>
      <xdr:rowOff>78464</xdr:rowOff>
    </xdr:to>
    <xdr:cxnSp macro="">
      <xdr:nvCxnSpPr>
        <xdr:cNvPr id="189" name="Straight Arrow Connector 188"/>
        <xdr:cNvCxnSpPr>
          <a:stCxn id="188" idx="2"/>
        </xdr:cNvCxnSpPr>
      </xdr:nvCxnSpPr>
      <xdr:spPr>
        <a:xfrm flipV="1">
          <a:off x="1635050" y="12846928"/>
          <a:ext cx="751797" cy="1178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104671</xdr:colOff>
      <xdr:row>69</xdr:row>
      <xdr:rowOff>73270</xdr:rowOff>
    </xdr:from>
    <xdr:to>
      <xdr:col>22</xdr:col>
      <xdr:colOff>35350</xdr:colOff>
      <xdr:row>70</xdr:row>
      <xdr:rowOff>36641</xdr:rowOff>
    </xdr:to>
    <xdr:sp macro="" textlink="">
      <xdr:nvSpPr>
        <xdr:cNvPr id="190" name="TextBox 189"/>
        <xdr:cNvSpPr txBox="1"/>
      </xdr:nvSpPr>
      <xdr:spPr>
        <a:xfrm>
          <a:off x="282611" y="11534671"/>
          <a:ext cx="3667409" cy="151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FF0000"/>
              </a:solidFill>
              <a:latin typeface="+mn-lt"/>
              <a:ea typeface="+mn-ea"/>
              <a:cs typeface="+mn-cs"/>
            </a:rPr>
            <a:t>Modify Custom Routing</a:t>
          </a:r>
        </a:p>
      </xdr:txBody>
    </xdr:sp>
    <xdr:clientData/>
  </xdr:twoCellAnchor>
  <xdr:twoCellAnchor>
    <xdr:from>
      <xdr:col>21</xdr:col>
      <xdr:colOff>59805</xdr:colOff>
      <xdr:row>68</xdr:row>
      <xdr:rowOff>41868</xdr:rowOff>
    </xdr:from>
    <xdr:to>
      <xdr:col>36</xdr:col>
      <xdr:colOff>122609</xdr:colOff>
      <xdr:row>70</xdr:row>
      <xdr:rowOff>104669</xdr:rowOff>
    </xdr:to>
    <xdr:sp macro="" textlink="">
      <xdr:nvSpPr>
        <xdr:cNvPr id="191" name="TextBox 190"/>
        <xdr:cNvSpPr txBox="1"/>
      </xdr:nvSpPr>
      <xdr:spPr>
        <a:xfrm>
          <a:off x="3796536" y="11314863"/>
          <a:ext cx="2731897" cy="439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rgbClr val="0000FF"/>
              </a:solidFill>
              <a:latin typeface="+mn-lt"/>
              <a:ea typeface="+mn-ea"/>
              <a:cs typeface="+mn-cs"/>
            </a:rPr>
            <a:t>Modify Routing Subcription RFS MRS Place and Design</a:t>
          </a:r>
        </a:p>
      </xdr:txBody>
    </xdr:sp>
    <xdr:clientData/>
  </xdr:twoCellAnchor>
  <xdr:twoCellAnchor>
    <xdr:from>
      <xdr:col>39</xdr:col>
      <xdr:colOff>103557</xdr:colOff>
      <xdr:row>70</xdr:row>
      <xdr:rowOff>52334</xdr:rowOff>
    </xdr:from>
    <xdr:to>
      <xdr:col>44</xdr:col>
      <xdr:colOff>155201</xdr:colOff>
      <xdr:row>74</xdr:row>
      <xdr:rowOff>159159</xdr:rowOff>
    </xdr:to>
    <xdr:grpSp>
      <xdr:nvGrpSpPr>
        <xdr:cNvPr id="192" name="Group 403"/>
        <xdr:cNvGrpSpPr>
          <a:grpSpLocks/>
        </xdr:cNvGrpSpPr>
      </xdr:nvGrpSpPr>
      <xdr:grpSpPr bwMode="auto">
        <a:xfrm>
          <a:off x="7043200" y="11702142"/>
          <a:ext cx="941342" cy="860451"/>
          <a:chOff x="2638425" y="571500"/>
          <a:chExt cx="1143001" cy="933450"/>
        </a:xfrm>
      </xdr:grpSpPr>
      <xdr:sp macro="" textlink="'Task Flow Sheet-Modify3(IG)'!E20">
        <xdr:nvSpPr>
          <xdr:cNvPr id="193" name="Rectangle 192"/>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14AFB14-C143-4E5E-B758-1B3BAA278C7D}"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Configure Gateway</a:t>
            </a:fld>
            <a:endParaRPr lang="en-GB" sz="750" b="1">
              <a:effectLst/>
            </a:endParaRPr>
          </a:p>
        </xdr:txBody>
      </xdr:sp>
      <xdr:sp macro="" textlink="'Task Flow Sheet-Modify3(IG)'!A20">
        <xdr:nvSpPr>
          <xdr:cNvPr id="194" name="Rectangle 193"/>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FDDDACD-39F6-4BE8-8FA7-143F627AB6F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20">
        <xdr:nvSpPr>
          <xdr:cNvPr id="195" name="Rectangle 194"/>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83842EB-1B9E-4C7D-94D6-1E3C5A91B90C}" type="TxLink">
              <a:rPr lang="en-US" sz="900" b="1" i="0" u="none" strike="noStrike">
                <a:solidFill>
                  <a:srgbClr val="000000"/>
                </a:solidFill>
                <a:latin typeface="Calibri"/>
              </a:rPr>
              <a:pPr algn="ctr"/>
              <a:t>TSK 2.077</a:t>
            </a:fld>
            <a:endParaRPr lang="en-US" sz="900" b="1"/>
          </a:p>
        </xdr:txBody>
      </xdr:sp>
    </xdr:grpSp>
    <xdr:clientData/>
  </xdr:twoCellAnchor>
  <xdr:twoCellAnchor>
    <xdr:from>
      <xdr:col>34</xdr:col>
      <xdr:colOff>127101</xdr:colOff>
      <xdr:row>71</xdr:row>
      <xdr:rowOff>166770</xdr:rowOff>
    </xdr:from>
    <xdr:to>
      <xdr:col>35</xdr:col>
      <xdr:colOff>62803</xdr:colOff>
      <xdr:row>71</xdr:row>
      <xdr:rowOff>169016</xdr:rowOff>
    </xdr:to>
    <xdr:cxnSp macro="">
      <xdr:nvCxnSpPr>
        <xdr:cNvPr id="197" name="Straight Arrow Connector 196"/>
        <xdr:cNvCxnSpPr>
          <a:stCxn id="173" idx="3"/>
          <a:endCxn id="216" idx="1"/>
        </xdr:cNvCxnSpPr>
      </xdr:nvCxnSpPr>
      <xdr:spPr>
        <a:xfrm>
          <a:off x="6177046" y="12004984"/>
          <a:ext cx="113642" cy="224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73487</xdr:colOff>
      <xdr:row>69</xdr:row>
      <xdr:rowOff>180278</xdr:rowOff>
    </xdr:from>
    <xdr:to>
      <xdr:col>57</xdr:col>
      <xdr:colOff>177618</xdr:colOff>
      <xdr:row>74</xdr:row>
      <xdr:rowOff>183513</xdr:rowOff>
    </xdr:to>
    <xdr:grpSp>
      <xdr:nvGrpSpPr>
        <xdr:cNvPr id="198" name="Group 527"/>
        <xdr:cNvGrpSpPr>
          <a:grpSpLocks/>
        </xdr:cNvGrpSpPr>
      </xdr:nvGrpSpPr>
      <xdr:grpSpPr bwMode="auto">
        <a:xfrm>
          <a:off x="9326344" y="11641679"/>
          <a:ext cx="1035697" cy="945268"/>
          <a:chOff x="2638420" y="582305"/>
          <a:chExt cx="1143005" cy="922645"/>
        </a:xfrm>
      </xdr:grpSpPr>
      <xdr:sp macro="" textlink="'Task Flow Sheet-Modify3(IG)'!E11">
        <xdr:nvSpPr>
          <xdr:cNvPr id="199" name="Rectangle 198"/>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4328A2EB-15AA-47FF-B54D-3FC84EEECD66}" type="TxLink">
              <a:rPr lang="en-US" sz="900" b="1" i="0" u="none" strike="noStrike">
                <a:solidFill>
                  <a:srgbClr val="000000"/>
                </a:solidFill>
                <a:latin typeface="Calibri"/>
              </a:rPr>
              <a:pPr algn="ctr" rtl="0"/>
              <a:t>Manage Resource Service Inventory (Automated)</a:t>
            </a:fld>
            <a:endParaRPr lang="en-US" sz="750"/>
          </a:p>
        </xdr:txBody>
      </xdr:sp>
      <xdr:sp macro="" textlink="'Task Flow Sheet-Modify3(IG)'!A11">
        <xdr:nvSpPr>
          <xdr:cNvPr id="200" name="Rectangle 19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5AEB1E8-C5EA-46E1-82E6-D507FE2BC0E2}" type="TxLink">
              <a:rPr lang="en-US" sz="1100" b="0" i="0" u="none" strike="noStrike">
                <a:solidFill>
                  <a:srgbClr val="000000"/>
                </a:solidFill>
                <a:latin typeface="Calibri"/>
              </a:rPr>
              <a:pPr algn="ctr"/>
              <a:t>Automatic</a:t>
            </a:fld>
            <a:endParaRPr lang="en-US" sz="900" b="1"/>
          </a:p>
        </xdr:txBody>
      </xdr:sp>
      <xdr:sp macro="" textlink="'Task Flow Sheet-Modify3(IG)'!C11">
        <xdr:nvSpPr>
          <xdr:cNvPr id="201" name="Rectangle 20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7F957A9-175A-4FB2-A948-1D864A193B5E}" type="TxLink">
              <a:rPr lang="en-US" sz="900" b="1" i="0" u="none" strike="noStrike">
                <a:solidFill>
                  <a:srgbClr val="000000"/>
                </a:solidFill>
                <a:latin typeface="Calibri"/>
              </a:rPr>
              <a:pPr algn="ctr"/>
              <a:t>TSK A.005</a:t>
            </a:fld>
            <a:endParaRPr lang="en-US" sz="900" b="1"/>
          </a:p>
        </xdr:txBody>
      </xdr:sp>
    </xdr:grpSp>
    <xdr:clientData/>
  </xdr:twoCellAnchor>
  <xdr:twoCellAnchor>
    <xdr:from>
      <xdr:col>57</xdr:col>
      <xdr:colOff>177618</xdr:colOff>
      <xdr:row>71</xdr:row>
      <xdr:rowOff>124901</xdr:rowOff>
    </xdr:from>
    <xdr:to>
      <xdr:col>60</xdr:col>
      <xdr:colOff>45059</xdr:colOff>
      <xdr:row>71</xdr:row>
      <xdr:rowOff>131745</xdr:rowOff>
    </xdr:to>
    <xdr:cxnSp macro="">
      <xdr:nvCxnSpPr>
        <xdr:cNvPr id="202" name="Straight Arrow Connector 201"/>
        <xdr:cNvCxnSpPr>
          <a:stCxn id="199" idx="3"/>
          <a:endCxn id="203" idx="1"/>
        </xdr:cNvCxnSpPr>
      </xdr:nvCxnSpPr>
      <xdr:spPr>
        <a:xfrm flipV="1">
          <a:off x="10362041" y="11963115"/>
          <a:ext cx="401260" cy="68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45059</xdr:colOff>
      <xdr:row>70</xdr:row>
      <xdr:rowOff>81489</xdr:rowOff>
    </xdr:from>
    <xdr:to>
      <xdr:col>63</xdr:col>
      <xdr:colOff>103221</xdr:colOff>
      <xdr:row>72</xdr:row>
      <xdr:rowOff>168311</xdr:rowOff>
    </xdr:to>
    <xdr:sp macro="[0]!DP11_Modify_InternetGateway_Message" textlink="">
      <xdr:nvSpPr>
        <xdr:cNvPr id="203" name="Diamond 202"/>
        <xdr:cNvSpPr/>
      </xdr:nvSpPr>
      <xdr:spPr>
        <a:xfrm>
          <a:off x="10763301" y="11731297"/>
          <a:ext cx="591980" cy="463635"/>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11</a:t>
          </a:r>
          <a:endParaRPr lang="en-US" sz="800" b="1"/>
        </a:p>
      </xdr:txBody>
    </xdr:sp>
    <xdr:clientData/>
  </xdr:twoCellAnchor>
  <xdr:twoCellAnchor>
    <xdr:from>
      <xdr:col>52</xdr:col>
      <xdr:colOff>52806</xdr:colOff>
      <xdr:row>76</xdr:row>
      <xdr:rowOff>80666</xdr:rowOff>
    </xdr:from>
    <xdr:to>
      <xdr:col>58</xdr:col>
      <xdr:colOff>40646</xdr:colOff>
      <xdr:row>80</xdr:row>
      <xdr:rowOff>142349</xdr:rowOff>
    </xdr:to>
    <xdr:grpSp>
      <xdr:nvGrpSpPr>
        <xdr:cNvPr id="204" name="Group 403"/>
        <xdr:cNvGrpSpPr>
          <a:grpSpLocks/>
        </xdr:cNvGrpSpPr>
      </xdr:nvGrpSpPr>
      <xdr:grpSpPr bwMode="auto">
        <a:xfrm>
          <a:off x="9305663" y="12860913"/>
          <a:ext cx="1097346" cy="815310"/>
          <a:chOff x="2638425" y="571500"/>
          <a:chExt cx="1143001" cy="933450"/>
        </a:xfrm>
      </xdr:grpSpPr>
      <xdr:sp macro="" textlink="'Task Flow Sheet-Modify3(IG)'!E10">
        <xdr:nvSpPr>
          <xdr:cNvPr id="205" name="Rectangle 204"/>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AAE15423-4246-47B2-8319-609B084EE85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US" b="1">
              <a:effectLst/>
            </a:endParaRPr>
          </a:p>
        </xdr:txBody>
      </xdr:sp>
      <xdr:sp macro="" textlink="'Task Flow Sheet-Modify3(IG)'!A10">
        <xdr:nvSpPr>
          <xdr:cNvPr id="206" name="Rectangle 205"/>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602F3F9-C5D7-4720-BF85-5474A21A063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ify3(IG)'!C10">
        <xdr:nvSpPr>
          <xdr:cNvPr id="207" name="Rectangle 206"/>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3005DB-411A-4DED-BE2F-ACC0B55B433D}" type="TxLink">
              <a:rPr lang="en-US" sz="900" b="1" i="0" u="none" strike="noStrike">
                <a:solidFill>
                  <a:srgbClr val="000000"/>
                </a:solidFill>
                <a:latin typeface="Calibri"/>
              </a:rPr>
              <a:pPr algn="ctr"/>
              <a:t>TSK 2.152</a:t>
            </a:fld>
            <a:endParaRPr lang="en-US" sz="900" b="1"/>
          </a:p>
        </xdr:txBody>
      </xdr:sp>
    </xdr:grpSp>
    <xdr:clientData/>
  </xdr:twoCellAnchor>
  <xdr:twoCellAnchor>
    <xdr:from>
      <xdr:col>58</xdr:col>
      <xdr:colOff>40647</xdr:colOff>
      <xdr:row>72</xdr:row>
      <xdr:rowOff>168311</xdr:rowOff>
    </xdr:from>
    <xdr:to>
      <xdr:col>61</xdr:col>
      <xdr:colOff>166917</xdr:colOff>
      <xdr:row>77</xdr:row>
      <xdr:rowOff>177522</xdr:rowOff>
    </xdr:to>
    <xdr:cxnSp macro="">
      <xdr:nvCxnSpPr>
        <xdr:cNvPr id="208" name="Elbow Connector 207"/>
        <xdr:cNvCxnSpPr>
          <a:stCxn id="203" idx="2"/>
          <a:endCxn id="205" idx="3"/>
        </xdr:cNvCxnSpPr>
      </xdr:nvCxnSpPr>
      <xdr:spPr>
        <a:xfrm rot="5400000">
          <a:off x="10257432" y="12340510"/>
          <a:ext cx="951244" cy="660088"/>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49</xdr:col>
      <xdr:colOff>176894</xdr:colOff>
      <xdr:row>72</xdr:row>
      <xdr:rowOff>101117</xdr:rowOff>
    </xdr:from>
    <xdr:to>
      <xdr:col>52</xdr:col>
      <xdr:colOff>52808</xdr:colOff>
      <xdr:row>77</xdr:row>
      <xdr:rowOff>175123</xdr:rowOff>
    </xdr:to>
    <xdr:cxnSp macro="">
      <xdr:nvCxnSpPr>
        <xdr:cNvPr id="209" name="Elbow Connector 208"/>
        <xdr:cNvCxnSpPr>
          <a:stCxn id="205" idx="1"/>
          <a:endCxn id="210" idx="4"/>
        </xdr:cNvCxnSpPr>
      </xdr:nvCxnSpPr>
      <xdr:spPr>
        <a:xfrm rot="10800000">
          <a:off x="8895932" y="12127738"/>
          <a:ext cx="409733" cy="1016039"/>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20934</xdr:colOff>
      <xdr:row>70</xdr:row>
      <xdr:rowOff>188405</xdr:rowOff>
    </xdr:from>
    <xdr:to>
      <xdr:col>50</xdr:col>
      <xdr:colOff>154912</xdr:colOff>
      <xdr:row>72</xdr:row>
      <xdr:rowOff>101116</xdr:rowOff>
    </xdr:to>
    <xdr:sp macro="" textlink="">
      <xdr:nvSpPr>
        <xdr:cNvPr id="210" name="Oval 209"/>
        <xdr:cNvSpPr/>
      </xdr:nvSpPr>
      <xdr:spPr>
        <a:xfrm flipH="1">
          <a:off x="8739972" y="11838213"/>
          <a:ext cx="311918" cy="28952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50</xdr:col>
      <xdr:colOff>154912</xdr:colOff>
      <xdr:row>71</xdr:row>
      <xdr:rowOff>133324</xdr:rowOff>
    </xdr:from>
    <xdr:to>
      <xdr:col>52</xdr:col>
      <xdr:colOff>73487</xdr:colOff>
      <xdr:row>71</xdr:row>
      <xdr:rowOff>144761</xdr:rowOff>
    </xdr:to>
    <xdr:cxnSp macro="">
      <xdr:nvCxnSpPr>
        <xdr:cNvPr id="211" name="Straight Arrow Connector 210"/>
        <xdr:cNvCxnSpPr>
          <a:stCxn id="210" idx="2"/>
          <a:endCxn id="199" idx="1"/>
        </xdr:cNvCxnSpPr>
      </xdr:nvCxnSpPr>
      <xdr:spPr>
        <a:xfrm flipV="1">
          <a:off x="9051890" y="11971538"/>
          <a:ext cx="274454" cy="11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161530</xdr:colOff>
      <xdr:row>68</xdr:row>
      <xdr:rowOff>-1</xdr:rowOff>
    </xdr:from>
    <xdr:to>
      <xdr:col>65</xdr:col>
      <xdr:colOff>4525</xdr:colOff>
      <xdr:row>70</xdr:row>
      <xdr:rowOff>62800</xdr:rowOff>
    </xdr:to>
    <xdr:sp macro="" textlink="">
      <xdr:nvSpPr>
        <xdr:cNvPr id="212" name="TextBox 211"/>
        <xdr:cNvSpPr txBox="1"/>
      </xdr:nvSpPr>
      <xdr:spPr>
        <a:xfrm>
          <a:off x="8880568" y="11272994"/>
          <a:ext cx="2731897" cy="439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marL="0" indent="0" rtl="0"/>
          <a:r>
            <a:rPr lang="en-US" sz="1100" b="1" baseline="0">
              <a:solidFill>
                <a:srgbClr val="0000FF"/>
              </a:solidFill>
              <a:latin typeface="+mn-lt"/>
              <a:ea typeface="+mn-ea"/>
              <a:cs typeface="+mn-cs"/>
            </a:rPr>
            <a:t>Modify Routing Subcription RFS MRS Activate and Close</a:t>
          </a:r>
          <a:endParaRPr lang="en-GB" sz="1100" b="1" baseline="0">
            <a:solidFill>
              <a:srgbClr val="0000FF"/>
            </a:solidFill>
            <a:latin typeface="+mn-lt"/>
            <a:ea typeface="+mn-ea"/>
            <a:cs typeface="+mn-cs"/>
          </a:endParaRPr>
        </a:p>
      </xdr:txBody>
    </xdr:sp>
    <xdr:clientData/>
  </xdr:twoCellAnchor>
  <xdr:twoCellAnchor>
    <xdr:from>
      <xdr:col>44</xdr:col>
      <xdr:colOff>155201</xdr:colOff>
      <xdr:row>71</xdr:row>
      <xdr:rowOff>155230</xdr:rowOff>
    </xdr:from>
    <xdr:to>
      <xdr:col>46</xdr:col>
      <xdr:colOff>10467</xdr:colOff>
      <xdr:row>71</xdr:row>
      <xdr:rowOff>162452</xdr:rowOff>
    </xdr:to>
    <xdr:cxnSp macro="">
      <xdr:nvCxnSpPr>
        <xdr:cNvPr id="213" name="Straight Arrow Connector 212"/>
        <xdr:cNvCxnSpPr>
          <a:stCxn id="193" idx="3"/>
          <a:endCxn id="214" idx="6"/>
        </xdr:cNvCxnSpPr>
      </xdr:nvCxnSpPr>
      <xdr:spPr>
        <a:xfrm flipV="1">
          <a:off x="7984542" y="11993444"/>
          <a:ext cx="211145" cy="722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97348</xdr:colOff>
      <xdr:row>75</xdr:row>
      <xdr:rowOff>146538</xdr:rowOff>
    </xdr:from>
    <xdr:to>
      <xdr:col>78</xdr:col>
      <xdr:colOff>17883</xdr:colOff>
      <xdr:row>77</xdr:row>
      <xdr:rowOff>101979</xdr:rowOff>
    </xdr:to>
    <xdr:sp macro="" textlink="">
      <xdr:nvSpPr>
        <xdr:cNvPr id="219" name="Pentagon 218"/>
        <xdr:cNvSpPr/>
      </xdr:nvSpPr>
      <xdr:spPr>
        <a:xfrm>
          <a:off x="13484683" y="12738379"/>
          <a:ext cx="454354" cy="332254"/>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B2</a:t>
          </a:r>
        </a:p>
      </xdr:txBody>
    </xdr:sp>
    <xdr:clientData/>
  </xdr:twoCellAnchor>
  <xdr:twoCellAnchor>
    <xdr:from>
      <xdr:col>71</xdr:col>
      <xdr:colOff>118851</xdr:colOff>
      <xdr:row>76</xdr:row>
      <xdr:rowOff>124259</xdr:rowOff>
    </xdr:from>
    <xdr:to>
      <xdr:col>75</xdr:col>
      <xdr:colOff>97348</xdr:colOff>
      <xdr:row>76</xdr:row>
      <xdr:rowOff>151198</xdr:rowOff>
    </xdr:to>
    <xdr:cxnSp macro="">
      <xdr:nvCxnSpPr>
        <xdr:cNvPr id="220" name="Straight Arrow Connector 219"/>
        <xdr:cNvCxnSpPr>
          <a:stCxn id="162" idx="2"/>
          <a:endCxn id="219" idx="1"/>
        </xdr:cNvCxnSpPr>
      </xdr:nvCxnSpPr>
      <xdr:spPr>
        <a:xfrm flipV="1">
          <a:off x="12794428" y="12904506"/>
          <a:ext cx="690255" cy="2693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10467</xdr:colOff>
      <xdr:row>71</xdr:row>
      <xdr:rowOff>10468</xdr:rowOff>
    </xdr:from>
    <xdr:to>
      <xdr:col>47</xdr:col>
      <xdr:colOff>144446</xdr:colOff>
      <xdr:row>72</xdr:row>
      <xdr:rowOff>111585</xdr:rowOff>
    </xdr:to>
    <xdr:sp macro="" textlink="">
      <xdr:nvSpPr>
        <xdr:cNvPr id="214" name="Oval 213"/>
        <xdr:cNvSpPr/>
      </xdr:nvSpPr>
      <xdr:spPr>
        <a:xfrm flipH="1">
          <a:off x="8195687" y="11848682"/>
          <a:ext cx="311918" cy="289524"/>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47</xdr:col>
      <xdr:colOff>144446</xdr:colOff>
      <xdr:row>71</xdr:row>
      <xdr:rowOff>144761</xdr:rowOff>
    </xdr:from>
    <xdr:to>
      <xdr:col>49</xdr:col>
      <xdr:colOff>20934</xdr:colOff>
      <xdr:row>71</xdr:row>
      <xdr:rowOff>155230</xdr:rowOff>
    </xdr:to>
    <xdr:cxnSp macro="">
      <xdr:nvCxnSpPr>
        <xdr:cNvPr id="215" name="Straight Arrow Connector 214"/>
        <xdr:cNvCxnSpPr>
          <a:stCxn id="214" idx="2"/>
          <a:endCxn id="210" idx="6"/>
        </xdr:cNvCxnSpPr>
      </xdr:nvCxnSpPr>
      <xdr:spPr>
        <a:xfrm flipV="1">
          <a:off x="8507605" y="11982975"/>
          <a:ext cx="232367" cy="1046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62803</xdr:colOff>
      <xdr:row>70</xdr:row>
      <xdr:rowOff>125604</xdr:rowOff>
    </xdr:from>
    <xdr:to>
      <xdr:col>38</xdr:col>
      <xdr:colOff>41869</xdr:colOff>
      <xdr:row>73</xdr:row>
      <xdr:rowOff>24020</xdr:rowOff>
    </xdr:to>
    <xdr:sp macro="[0]!DP12_Modify_InternetGateway_Message" textlink="">
      <xdr:nvSpPr>
        <xdr:cNvPr id="216" name="Diamond 215"/>
        <xdr:cNvSpPr/>
      </xdr:nvSpPr>
      <xdr:spPr>
        <a:xfrm>
          <a:off x="6290688" y="11775412"/>
          <a:ext cx="512884" cy="463635"/>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12</a:t>
          </a:r>
          <a:endParaRPr lang="en-US" sz="800" b="1"/>
        </a:p>
      </xdr:txBody>
    </xdr:sp>
    <xdr:clientData/>
  </xdr:twoCellAnchor>
  <xdr:twoCellAnchor>
    <xdr:from>
      <xdr:col>38</xdr:col>
      <xdr:colOff>41869</xdr:colOff>
      <xdr:row>71</xdr:row>
      <xdr:rowOff>162452</xdr:rowOff>
    </xdr:from>
    <xdr:to>
      <xdr:col>39</xdr:col>
      <xdr:colOff>103558</xdr:colOff>
      <xdr:row>71</xdr:row>
      <xdr:rowOff>169016</xdr:rowOff>
    </xdr:to>
    <xdr:cxnSp macro="">
      <xdr:nvCxnSpPr>
        <xdr:cNvPr id="217" name="Straight Arrow Connector 216"/>
        <xdr:cNvCxnSpPr>
          <a:stCxn id="216" idx="3"/>
          <a:endCxn id="193" idx="1"/>
        </xdr:cNvCxnSpPr>
      </xdr:nvCxnSpPr>
      <xdr:spPr>
        <a:xfrm flipV="1">
          <a:off x="6803572" y="12000666"/>
          <a:ext cx="239629" cy="656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141306</xdr:colOff>
      <xdr:row>72</xdr:row>
      <xdr:rowOff>111585</xdr:rowOff>
    </xdr:from>
    <xdr:to>
      <xdr:col>46</xdr:col>
      <xdr:colOff>166426</xdr:colOff>
      <xdr:row>73</xdr:row>
      <xdr:rowOff>24020</xdr:rowOff>
    </xdr:to>
    <xdr:cxnSp macro="">
      <xdr:nvCxnSpPr>
        <xdr:cNvPr id="221" name="Elbow Connector 220"/>
        <xdr:cNvCxnSpPr>
          <a:stCxn id="216" idx="2"/>
          <a:endCxn id="214" idx="4"/>
        </xdr:cNvCxnSpPr>
      </xdr:nvCxnSpPr>
      <xdr:spPr>
        <a:xfrm rot="5400000" flipH="1" flipV="1">
          <a:off x="7398967" y="11286369"/>
          <a:ext cx="100841" cy="1804516"/>
        </a:xfrm>
        <a:prstGeom prst="bentConnector3">
          <a:avLst>
            <a:gd name="adj1" fmla="val -641886"/>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9100422" y="2566881"/>
          <a:ext cx="965408" cy="825726"/>
          <a:chOff x="2638425" y="571500"/>
          <a:chExt cx="1143000" cy="933450"/>
        </a:xfrm>
      </xdr:grpSpPr>
      <xdr:sp macro="" textlink="'Task Flow Sheet-Cease3(IG)'!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5980273F-BA20-4DA6-A15F-AC6CE2930ACE}" type="TxLink">
              <a:rPr lang="en-US" sz="900" b="1" i="0" u="none" strike="noStrike">
                <a:solidFill>
                  <a:srgbClr val="000000"/>
                </a:solidFill>
                <a:latin typeface="Calibri"/>
              </a:rPr>
              <a:pPr algn="ctr"/>
              <a:t>Submit Order to SI+</a:t>
            </a:fld>
            <a:endParaRPr lang="en-US" sz="900" b="1"/>
          </a:p>
        </xdr:txBody>
      </xdr:sp>
      <xdr:sp macro="" textlink="'Task Flow Sheet-Cease3(IG)'!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B21DDB0-45CC-4119-A243-7EE901BF8561}"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Cease3(IG)'!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38B6AA0-28BC-4AFD-90C0-079FB3949978}"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289344" y="2576406"/>
          <a:ext cx="931748" cy="825726"/>
          <a:chOff x="2638425" y="571500"/>
          <a:chExt cx="1143000" cy="933450"/>
        </a:xfrm>
      </xdr:grpSpPr>
      <xdr:sp macro="" textlink="'Task Flow Sheet-Cease3(IG)'!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FC8E198E-8631-4980-8D9E-F2733322C5D9}" type="TxLink">
              <a:rPr lang="en-US" sz="900" b="1" i="0" u="none" strike="noStrike">
                <a:solidFill>
                  <a:srgbClr val="000000"/>
                </a:solidFill>
                <a:latin typeface="Calibri"/>
              </a:rPr>
              <a:pPr algn="ctr"/>
              <a:t>B-end Validation</a:t>
            </a:fld>
            <a:endParaRPr lang="en-US" sz="900" b="1"/>
          </a:p>
        </xdr:txBody>
      </xdr:sp>
      <xdr:sp macro="" textlink="'Task Flow Sheet-Cease3(IG)'!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45716E1-F1D1-47BE-8AD6-7236BB710E4A}" type="TxLink">
              <a:rPr lang="en-US" sz="1100" b="0" i="0" u="none" strike="noStrike">
                <a:solidFill>
                  <a:srgbClr val="000000"/>
                </a:solidFill>
                <a:latin typeface="Calibri"/>
              </a:rPr>
              <a:pPr algn="ctr"/>
              <a:t>OVR</a:t>
            </a:fld>
            <a:endParaRPr lang="en-US" sz="900" b="1"/>
          </a:p>
        </xdr:txBody>
      </xdr:sp>
      <xdr:sp macro="" textlink="'Task Flow Sheet-Cease3(IG)'!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4225CA-5094-4B04-990F-736B17C5C188}"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210917" y="2576406"/>
          <a:ext cx="931748" cy="825726"/>
          <a:chOff x="2638425" y="571500"/>
          <a:chExt cx="1143000" cy="933450"/>
        </a:xfrm>
      </xdr:grpSpPr>
      <xdr:sp macro="" textlink="'Task Flow Sheet-Cease3(IG)'!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929F116D-ED95-47EC-8747-2C924BB65693}" type="TxLink">
              <a:rPr lang="en-US" sz="900" b="1" i="0" u="none" strike="noStrike">
                <a:solidFill>
                  <a:srgbClr val="000000"/>
                </a:solidFill>
                <a:latin typeface="Calibri"/>
              </a:rPr>
              <a:pPr algn="ctr"/>
              <a:t>Verify Bill of Materials (BoM)</a:t>
            </a:fld>
            <a:endParaRPr lang="en-US" sz="900" b="1"/>
          </a:p>
        </xdr:txBody>
      </xdr:sp>
      <xdr:sp macro="" textlink="'Task Flow Sheet-Cease3(IG)'!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285097D-53CD-4195-A81E-F2B70D4310B1}"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Cease3(IG)'!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8DC103A-E5B2-4179-B9DD-9AF11776A718}"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Cease_InternetGateway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91" idx="2"/>
          <a:endCxn id="92"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805873" y="2576406"/>
          <a:ext cx="932451" cy="825726"/>
          <a:chOff x="2638425" y="571500"/>
          <a:chExt cx="1143000" cy="933450"/>
        </a:xfrm>
      </xdr:grpSpPr>
      <xdr:sp macro="" textlink="'Task Flow Sheet-Cease3(IG)'!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B7D959D0-8D2B-49AE-A7C7-DC5EAB776C13}" type="TxLink">
              <a:rPr lang="en-US" sz="900" b="1" i="0" u="none" strike="noStrike">
                <a:solidFill>
                  <a:srgbClr val="000000"/>
                </a:solidFill>
                <a:latin typeface="Calibri"/>
              </a:rPr>
              <a:pPr algn="ctr"/>
              <a:t>Calculate IDD &amp; Inform Customer</a:t>
            </a:fld>
            <a:endParaRPr lang="en-US" sz="1000" b="1"/>
          </a:p>
        </xdr:txBody>
      </xdr:sp>
      <xdr:sp macro="" textlink="'Task Flow Sheet-Cease3(IG)'!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6C6C0D7-F1FE-4CFE-96AB-5EA9D27E4369}"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Cease3(IG)'!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6C3E31D-ABD4-4A27-A022-A0CA66B43EAC}"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43054" y="2587108"/>
          <a:ext cx="936529" cy="825726"/>
          <a:chOff x="2638425" y="571500"/>
          <a:chExt cx="1143000" cy="933450"/>
        </a:xfrm>
      </xdr:grpSpPr>
      <xdr:sp macro="" textlink="'Task Flow Sheet-Cease3(IG)'!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2DA5E33C-AA4D-488B-AE71-69E768243D10}" type="TxLink">
              <a:rPr lang="en-US" sz="900" b="1" i="0" u="none" strike="noStrike">
                <a:solidFill>
                  <a:srgbClr val="000000"/>
                </a:solidFill>
                <a:latin typeface="Calibri"/>
              </a:rPr>
              <a:pPr algn="ctr"/>
              <a:t>Acknowledge Order with Customer</a:t>
            </a:fld>
            <a:endParaRPr lang="en-US" sz="900" b="1"/>
          </a:p>
        </xdr:txBody>
      </xdr:sp>
      <xdr:sp macro="" textlink="'Task Flow Sheet-Cease3(IG)'!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83B67E7C-6A0A-4C4C-BA78-2299C7C24869}" type="TxLink">
              <a:rPr lang="en-US" sz="1100" b="0" i="0" u="none" strike="noStrike">
                <a:solidFill>
                  <a:srgbClr val="000000"/>
                </a:solidFill>
                <a:latin typeface="Calibri"/>
              </a:rPr>
              <a:pPr algn="ctr"/>
              <a:t>OVR</a:t>
            </a:fld>
            <a:endParaRPr lang="en-US" sz="900"/>
          </a:p>
        </xdr:txBody>
      </xdr:sp>
      <xdr:sp macro="" textlink="'Task Flow Sheet-Cease3(IG)'!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EFB35D1-BE44-4F4D-AD85-ADDC93C1FD23}"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Cease_InternetGateway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92"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755926" y="2556181"/>
          <a:ext cx="974437" cy="828148"/>
          <a:chOff x="2638425" y="571500"/>
          <a:chExt cx="1143000" cy="933450"/>
        </a:xfrm>
      </xdr:grpSpPr>
      <xdr:sp macro="" textlink="'Task Flow Sheet-Cease3(IG)'!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2CDD23C9-AB98-4459-9EC6-297B6DF80620}" type="TxLink">
              <a:rPr lang="en-US" sz="900" b="1" i="0" u="none" strike="noStrike">
                <a:solidFill>
                  <a:srgbClr val="000000"/>
                </a:solidFill>
                <a:latin typeface="Calibri"/>
              </a:rPr>
              <a:pPr algn="ctr"/>
              <a:t>Review Order and Take Ownership</a:t>
            </a:fld>
            <a:endParaRPr lang="en-US" sz="900" b="1"/>
          </a:p>
        </xdr:txBody>
      </xdr:sp>
      <xdr:sp macro="" textlink="'Task Flow Sheet-Cease3(IG)'!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B131BCF-1A6B-42BA-B679-7FB1FF075D06}"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Cease3(IG)'!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5CDC339-EB25-4E6A-BDC4-49CA2F962126}"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830490" y="2422507"/>
          <a:ext cx="934130" cy="832310"/>
          <a:chOff x="2638420" y="582305"/>
          <a:chExt cx="1143005" cy="922645"/>
        </a:xfrm>
      </xdr:grpSpPr>
      <xdr:sp macro="" textlink="'Task Flow Sheet-Cease3(IG)'!E20">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A2DF2F8-B162-4E64-BFBE-D642BE3E822B}" type="TxLink">
              <a:rPr lang="en-US" sz="900" b="1" i="0" u="none" strike="noStrike">
                <a:solidFill>
                  <a:srgbClr val="000000"/>
                </a:solidFill>
                <a:latin typeface="Calibri"/>
                <a:cs typeface="Arial"/>
              </a:rPr>
              <a:pPr algn="ctr" rtl="0"/>
              <a:t>Order Quality Check</a:t>
            </a:fld>
            <a:endParaRPr lang="en-US" sz="750" b="1"/>
          </a:p>
        </xdr:txBody>
      </xdr:sp>
      <xdr:sp macro="" textlink="'Task Flow Sheet-Cease3(IG)'!#REF!">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444E152-160A-44FC-BE9A-02EE3FEA3C4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REF!">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EFFAFB2-D537-4433-B59C-E6A2022FE7A7}" type="TxLink">
              <a:rPr lang="en-US" sz="900" b="1" i="0" u="none" strike="noStrike">
                <a:solidFill>
                  <a:srgbClr val="000000"/>
                </a:solidFill>
                <a:latin typeface="Calibri"/>
              </a:rPr>
              <a:pPr algn="ctr"/>
              <a:t>TSK 2.152</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32</xdr:row>
      <xdr:rowOff>78064</xdr:rowOff>
    </xdr:from>
    <xdr:to>
      <xdr:col>21</xdr:col>
      <xdr:colOff>22442</xdr:colOff>
      <xdr:row>33</xdr:row>
      <xdr:rowOff>79448</xdr:rowOff>
    </xdr:to>
    <xdr:sp macro="" textlink="">
      <xdr:nvSpPr>
        <xdr:cNvPr id="60" name="TextBox 59"/>
        <xdr:cNvSpPr txBox="1"/>
      </xdr:nvSpPr>
      <xdr:spPr>
        <a:xfrm>
          <a:off x="91764" y="4954864"/>
          <a:ext cx="3731153" cy="153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930823" y="1814824"/>
          <a:ext cx="919838" cy="808446"/>
          <a:chOff x="2638420" y="582305"/>
          <a:chExt cx="1143005" cy="922645"/>
        </a:xfrm>
      </xdr:grpSpPr>
      <xdr:sp macro="" textlink="'Task Flow Sheet-Cease3(IG)'!E22">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9287E887-0409-4E8D-9CEF-4BA633657109}" type="TxLink">
              <a:rPr lang="en-US" sz="900" b="1" i="0" u="none" strike="noStrike">
                <a:solidFill>
                  <a:srgbClr val="000000"/>
                </a:solidFill>
                <a:latin typeface="Calibri"/>
              </a:rPr>
              <a:pPr algn="ctr" rtl="0"/>
              <a:t>Notify Customer Service is Ready</a:t>
            </a:fld>
            <a:endParaRPr lang="en-US" sz="750"/>
          </a:p>
        </xdr:txBody>
      </xdr:sp>
      <xdr:sp macro="" textlink="'Task Flow Sheet-Cease3(IG)'!A26">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7AE69DD-97B6-4693-95A9-C246B3CF71CC}"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Cease3(IG)'!C26">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49C118A-0FD8-4621-8DF1-49D213AB87D7}" type="TxLink">
              <a:rPr lang="en-US" sz="900" b="1" i="0" u="none" strike="noStrike">
                <a:solidFill>
                  <a:srgbClr val="000000"/>
                </a:solidFill>
                <a:latin typeface="Calibri"/>
              </a:rPr>
              <a:pPr algn="ctr"/>
              <a:t> </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7659368" y="2425783"/>
          <a:ext cx="934542" cy="863268"/>
          <a:chOff x="2638425" y="571501"/>
          <a:chExt cx="1143000" cy="933449"/>
        </a:xfrm>
      </xdr:grpSpPr>
      <xdr:sp macro="" textlink="'Task Flow Sheet-Cease3(IG)'!E23">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7AB5060-140F-4BE7-8A66-63AE31CC9746}" type="TxLink">
              <a:rPr lang="en-US" sz="900" b="1" i="0" u="none" strike="noStrike">
                <a:solidFill>
                  <a:srgbClr val="000000"/>
                </a:solidFill>
                <a:latin typeface="Calibri"/>
              </a:rPr>
              <a:pPr algn="ctr" rtl="0"/>
              <a:t>Confirm Order Closure</a:t>
            </a:fld>
            <a:endParaRPr lang="en-US" sz="750"/>
          </a:p>
        </xdr:txBody>
      </xdr:sp>
      <xdr:sp macro="" textlink="'Task Flow Sheet-Cease3(IG)'!A27">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96C25EE-405F-4047-86F6-B0EEB7B6EB81}"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27">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00C9646-CFCA-4741-851A-AFA7D5438B37}" type="TxLink">
              <a:rPr lang="en-US" sz="900" b="1" i="0" u="none" strike="noStrike">
                <a:solidFill>
                  <a:srgbClr val="000000"/>
                </a:solidFill>
                <a:latin typeface="Calibri"/>
              </a:rPr>
              <a:pPr algn="ctr"/>
              <a:t> </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975622" y="2421740"/>
          <a:ext cx="932751" cy="863268"/>
          <a:chOff x="2638425" y="571501"/>
          <a:chExt cx="1143000" cy="933449"/>
        </a:xfrm>
      </xdr:grpSpPr>
      <xdr:sp macro="" textlink="'Task Flow Sheet-Cease3(IG)'!E24">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5F71E750-599A-40C0-97B1-C0E48B3CAA1B}"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Cease3(IG)'!A24">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76B01E7-DB41-4B1B-BAB2-4A3E13C1F77D}" type="TxLink">
              <a:rPr lang="en-US" sz="1100" b="0" i="0" u="none" strike="noStrike">
                <a:solidFill>
                  <a:srgbClr val="000000"/>
                </a:solidFill>
                <a:latin typeface="Calibri"/>
              </a:rPr>
              <a:pPr algn="ctr"/>
              <a:t>Automatic</a:t>
            </a:fld>
            <a:endParaRPr lang="en-US" sz="900" b="1"/>
          </a:p>
        </xdr:txBody>
      </xdr:sp>
      <xdr:sp macro="" textlink="'Task Flow Sheet-Cease3(IG)'!C24">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63DE73D-B607-4273-A6E0-DFC67603B104}"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934554" y="3014511"/>
          <a:ext cx="901290" cy="849962"/>
          <a:chOff x="2638420" y="582305"/>
          <a:chExt cx="1143005" cy="922645"/>
        </a:xfrm>
      </xdr:grpSpPr>
      <xdr:sp macro="" textlink="'Task Flow Sheet-Cease3(IG)'!E21">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D893FBA-EB2A-4D81-881B-CA2C71F71D17}" type="TxLink">
              <a:rPr lang="en-US" sz="900" b="1" i="0" u="none" strike="noStrike">
                <a:solidFill>
                  <a:srgbClr val="000000"/>
                </a:solidFill>
                <a:latin typeface="Calibri"/>
              </a:rPr>
              <a:pPr algn="ctr" rtl="0"/>
              <a:t>Handover to Maintenance</a:t>
            </a:fld>
            <a:endParaRPr lang="en-US" sz="750"/>
          </a:p>
        </xdr:txBody>
      </xdr:sp>
      <xdr:sp macro="" textlink="'Task Flow Sheet-Cease3(IG)'!A25">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9B9282A-0F6F-498A-BC01-914D275539E0}"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25">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3958E61-5755-4B06-B8F6-D557DA478744}" type="TxLink">
              <a:rPr lang="en-US" sz="900" b="1" i="0" u="none" strike="noStrike">
                <a:solidFill>
                  <a:srgbClr val="000000"/>
                </a:solidFill>
                <a:latin typeface="Calibri"/>
              </a:rPr>
              <a:pPr algn="ctr"/>
              <a:t>TSK 2.046</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107019</xdr:colOff>
      <xdr:row>72</xdr:row>
      <xdr:rowOff>117624</xdr:rowOff>
    </xdr:from>
    <xdr:to>
      <xdr:col>20</xdr:col>
      <xdr:colOff>114300</xdr:colOff>
      <xdr:row>74</xdr:row>
      <xdr:rowOff>117624</xdr:rowOff>
    </xdr:to>
    <xdr:sp macro="" textlink="">
      <xdr:nvSpPr>
        <xdr:cNvPr id="88" name="TextBox 87"/>
        <xdr:cNvSpPr txBox="1"/>
      </xdr:nvSpPr>
      <xdr:spPr>
        <a:xfrm>
          <a:off x="107019" y="11928624"/>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2</xdr:col>
      <xdr:colOff>85618</xdr:colOff>
      <xdr:row>18</xdr:row>
      <xdr:rowOff>10705</xdr:rowOff>
    </xdr:from>
    <xdr:to>
      <xdr:col>5</xdr:col>
      <xdr:colOff>94779</xdr:colOff>
      <xdr:row>20</xdr:row>
      <xdr:rowOff>137782</xdr:rowOff>
    </xdr:to>
    <xdr:sp macro="[0]!DP01_Cease_InternetGateway_Message" textlink="">
      <xdr:nvSpPr>
        <xdr:cNvPr id="91" name="Diamond 90"/>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92" name="Oval 91"/>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93" name="Straight Arrow Connector 92"/>
        <xdr:cNvCxnSpPr>
          <a:stCxn id="91"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94" name="Straight Arrow Connector 93"/>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95" name="Straight Arrow Connector 94"/>
        <xdr:cNvCxnSpPr>
          <a:stCxn id="92"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96" name="Pentagon 95"/>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18</xdr:col>
      <xdr:colOff>30079</xdr:colOff>
      <xdr:row>31</xdr:row>
      <xdr:rowOff>30079</xdr:rowOff>
    </xdr:from>
    <xdr:to>
      <xdr:col>54</xdr:col>
      <xdr:colOff>90236</xdr:colOff>
      <xdr:row>33</xdr:row>
      <xdr:rowOff>0</xdr:rowOff>
    </xdr:to>
    <xdr:sp macro="" textlink="">
      <xdr:nvSpPr>
        <xdr:cNvPr id="164" name="TextBox 163"/>
        <xdr:cNvSpPr txBox="1"/>
      </xdr:nvSpPr>
      <xdr:spPr>
        <a:xfrm>
          <a:off x="3278605" y="4692316"/>
          <a:ext cx="6597315" cy="270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Flow Diagram does not depict Flow between RFS MRS and MLP and there dependency, plesae refer BPMN diagram</a:t>
          </a:r>
        </a:p>
      </xdr:txBody>
    </xdr:sp>
    <xdr:clientData/>
  </xdr:twoCellAnchor>
  <xdr:twoCellAnchor>
    <xdr:from>
      <xdr:col>12</xdr:col>
      <xdr:colOff>38715</xdr:colOff>
      <xdr:row>45</xdr:row>
      <xdr:rowOff>128651</xdr:rowOff>
    </xdr:from>
    <xdr:to>
      <xdr:col>18</xdr:col>
      <xdr:colOff>7944</xdr:colOff>
      <xdr:row>52</xdr:row>
      <xdr:rowOff>7509</xdr:rowOff>
    </xdr:to>
    <xdr:grpSp>
      <xdr:nvGrpSpPr>
        <xdr:cNvPr id="168" name="Group 527"/>
        <xdr:cNvGrpSpPr>
          <a:grpSpLocks/>
        </xdr:cNvGrpSpPr>
      </xdr:nvGrpSpPr>
      <xdr:grpSpPr bwMode="auto">
        <a:xfrm>
          <a:off x="2215858" y="6762133"/>
          <a:ext cx="1057800" cy="1046805"/>
          <a:chOff x="2638420" y="582305"/>
          <a:chExt cx="1143005" cy="922645"/>
        </a:xfrm>
      </xdr:grpSpPr>
      <xdr:sp macro="" textlink="'Task Flow Sheet-Cease3(IG)'!E9">
        <xdr:nvSpPr>
          <xdr:cNvPr id="169" name="Rectangle 168"/>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F5D09FF-71CD-4CF6-8C35-353A941B883C}" type="TxLink">
              <a:rPr lang="en-US" sz="900" b="1" i="0" u="none" strike="noStrike">
                <a:solidFill>
                  <a:srgbClr val="000000"/>
                </a:solidFill>
                <a:latin typeface="Calibri"/>
              </a:rPr>
              <a:pPr algn="ctr" rtl="0"/>
              <a:t>Manage Resource Service Inventory</a:t>
            </a:fld>
            <a:endParaRPr lang="en-US" sz="750"/>
          </a:p>
        </xdr:txBody>
      </xdr:sp>
      <xdr:sp macro="" textlink="'Task Flow Sheet-Cease3(IG)'!A9">
        <xdr:nvSpPr>
          <xdr:cNvPr id="170" name="Rectangle 16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CD4FE13-C643-469F-9C81-0429FE0DA491}" type="TxLink">
              <a:rPr lang="en-US" sz="1100" b="0" i="0" u="none" strike="noStrike">
                <a:solidFill>
                  <a:srgbClr val="000000"/>
                </a:solidFill>
                <a:latin typeface="Calibri"/>
              </a:rPr>
              <a:pPr algn="ctr"/>
              <a:t>Automatic</a:t>
            </a:fld>
            <a:endParaRPr lang="en-US" sz="900" b="1"/>
          </a:p>
        </xdr:txBody>
      </xdr:sp>
      <xdr:sp macro="" textlink="'Task Flow Sheet-Cease3(IG)'!C9">
        <xdr:nvSpPr>
          <xdr:cNvPr id="171" name="Rectangle 17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01A1158-210C-472B-A7DB-8193EAAD0EB6}" type="TxLink">
              <a:rPr lang="en-US" sz="900" b="1" i="0" u="none" strike="noStrike">
                <a:solidFill>
                  <a:srgbClr val="000000"/>
                </a:solidFill>
                <a:latin typeface="Calibri"/>
              </a:rPr>
              <a:pPr algn="ctr"/>
              <a:t>TSK A.005</a:t>
            </a:fld>
            <a:endParaRPr lang="en-US" sz="900" b="1"/>
          </a:p>
        </xdr:txBody>
      </xdr:sp>
    </xdr:grpSp>
    <xdr:clientData/>
  </xdr:twoCellAnchor>
  <xdr:twoCellAnchor>
    <xdr:from>
      <xdr:col>18</xdr:col>
      <xdr:colOff>7944</xdr:colOff>
      <xdr:row>48</xdr:row>
      <xdr:rowOff>36823</xdr:rowOff>
    </xdr:from>
    <xdr:to>
      <xdr:col>20</xdr:col>
      <xdr:colOff>39612</xdr:colOff>
      <xdr:row>48</xdr:row>
      <xdr:rowOff>42685</xdr:rowOff>
    </xdr:to>
    <xdr:cxnSp macro="">
      <xdr:nvCxnSpPr>
        <xdr:cNvPr id="172" name="Straight Arrow Connector 171"/>
        <xdr:cNvCxnSpPr>
          <a:stCxn id="169" idx="3"/>
          <a:endCxn id="173" idx="1"/>
        </xdr:cNvCxnSpPr>
      </xdr:nvCxnSpPr>
      <xdr:spPr>
        <a:xfrm>
          <a:off x="3125217" y="6964096"/>
          <a:ext cx="378031" cy="58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39612</xdr:colOff>
      <xdr:row>46</xdr:row>
      <xdr:rowOff>87788</xdr:rowOff>
    </xdr:from>
    <xdr:to>
      <xdr:col>23</xdr:col>
      <xdr:colOff>88216</xdr:colOff>
      <xdr:row>49</xdr:row>
      <xdr:rowOff>176532</xdr:rowOff>
    </xdr:to>
    <xdr:sp macro="[0]!DP04_Cease_InternetGateway_Message" textlink="">
      <xdr:nvSpPr>
        <xdr:cNvPr id="173" name="Diamond 172"/>
        <xdr:cNvSpPr/>
      </xdr:nvSpPr>
      <xdr:spPr>
        <a:xfrm>
          <a:off x="3503248" y="6726424"/>
          <a:ext cx="568150" cy="52169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04</a:t>
          </a:r>
          <a:endParaRPr lang="en-US" sz="800" b="1"/>
        </a:p>
      </xdr:txBody>
    </xdr:sp>
    <xdr:clientData/>
  </xdr:twoCellAnchor>
  <xdr:twoCellAnchor>
    <xdr:from>
      <xdr:col>12</xdr:col>
      <xdr:colOff>21509</xdr:colOff>
      <xdr:row>53</xdr:row>
      <xdr:rowOff>130093</xdr:rowOff>
    </xdr:from>
    <xdr:to>
      <xdr:col>18</xdr:col>
      <xdr:colOff>7945</xdr:colOff>
      <xdr:row>58</xdr:row>
      <xdr:rowOff>43859</xdr:rowOff>
    </xdr:to>
    <xdr:grpSp>
      <xdr:nvGrpSpPr>
        <xdr:cNvPr id="174" name="Group 403"/>
        <xdr:cNvGrpSpPr>
          <a:grpSpLocks/>
        </xdr:cNvGrpSpPr>
      </xdr:nvGrpSpPr>
      <xdr:grpSpPr bwMode="auto">
        <a:xfrm>
          <a:off x="2198652" y="8124289"/>
          <a:ext cx="1075007" cy="877606"/>
          <a:chOff x="2638425" y="571500"/>
          <a:chExt cx="1143001" cy="933450"/>
        </a:xfrm>
      </xdr:grpSpPr>
      <xdr:sp macro="" textlink="'Task Flow Sheet-Cease3(IG)'!E10">
        <xdr:nvSpPr>
          <xdr:cNvPr id="175" name="Rectangle 174"/>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C95EE753-8D58-4723-B02F-1930D1CF90F5}"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Cease3(IG)'!A10">
        <xdr:nvSpPr>
          <xdr:cNvPr id="176" name="Rectangle 175"/>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AFC95F4-62C4-4066-B040-C8FCC2138D3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10">
        <xdr:nvSpPr>
          <xdr:cNvPr id="177" name="Rectangle 176"/>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9C2EBDB-0316-4F7D-A94E-93CF06417F0F}" type="TxLink">
              <a:rPr lang="en-US" sz="900" b="1" i="0" u="none" strike="noStrike">
                <a:solidFill>
                  <a:srgbClr val="000000"/>
                </a:solidFill>
                <a:latin typeface="Calibri"/>
              </a:rPr>
              <a:pPr algn="ctr"/>
              <a:t>TSK 2.152</a:t>
            </a:fld>
            <a:endParaRPr lang="en-US" sz="900" b="1"/>
          </a:p>
        </xdr:txBody>
      </xdr:sp>
    </xdr:grpSp>
    <xdr:clientData/>
  </xdr:twoCellAnchor>
  <xdr:twoCellAnchor>
    <xdr:from>
      <xdr:col>18</xdr:col>
      <xdr:colOff>7945</xdr:colOff>
      <xdr:row>49</xdr:row>
      <xdr:rowOff>176532</xdr:rowOff>
    </xdr:from>
    <xdr:to>
      <xdr:col>21</xdr:col>
      <xdr:colOff>149041</xdr:colOff>
      <xdr:row>55</xdr:row>
      <xdr:rowOff>62655</xdr:rowOff>
    </xdr:to>
    <xdr:cxnSp macro="">
      <xdr:nvCxnSpPr>
        <xdr:cNvPr id="178" name="Elbow Connector 177"/>
        <xdr:cNvCxnSpPr>
          <a:stCxn id="173" idx="2"/>
          <a:endCxn id="175" idx="3"/>
        </xdr:cNvCxnSpPr>
      </xdr:nvCxnSpPr>
      <xdr:spPr>
        <a:xfrm rot="5400000">
          <a:off x="2906341" y="7467000"/>
          <a:ext cx="1098396" cy="660641"/>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1780</xdr:colOff>
      <xdr:row>49</xdr:row>
      <xdr:rowOff>42984</xdr:rowOff>
    </xdr:from>
    <xdr:to>
      <xdr:col>12</xdr:col>
      <xdr:colOff>21511</xdr:colOff>
      <xdr:row>55</xdr:row>
      <xdr:rowOff>62655</xdr:rowOff>
    </xdr:to>
    <xdr:cxnSp macro="">
      <xdr:nvCxnSpPr>
        <xdr:cNvPr id="179" name="Elbow Connector 178"/>
        <xdr:cNvCxnSpPr>
          <a:stCxn id="175" idx="1"/>
        </xdr:cNvCxnSpPr>
      </xdr:nvCxnSpPr>
      <xdr:spPr>
        <a:xfrm rot="10800000">
          <a:off x="1560416" y="7114575"/>
          <a:ext cx="539277" cy="1231944"/>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15171</xdr:colOff>
      <xdr:row>47</xdr:row>
      <xdr:rowOff>32795</xdr:rowOff>
    </xdr:from>
    <xdr:to>
      <xdr:col>9</xdr:col>
      <xdr:colOff>147516</xdr:colOff>
      <xdr:row>49</xdr:row>
      <xdr:rowOff>60842</xdr:rowOff>
    </xdr:to>
    <xdr:sp macro="" textlink="">
      <xdr:nvSpPr>
        <xdr:cNvPr id="180" name="Oval 179"/>
        <xdr:cNvSpPr/>
      </xdr:nvSpPr>
      <xdr:spPr>
        <a:xfrm flipH="1">
          <a:off x="1400626" y="6815750"/>
          <a:ext cx="305526" cy="31668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9</xdr:col>
      <xdr:colOff>147516</xdr:colOff>
      <xdr:row>48</xdr:row>
      <xdr:rowOff>38295</xdr:rowOff>
    </xdr:from>
    <xdr:to>
      <xdr:col>12</xdr:col>
      <xdr:colOff>38715</xdr:colOff>
      <xdr:row>48</xdr:row>
      <xdr:rowOff>39919</xdr:rowOff>
    </xdr:to>
    <xdr:cxnSp macro="">
      <xdr:nvCxnSpPr>
        <xdr:cNvPr id="181" name="Straight Arrow Connector 180"/>
        <xdr:cNvCxnSpPr>
          <a:stCxn id="180" idx="2"/>
          <a:endCxn id="169" idx="1"/>
        </xdr:cNvCxnSpPr>
      </xdr:nvCxnSpPr>
      <xdr:spPr>
        <a:xfrm flipV="1">
          <a:off x="1706152" y="6965568"/>
          <a:ext cx="410745" cy="162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46</xdr:row>
      <xdr:rowOff>117399</xdr:rowOff>
    </xdr:from>
    <xdr:to>
      <xdr:col>2</xdr:col>
      <xdr:colOff>126750</xdr:colOff>
      <xdr:row>49</xdr:row>
      <xdr:rowOff>148398</xdr:rowOff>
    </xdr:to>
    <xdr:sp macro="" textlink="">
      <xdr:nvSpPr>
        <xdr:cNvPr id="182" name="Freeform 181"/>
        <xdr:cNvSpPr/>
      </xdr:nvSpPr>
      <xdr:spPr>
        <a:xfrm>
          <a:off x="0" y="6756035"/>
          <a:ext cx="473114" cy="463954"/>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2</xdr:col>
      <xdr:colOff>126750</xdr:colOff>
      <xdr:row>48</xdr:row>
      <xdr:rowOff>39919</xdr:rowOff>
    </xdr:from>
    <xdr:to>
      <xdr:col>8</xdr:col>
      <xdr:colOff>15171</xdr:colOff>
      <xdr:row>48</xdr:row>
      <xdr:rowOff>44632</xdr:rowOff>
    </xdr:to>
    <xdr:cxnSp macro="">
      <xdr:nvCxnSpPr>
        <xdr:cNvPr id="183" name="Straight Arrow Connector 182"/>
        <xdr:cNvCxnSpPr>
          <a:stCxn id="182" idx="2"/>
          <a:endCxn id="180" idx="6"/>
        </xdr:cNvCxnSpPr>
      </xdr:nvCxnSpPr>
      <xdr:spPr>
        <a:xfrm flipV="1">
          <a:off x="473114" y="6967192"/>
          <a:ext cx="927512" cy="47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6904</xdr:colOff>
      <xdr:row>37</xdr:row>
      <xdr:rowOff>107755</xdr:rowOff>
    </xdr:from>
    <xdr:to>
      <xdr:col>51</xdr:col>
      <xdr:colOff>133771</xdr:colOff>
      <xdr:row>44</xdr:row>
      <xdr:rowOff>60442</xdr:rowOff>
    </xdr:to>
    <xdr:grpSp>
      <xdr:nvGrpSpPr>
        <xdr:cNvPr id="185" name="Group 527"/>
        <xdr:cNvGrpSpPr>
          <a:grpSpLocks/>
        </xdr:cNvGrpSpPr>
      </xdr:nvGrpSpPr>
      <xdr:grpSpPr bwMode="auto">
        <a:xfrm>
          <a:off x="8352618" y="5561951"/>
          <a:ext cx="1034010" cy="984562"/>
          <a:chOff x="2638420" y="582305"/>
          <a:chExt cx="1143005" cy="922645"/>
        </a:xfrm>
      </xdr:grpSpPr>
      <xdr:sp macro="" textlink="'Task Flow Sheet-Cease3(IG)'!E11">
        <xdr:nvSpPr>
          <xdr:cNvPr id="186" name="Rectangle 185"/>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4BA5CE7-2BC2-44B1-8332-A81418205E53}" type="TxLink">
              <a:rPr lang="en-US" sz="900" b="1" i="0" u="none" strike="noStrike">
                <a:solidFill>
                  <a:srgbClr val="000000"/>
                </a:solidFill>
                <a:latin typeface="Calibri"/>
              </a:rPr>
              <a:pPr algn="ctr" rtl="0"/>
              <a:t>Manage Logical Planning</a:t>
            </a:fld>
            <a:endParaRPr lang="en-US" sz="750"/>
          </a:p>
        </xdr:txBody>
      </xdr:sp>
      <xdr:sp macro="" textlink="'Task Flow Sheet-Cease3(IG)'!A11">
        <xdr:nvSpPr>
          <xdr:cNvPr id="187" name="Rectangle 18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19A4BF0-3E79-4F17-A69E-0A7F4BEBC54C}" type="TxLink">
              <a:rPr lang="en-US" sz="1100" b="0" i="0" u="none" strike="noStrike">
                <a:solidFill>
                  <a:srgbClr val="000000"/>
                </a:solidFill>
                <a:latin typeface="Calibri"/>
              </a:rPr>
              <a:pPr algn="ctr"/>
              <a:t>Automatic</a:t>
            </a:fld>
            <a:endParaRPr lang="en-US" sz="900" b="1"/>
          </a:p>
        </xdr:txBody>
      </xdr:sp>
      <xdr:sp macro="" textlink="'Task Flow Sheet-Cease3(IG)'!C11">
        <xdr:nvSpPr>
          <xdr:cNvPr id="188" name="Rectangle 18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580727D-138B-4DA8-9A43-1BAF7BA1D1BD}" type="TxLink">
              <a:rPr lang="en-US" sz="900" b="1" i="0" u="none" strike="noStrike">
                <a:solidFill>
                  <a:srgbClr val="000000"/>
                </a:solidFill>
                <a:latin typeface="Calibri"/>
              </a:rPr>
              <a:pPr algn="ctr"/>
              <a:t>TSK A.023</a:t>
            </a:fld>
            <a:endParaRPr lang="en-US" sz="900" b="1"/>
          </a:p>
        </xdr:txBody>
      </xdr:sp>
    </xdr:grpSp>
    <xdr:clientData/>
  </xdr:twoCellAnchor>
  <xdr:twoCellAnchor>
    <xdr:from>
      <xdr:col>51</xdr:col>
      <xdr:colOff>133771</xdr:colOff>
      <xdr:row>39</xdr:row>
      <xdr:rowOff>124009</xdr:rowOff>
    </xdr:from>
    <xdr:to>
      <xdr:col>53</xdr:col>
      <xdr:colOff>183720</xdr:colOff>
      <xdr:row>39</xdr:row>
      <xdr:rowOff>130853</xdr:rowOff>
    </xdr:to>
    <xdr:cxnSp macro="">
      <xdr:nvCxnSpPr>
        <xdr:cNvPr id="189" name="Straight Arrow Connector 188"/>
        <xdr:cNvCxnSpPr>
          <a:stCxn id="186" idx="3"/>
          <a:endCxn id="190" idx="1"/>
        </xdr:cNvCxnSpPr>
      </xdr:nvCxnSpPr>
      <xdr:spPr>
        <a:xfrm flipV="1">
          <a:off x="8966044" y="5752418"/>
          <a:ext cx="396312" cy="684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183720</xdr:colOff>
      <xdr:row>38</xdr:row>
      <xdr:rowOff>54522</xdr:rowOff>
    </xdr:from>
    <xdr:to>
      <xdr:col>57</xdr:col>
      <xdr:colOff>6454</xdr:colOff>
      <xdr:row>41</xdr:row>
      <xdr:rowOff>79949</xdr:rowOff>
    </xdr:to>
    <xdr:sp macro="[0]!DP05_Cease_InternetGateway_Message" textlink="">
      <xdr:nvSpPr>
        <xdr:cNvPr id="190" name="Diamond 189"/>
        <xdr:cNvSpPr/>
      </xdr:nvSpPr>
      <xdr:spPr>
        <a:xfrm>
          <a:off x="9362356" y="5538613"/>
          <a:ext cx="573189" cy="458381"/>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05</a:t>
          </a:r>
          <a:endParaRPr lang="en-US" sz="800" b="1"/>
        </a:p>
      </xdr:txBody>
    </xdr:sp>
    <xdr:clientData/>
  </xdr:twoCellAnchor>
  <xdr:twoCellAnchor>
    <xdr:from>
      <xdr:col>45</xdr:col>
      <xdr:colOff>152385</xdr:colOff>
      <xdr:row>46</xdr:row>
      <xdr:rowOff>62528</xdr:rowOff>
    </xdr:from>
    <xdr:to>
      <xdr:col>52</xdr:col>
      <xdr:colOff>785</xdr:colOff>
      <xdr:row>51</xdr:row>
      <xdr:rowOff>67387</xdr:rowOff>
    </xdr:to>
    <xdr:grpSp>
      <xdr:nvGrpSpPr>
        <xdr:cNvPr id="191" name="Group 403"/>
        <xdr:cNvGrpSpPr>
          <a:grpSpLocks/>
        </xdr:cNvGrpSpPr>
      </xdr:nvGrpSpPr>
      <xdr:grpSpPr bwMode="auto">
        <a:xfrm>
          <a:off x="8316671" y="6843421"/>
          <a:ext cx="1118400" cy="832627"/>
          <a:chOff x="2638425" y="571500"/>
          <a:chExt cx="1143001" cy="933450"/>
        </a:xfrm>
      </xdr:grpSpPr>
      <xdr:sp macro="" textlink="'Task Flow Sheet-Cease3(IG)'!E12">
        <xdr:nvSpPr>
          <xdr:cNvPr id="192" name="Rectangle 191"/>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EB8C607-C606-4AA5-A97E-7A44EED2CC38}"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CPE MLP Exception</a:t>
            </a:fld>
            <a:endParaRPr lang="en-GB" sz="750" b="1">
              <a:effectLst/>
            </a:endParaRPr>
          </a:p>
        </xdr:txBody>
      </xdr:sp>
      <xdr:sp macro="" textlink="'Task Flow Sheet-Cease3(IG)'!A12">
        <xdr:nvSpPr>
          <xdr:cNvPr id="193" name="Rectangle 19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DE11C01-BB2B-4F24-8B4A-30EE11C8DA8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12">
        <xdr:nvSpPr>
          <xdr:cNvPr id="194" name="Rectangle 19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051FBC4-00B3-4CD0-AC1A-880AF69B047B}" type="TxLink">
              <a:rPr lang="en-US" sz="900" b="1" i="0" u="none" strike="noStrike">
                <a:solidFill>
                  <a:srgbClr val="000000"/>
                </a:solidFill>
                <a:latin typeface="Calibri"/>
              </a:rPr>
              <a:pPr algn="ctr"/>
              <a:t>TSK 5.007</a:t>
            </a:fld>
            <a:endParaRPr lang="en-US" sz="900" b="1"/>
          </a:p>
        </xdr:txBody>
      </xdr:sp>
    </xdr:grpSp>
    <xdr:clientData/>
  </xdr:twoCellAnchor>
  <xdr:twoCellAnchor>
    <xdr:from>
      <xdr:col>52</xdr:col>
      <xdr:colOff>786</xdr:colOff>
      <xdr:row>41</xdr:row>
      <xdr:rowOff>79949</xdr:rowOff>
    </xdr:from>
    <xdr:to>
      <xdr:col>55</xdr:col>
      <xdr:colOff>77531</xdr:colOff>
      <xdr:row>48</xdr:row>
      <xdr:rowOff>45366</xdr:rowOff>
    </xdr:to>
    <xdr:cxnSp macro="">
      <xdr:nvCxnSpPr>
        <xdr:cNvPr id="195" name="Elbow Connector 194"/>
        <xdr:cNvCxnSpPr>
          <a:stCxn id="190" idx="2"/>
          <a:endCxn id="192" idx="3"/>
        </xdr:cNvCxnSpPr>
      </xdr:nvCxnSpPr>
      <xdr:spPr>
        <a:xfrm rot="5400000">
          <a:off x="8845427" y="6157808"/>
          <a:ext cx="975645" cy="654017"/>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42</xdr:col>
      <xdr:colOff>84279</xdr:colOff>
      <xdr:row>41</xdr:row>
      <xdr:rowOff>3876</xdr:rowOff>
    </xdr:from>
    <xdr:to>
      <xdr:col>45</xdr:col>
      <xdr:colOff>152386</xdr:colOff>
      <xdr:row>48</xdr:row>
      <xdr:rowOff>45733</xdr:rowOff>
    </xdr:to>
    <xdr:cxnSp macro="">
      <xdr:nvCxnSpPr>
        <xdr:cNvPr id="196" name="Elbow Connector 195"/>
        <xdr:cNvCxnSpPr>
          <a:stCxn id="192" idx="1"/>
          <a:endCxn id="197" idx="4"/>
        </xdr:cNvCxnSpPr>
      </xdr:nvCxnSpPr>
      <xdr:spPr>
        <a:xfrm rot="10800000">
          <a:off x="7357915" y="5920921"/>
          <a:ext cx="587653" cy="105208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112416</xdr:colOff>
      <xdr:row>39</xdr:row>
      <xdr:rowOff>2892</xdr:rowOff>
    </xdr:from>
    <xdr:to>
      <xdr:col>43</xdr:col>
      <xdr:colOff>61072</xdr:colOff>
      <xdr:row>41</xdr:row>
      <xdr:rowOff>3875</xdr:rowOff>
    </xdr:to>
    <xdr:sp macro="" textlink="">
      <xdr:nvSpPr>
        <xdr:cNvPr id="197" name="Oval 196"/>
        <xdr:cNvSpPr/>
      </xdr:nvSpPr>
      <xdr:spPr>
        <a:xfrm flipH="1">
          <a:off x="7212871" y="5631301"/>
          <a:ext cx="295019" cy="28961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43</xdr:col>
      <xdr:colOff>61072</xdr:colOff>
      <xdr:row>39</xdr:row>
      <xdr:rowOff>132309</xdr:rowOff>
    </xdr:from>
    <xdr:to>
      <xdr:col>46</xdr:col>
      <xdr:colOff>6904</xdr:colOff>
      <xdr:row>39</xdr:row>
      <xdr:rowOff>138963</xdr:rowOff>
    </xdr:to>
    <xdr:cxnSp macro="">
      <xdr:nvCxnSpPr>
        <xdr:cNvPr id="198" name="Straight Arrow Connector 197"/>
        <xdr:cNvCxnSpPr>
          <a:stCxn id="197" idx="2"/>
          <a:endCxn id="186" idx="1"/>
        </xdr:cNvCxnSpPr>
      </xdr:nvCxnSpPr>
      <xdr:spPr>
        <a:xfrm flipV="1">
          <a:off x="7507890" y="5760718"/>
          <a:ext cx="465378" cy="665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138497</xdr:colOff>
      <xdr:row>42</xdr:row>
      <xdr:rowOff>114110</xdr:rowOff>
    </xdr:from>
    <xdr:to>
      <xdr:col>22</xdr:col>
      <xdr:colOff>155425</xdr:colOff>
      <xdr:row>45</xdr:row>
      <xdr:rowOff>78269</xdr:rowOff>
    </xdr:to>
    <xdr:sp macro="" textlink="">
      <xdr:nvSpPr>
        <xdr:cNvPr id="219" name="TextBox 218"/>
        <xdr:cNvSpPr txBox="1"/>
      </xdr:nvSpPr>
      <xdr:spPr>
        <a:xfrm>
          <a:off x="1870315" y="6175474"/>
          <a:ext cx="2095110" cy="397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Cease Cloud Internet Service CFS, Cease Cloud Service Chain RFS</a:t>
          </a:r>
        </a:p>
      </xdr:txBody>
    </xdr:sp>
    <xdr:clientData/>
  </xdr:twoCellAnchor>
  <xdr:twoCellAnchor>
    <xdr:from>
      <xdr:col>84</xdr:col>
      <xdr:colOff>35024</xdr:colOff>
      <xdr:row>45</xdr:row>
      <xdr:rowOff>110643</xdr:rowOff>
    </xdr:from>
    <xdr:to>
      <xdr:col>90</xdr:col>
      <xdr:colOff>5544</xdr:colOff>
      <xdr:row>52</xdr:row>
      <xdr:rowOff>599</xdr:rowOff>
    </xdr:to>
    <xdr:grpSp>
      <xdr:nvGrpSpPr>
        <xdr:cNvPr id="220" name="Group 527"/>
        <xdr:cNvGrpSpPr>
          <a:grpSpLocks/>
        </xdr:cNvGrpSpPr>
      </xdr:nvGrpSpPr>
      <xdr:grpSpPr bwMode="auto">
        <a:xfrm>
          <a:off x="15309042" y="6744125"/>
          <a:ext cx="1059091" cy="1057903"/>
          <a:chOff x="2638420" y="582305"/>
          <a:chExt cx="1143005" cy="922645"/>
        </a:xfrm>
      </xdr:grpSpPr>
      <xdr:sp macro="" textlink="'Task Flow Sheet-Cease3(IG)'!E17">
        <xdr:nvSpPr>
          <xdr:cNvPr id="221" name="Rectangle 220"/>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64E2AC80-6C92-4B9B-B3CB-1F554E050B9E}" type="TxLink">
              <a:rPr lang="en-US" sz="900" b="1" i="0" u="none" strike="noStrike">
                <a:solidFill>
                  <a:srgbClr val="000000"/>
                </a:solidFill>
                <a:latin typeface="Calibri"/>
              </a:rPr>
              <a:pPr algn="ctr" rtl="0"/>
              <a:t>Manage Resource Service Inventory</a:t>
            </a:fld>
            <a:endParaRPr lang="en-US" sz="750"/>
          </a:p>
        </xdr:txBody>
      </xdr:sp>
      <xdr:sp macro="" textlink="'Task Flow Sheet-Cease3(IG)'!A17">
        <xdr:nvSpPr>
          <xdr:cNvPr id="222" name="Rectangle 22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FBE00C7-388E-41D4-ADB0-8EDFB084CBF3}" type="TxLink">
              <a:rPr lang="en-US" sz="1100" b="0" i="0" u="none" strike="noStrike">
                <a:solidFill>
                  <a:srgbClr val="000000"/>
                </a:solidFill>
                <a:latin typeface="Calibri"/>
              </a:rPr>
              <a:pPr algn="ctr"/>
              <a:t>Automatic</a:t>
            </a:fld>
            <a:endParaRPr lang="en-US" sz="900" b="1"/>
          </a:p>
        </xdr:txBody>
      </xdr:sp>
      <xdr:sp macro="" textlink="'Task Flow Sheet-Cease3(IG)'!C17">
        <xdr:nvSpPr>
          <xdr:cNvPr id="223" name="Rectangle 22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29106F4-9866-47F1-AEB1-64EE35740595}" type="TxLink">
              <a:rPr lang="en-US" sz="900" b="1" i="0" u="none" strike="noStrike">
                <a:solidFill>
                  <a:srgbClr val="FF0000"/>
                </a:solidFill>
                <a:latin typeface="Calibri"/>
              </a:rPr>
              <a:pPr algn="ctr"/>
              <a:t>TSK A.005</a:t>
            </a:fld>
            <a:endParaRPr lang="en-US" sz="900" b="1"/>
          </a:p>
        </xdr:txBody>
      </xdr:sp>
    </xdr:grpSp>
    <xdr:clientData/>
  </xdr:twoCellAnchor>
  <xdr:twoCellAnchor>
    <xdr:from>
      <xdr:col>90</xdr:col>
      <xdr:colOff>5544</xdr:colOff>
      <xdr:row>48</xdr:row>
      <xdr:rowOff>19342</xdr:rowOff>
    </xdr:from>
    <xdr:to>
      <xdr:col>92</xdr:col>
      <xdr:colOff>35236</xdr:colOff>
      <xdr:row>48</xdr:row>
      <xdr:rowOff>20042</xdr:rowOff>
    </xdr:to>
    <xdr:cxnSp macro="">
      <xdr:nvCxnSpPr>
        <xdr:cNvPr id="224" name="Straight Arrow Connector 223"/>
        <xdr:cNvCxnSpPr>
          <a:stCxn id="221" idx="3"/>
          <a:endCxn id="225" idx="1"/>
        </xdr:cNvCxnSpPr>
      </xdr:nvCxnSpPr>
      <xdr:spPr>
        <a:xfrm>
          <a:off x="15649635" y="6946615"/>
          <a:ext cx="376056" cy="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35236</xdr:colOff>
      <xdr:row>46</xdr:row>
      <xdr:rowOff>64369</xdr:rowOff>
    </xdr:from>
    <xdr:to>
      <xdr:col>95</xdr:col>
      <xdr:colOff>81751</xdr:colOff>
      <xdr:row>49</xdr:row>
      <xdr:rowOff>159473</xdr:rowOff>
    </xdr:to>
    <xdr:sp macro="[0]!DP08_Cease_InternetGateway_Message" textlink="">
      <xdr:nvSpPr>
        <xdr:cNvPr id="225" name="Diamond 224"/>
        <xdr:cNvSpPr/>
      </xdr:nvSpPr>
      <xdr:spPr>
        <a:xfrm>
          <a:off x="16025691" y="6703005"/>
          <a:ext cx="566060" cy="52805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08</a:t>
          </a:r>
          <a:endParaRPr lang="en-US" sz="800" b="1"/>
        </a:p>
      </xdr:txBody>
    </xdr:sp>
    <xdr:clientData/>
  </xdr:twoCellAnchor>
  <xdr:twoCellAnchor>
    <xdr:from>
      <xdr:col>84</xdr:col>
      <xdr:colOff>17818</xdr:colOff>
      <xdr:row>53</xdr:row>
      <xdr:rowOff>162472</xdr:rowOff>
    </xdr:from>
    <xdr:to>
      <xdr:col>90</xdr:col>
      <xdr:colOff>5545</xdr:colOff>
      <xdr:row>58</xdr:row>
      <xdr:rowOff>75621</xdr:rowOff>
    </xdr:to>
    <xdr:grpSp>
      <xdr:nvGrpSpPr>
        <xdr:cNvPr id="226" name="Group 403"/>
        <xdr:cNvGrpSpPr>
          <a:grpSpLocks/>
        </xdr:cNvGrpSpPr>
      </xdr:nvGrpSpPr>
      <xdr:grpSpPr bwMode="auto">
        <a:xfrm>
          <a:off x="15291836" y="8156668"/>
          <a:ext cx="1076298" cy="876989"/>
          <a:chOff x="2638425" y="571500"/>
          <a:chExt cx="1143001" cy="933450"/>
        </a:xfrm>
      </xdr:grpSpPr>
      <xdr:sp macro="" textlink="'Task Flow Sheet-Cease3(IG)'!E18">
        <xdr:nvSpPr>
          <xdr:cNvPr id="227" name="Rectangle 226"/>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75112F7E-D4A5-40C5-9DD2-FAE76C6A0C89}"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Cease3(IG)'!A18">
        <xdr:nvSpPr>
          <xdr:cNvPr id="228" name="Rectangle 227"/>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D49AB9-25FD-4634-9A3B-E9DAD3FE634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18">
        <xdr:nvSpPr>
          <xdr:cNvPr id="229" name="Rectangle 228"/>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81F5816-CBA1-4DD2-8E51-8A2D911DCD86}" type="TxLink">
              <a:rPr lang="en-US" sz="900" b="1" i="0" u="none" strike="noStrike">
                <a:solidFill>
                  <a:srgbClr val="FF0000"/>
                </a:solidFill>
                <a:latin typeface="Calibri"/>
              </a:rPr>
              <a:pPr algn="ctr"/>
              <a:t>TSK 2.152</a:t>
            </a:fld>
            <a:endParaRPr lang="en-US" sz="900" b="1"/>
          </a:p>
        </xdr:txBody>
      </xdr:sp>
    </xdr:grpSp>
    <xdr:clientData/>
  </xdr:twoCellAnchor>
  <xdr:twoCellAnchor>
    <xdr:from>
      <xdr:col>90</xdr:col>
      <xdr:colOff>5545</xdr:colOff>
      <xdr:row>49</xdr:row>
      <xdr:rowOff>159474</xdr:rowOff>
    </xdr:from>
    <xdr:to>
      <xdr:col>93</xdr:col>
      <xdr:colOff>152479</xdr:colOff>
      <xdr:row>55</xdr:row>
      <xdr:rowOff>74169</xdr:rowOff>
    </xdr:to>
    <xdr:cxnSp macro="">
      <xdr:nvCxnSpPr>
        <xdr:cNvPr id="230" name="Elbow Connector 229"/>
        <xdr:cNvCxnSpPr>
          <a:stCxn id="225" idx="2"/>
          <a:endCxn id="227" idx="3"/>
        </xdr:cNvCxnSpPr>
      </xdr:nvCxnSpPr>
      <xdr:spPr>
        <a:xfrm rot="5400000">
          <a:off x="15419392" y="7461309"/>
          <a:ext cx="1126968" cy="666479"/>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80</xdr:col>
      <xdr:colOff>172615</xdr:colOff>
      <xdr:row>49</xdr:row>
      <xdr:rowOff>42509</xdr:rowOff>
    </xdr:from>
    <xdr:to>
      <xdr:col>84</xdr:col>
      <xdr:colOff>17820</xdr:colOff>
      <xdr:row>55</xdr:row>
      <xdr:rowOff>74013</xdr:rowOff>
    </xdr:to>
    <xdr:cxnSp macro="">
      <xdr:nvCxnSpPr>
        <xdr:cNvPr id="231" name="Elbow Connector 230"/>
        <xdr:cNvCxnSpPr>
          <a:stCxn id="227" idx="1"/>
        </xdr:cNvCxnSpPr>
      </xdr:nvCxnSpPr>
      <xdr:spPr>
        <a:xfrm rot="10800000">
          <a:off x="14084888" y="7114100"/>
          <a:ext cx="537932" cy="1243777"/>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11481</xdr:colOff>
      <xdr:row>47</xdr:row>
      <xdr:rowOff>18035</xdr:rowOff>
    </xdr:from>
    <xdr:to>
      <xdr:col>81</xdr:col>
      <xdr:colOff>136922</xdr:colOff>
      <xdr:row>49</xdr:row>
      <xdr:rowOff>46080</xdr:rowOff>
    </xdr:to>
    <xdr:sp macro="" textlink="">
      <xdr:nvSpPr>
        <xdr:cNvPr id="232" name="Oval 231"/>
        <xdr:cNvSpPr/>
      </xdr:nvSpPr>
      <xdr:spPr>
        <a:xfrm flipH="1">
          <a:off x="13923754" y="6800990"/>
          <a:ext cx="298623" cy="316681"/>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81</xdr:col>
      <xdr:colOff>136922</xdr:colOff>
      <xdr:row>48</xdr:row>
      <xdr:rowOff>19342</xdr:rowOff>
    </xdr:from>
    <xdr:to>
      <xdr:col>84</xdr:col>
      <xdr:colOff>35024</xdr:colOff>
      <xdr:row>48</xdr:row>
      <xdr:rowOff>19342</xdr:rowOff>
    </xdr:to>
    <xdr:cxnSp macro="">
      <xdr:nvCxnSpPr>
        <xdr:cNvPr id="233" name="Straight Arrow Connector 232"/>
        <xdr:cNvCxnSpPr>
          <a:stCxn id="232" idx="2"/>
          <a:endCxn id="221" idx="1"/>
        </xdr:cNvCxnSpPr>
      </xdr:nvCxnSpPr>
      <xdr:spPr>
        <a:xfrm flipV="1">
          <a:off x="14222377" y="6946615"/>
          <a:ext cx="417647"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111303</xdr:colOff>
      <xdr:row>42</xdr:row>
      <xdr:rowOff>37473</xdr:rowOff>
    </xdr:from>
    <xdr:to>
      <xdr:col>95</xdr:col>
      <xdr:colOff>68037</xdr:colOff>
      <xdr:row>45</xdr:row>
      <xdr:rowOff>15657</xdr:rowOff>
    </xdr:to>
    <xdr:sp macro="" textlink="">
      <xdr:nvSpPr>
        <xdr:cNvPr id="234" name="TextBox 233"/>
        <xdr:cNvSpPr txBox="1"/>
      </xdr:nvSpPr>
      <xdr:spPr>
        <a:xfrm>
          <a:off x="14841035" y="6228723"/>
          <a:ext cx="2496734" cy="420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Deactivate and Close MRS for Cloud Service Chain RFS and Cloud Internet Service CFS</a:t>
          </a:r>
        </a:p>
      </xdr:txBody>
    </xdr:sp>
    <xdr:clientData/>
  </xdr:twoCellAnchor>
  <xdr:twoCellAnchor>
    <xdr:from>
      <xdr:col>95</xdr:col>
      <xdr:colOff>81751</xdr:colOff>
      <xdr:row>48</xdr:row>
      <xdr:rowOff>27593</xdr:rowOff>
    </xdr:from>
    <xdr:to>
      <xdr:col>98</xdr:col>
      <xdr:colOff>11339</xdr:colOff>
      <xdr:row>48</xdr:row>
      <xdr:rowOff>38216</xdr:rowOff>
    </xdr:to>
    <xdr:cxnSp macro="">
      <xdr:nvCxnSpPr>
        <xdr:cNvPr id="281" name="Straight Arrow Connector 280"/>
        <xdr:cNvCxnSpPr>
          <a:stCxn id="225" idx="3"/>
          <a:endCxn id="353" idx="1"/>
        </xdr:cNvCxnSpPr>
      </xdr:nvCxnSpPr>
      <xdr:spPr>
        <a:xfrm flipV="1">
          <a:off x="17351483" y="7103307"/>
          <a:ext cx="473874" cy="1062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172165</xdr:colOff>
      <xdr:row>34</xdr:row>
      <xdr:rowOff>56697</xdr:rowOff>
    </xdr:from>
    <xdr:to>
      <xdr:col>59</xdr:col>
      <xdr:colOff>79375</xdr:colOff>
      <xdr:row>38</xdr:row>
      <xdr:rowOff>41161</xdr:rowOff>
    </xdr:to>
    <xdr:sp macro="" textlink="">
      <xdr:nvSpPr>
        <xdr:cNvPr id="285" name="TextBox 284"/>
        <xdr:cNvSpPr txBox="1"/>
      </xdr:nvSpPr>
      <xdr:spPr>
        <a:xfrm>
          <a:off x="8336451" y="5068661"/>
          <a:ext cx="2481228" cy="57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MLP for Cease Virtual Firewall service RFS and   Cease Virtual Steelhead Appliance RFS Device RFS</a:t>
          </a:r>
        </a:p>
        <a:p>
          <a:pPr rtl="0"/>
          <a:endParaRPr lang="en-US" sz="1000" b="1" baseline="0" smtClean="0">
            <a:solidFill>
              <a:srgbClr val="0000FF"/>
            </a:solidFill>
            <a:latin typeface="+mn-lt"/>
            <a:ea typeface="+mn-ea"/>
            <a:cs typeface="+mn-cs"/>
          </a:endParaRPr>
        </a:p>
      </xdr:txBody>
    </xdr:sp>
    <xdr:clientData/>
  </xdr:twoCellAnchor>
  <xdr:twoCellAnchor>
    <xdr:from>
      <xdr:col>25</xdr:col>
      <xdr:colOff>54230</xdr:colOff>
      <xdr:row>47</xdr:row>
      <xdr:rowOff>28966</xdr:rowOff>
    </xdr:from>
    <xdr:to>
      <xdr:col>27</xdr:col>
      <xdr:colOff>2887</xdr:colOff>
      <xdr:row>49</xdr:row>
      <xdr:rowOff>75195</xdr:rowOff>
    </xdr:to>
    <xdr:sp macro="" textlink="">
      <xdr:nvSpPr>
        <xdr:cNvPr id="286" name="Oval 285"/>
        <xdr:cNvSpPr/>
      </xdr:nvSpPr>
      <xdr:spPr>
        <a:xfrm flipH="1">
          <a:off x="4589944" y="6957270"/>
          <a:ext cx="311514" cy="341050"/>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26</xdr:col>
      <xdr:colOff>28559</xdr:colOff>
      <xdr:row>49</xdr:row>
      <xdr:rowOff>75194</xdr:rowOff>
    </xdr:from>
    <xdr:to>
      <xdr:col>27</xdr:col>
      <xdr:colOff>59175</xdr:colOff>
      <xdr:row>56</xdr:row>
      <xdr:rowOff>103374</xdr:rowOff>
    </xdr:to>
    <xdr:cxnSp macro="">
      <xdr:nvCxnSpPr>
        <xdr:cNvPr id="288" name="Elbow Connector 287"/>
        <xdr:cNvCxnSpPr>
          <a:stCxn id="286" idx="4"/>
          <a:endCxn id="306" idx="6"/>
        </xdr:cNvCxnSpPr>
      </xdr:nvCxnSpPr>
      <xdr:spPr>
        <a:xfrm rot="16200000" flipH="1">
          <a:off x="4162946" y="7881075"/>
          <a:ext cx="1377555" cy="212044"/>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28558</xdr:colOff>
      <xdr:row>40</xdr:row>
      <xdr:rowOff>3383</xdr:rowOff>
    </xdr:from>
    <xdr:to>
      <xdr:col>41</xdr:col>
      <xdr:colOff>112416</xdr:colOff>
      <xdr:row>47</xdr:row>
      <xdr:rowOff>28966</xdr:rowOff>
    </xdr:to>
    <xdr:cxnSp macro="">
      <xdr:nvCxnSpPr>
        <xdr:cNvPr id="289" name="Elbow Connector 288"/>
        <xdr:cNvCxnSpPr>
          <a:stCxn id="286" idx="0"/>
          <a:endCxn id="197" idx="6"/>
        </xdr:cNvCxnSpPr>
      </xdr:nvCxnSpPr>
      <xdr:spPr>
        <a:xfrm rot="5400000" flipH="1" flipV="1">
          <a:off x="5619615" y="5025898"/>
          <a:ext cx="1057458" cy="280528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82716</xdr:colOff>
      <xdr:row>54</xdr:row>
      <xdr:rowOff>153097</xdr:rowOff>
    </xdr:from>
    <xdr:to>
      <xdr:col>37</xdr:col>
      <xdr:colOff>46962</xdr:colOff>
      <xdr:row>60</xdr:row>
      <xdr:rowOff>14189</xdr:rowOff>
    </xdr:to>
    <xdr:grpSp>
      <xdr:nvGrpSpPr>
        <xdr:cNvPr id="294" name="Group 527"/>
        <xdr:cNvGrpSpPr>
          <a:grpSpLocks/>
        </xdr:cNvGrpSpPr>
      </xdr:nvGrpSpPr>
      <xdr:grpSpPr bwMode="auto">
        <a:xfrm>
          <a:off x="5707002" y="8340061"/>
          <a:ext cx="1052817" cy="1017699"/>
          <a:chOff x="2638420" y="582305"/>
          <a:chExt cx="1143005" cy="922645"/>
        </a:xfrm>
      </xdr:grpSpPr>
      <xdr:sp macro="" textlink="'Task Flow Sheet-Cease3(IG)'!E13">
        <xdr:nvSpPr>
          <xdr:cNvPr id="295" name="Rectangle 294"/>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A5067BA-C60D-4B49-989B-7DA8335CDAD8}" type="TxLink">
              <a:rPr lang="en-US" sz="900" b="1" i="0" u="none" strike="noStrike">
                <a:solidFill>
                  <a:srgbClr val="000000"/>
                </a:solidFill>
                <a:latin typeface="Calibri"/>
              </a:rPr>
              <a:pPr algn="ctr" rtl="0"/>
              <a:t>Manage Resource Service Inventory</a:t>
            </a:fld>
            <a:endParaRPr lang="en-US" sz="750"/>
          </a:p>
        </xdr:txBody>
      </xdr:sp>
      <xdr:sp macro="" textlink="'Task Flow Sheet-Cease3(IG)'!A13">
        <xdr:nvSpPr>
          <xdr:cNvPr id="296" name="Rectangle 29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749443F-E506-4182-8ECB-33DED462FB87}" type="TxLink">
              <a:rPr lang="en-US" sz="1100" b="0" i="0" u="none" strike="noStrike">
                <a:solidFill>
                  <a:srgbClr val="000000"/>
                </a:solidFill>
                <a:latin typeface="Calibri"/>
              </a:rPr>
              <a:pPr algn="ctr"/>
              <a:t>Automatic</a:t>
            </a:fld>
            <a:endParaRPr lang="en-US" sz="900" b="1"/>
          </a:p>
        </xdr:txBody>
      </xdr:sp>
      <xdr:sp macro="" textlink="'Task Flow Sheet-Cease3(IG)'!C13">
        <xdr:nvSpPr>
          <xdr:cNvPr id="297" name="Rectangle 29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2BCD81E-010C-4B65-BA97-EDA0D96E74F5}" type="TxLink">
              <a:rPr lang="en-US" sz="900" b="1" i="0" u="none" strike="noStrike">
                <a:solidFill>
                  <a:srgbClr val="FF0000"/>
                </a:solidFill>
                <a:latin typeface="Calibri"/>
              </a:rPr>
              <a:pPr algn="ctr"/>
              <a:t>TSK A.005</a:t>
            </a:fld>
            <a:endParaRPr lang="en-US" sz="900" b="1"/>
          </a:p>
        </xdr:txBody>
      </xdr:sp>
    </xdr:grpSp>
    <xdr:clientData/>
  </xdr:twoCellAnchor>
  <xdr:twoCellAnchor>
    <xdr:from>
      <xdr:col>37</xdr:col>
      <xdr:colOff>46962</xdr:colOff>
      <xdr:row>56</xdr:row>
      <xdr:rowOff>90659</xdr:rowOff>
    </xdr:from>
    <xdr:to>
      <xdr:col>39</xdr:col>
      <xdr:colOff>82929</xdr:colOff>
      <xdr:row>56</xdr:row>
      <xdr:rowOff>91359</xdr:rowOff>
    </xdr:to>
    <xdr:cxnSp macro="">
      <xdr:nvCxnSpPr>
        <xdr:cNvPr id="298" name="Straight Arrow Connector 297"/>
        <xdr:cNvCxnSpPr>
          <a:stCxn id="295" idx="3"/>
          <a:endCxn id="299" idx="1"/>
        </xdr:cNvCxnSpPr>
      </xdr:nvCxnSpPr>
      <xdr:spPr>
        <a:xfrm>
          <a:off x="6759819" y="8663159"/>
          <a:ext cx="398824" cy="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82929</xdr:colOff>
      <xdr:row>55</xdr:row>
      <xdr:rowOff>49095</xdr:rowOff>
    </xdr:from>
    <xdr:to>
      <xdr:col>42</xdr:col>
      <xdr:colOff>129445</xdr:colOff>
      <xdr:row>57</xdr:row>
      <xdr:rowOff>163538</xdr:rowOff>
    </xdr:to>
    <xdr:sp macro="[0]!DP06_Cease_InternetGateway_Message" textlink="">
      <xdr:nvSpPr>
        <xdr:cNvPr id="299" name="Diamond 298"/>
        <xdr:cNvSpPr/>
      </xdr:nvSpPr>
      <xdr:spPr>
        <a:xfrm>
          <a:off x="7158643" y="8428827"/>
          <a:ext cx="590802" cy="49997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06</a:t>
          </a:r>
          <a:endParaRPr lang="en-US" sz="800" b="1"/>
        </a:p>
      </xdr:txBody>
    </xdr:sp>
    <xdr:clientData/>
  </xdr:twoCellAnchor>
  <xdr:twoCellAnchor>
    <xdr:from>
      <xdr:col>31</xdr:col>
      <xdr:colOff>65510</xdr:colOff>
      <xdr:row>61</xdr:row>
      <xdr:rowOff>176063</xdr:rowOff>
    </xdr:from>
    <xdr:to>
      <xdr:col>37</xdr:col>
      <xdr:colOff>46963</xdr:colOff>
      <xdr:row>66</xdr:row>
      <xdr:rowOff>89211</xdr:rowOff>
    </xdr:to>
    <xdr:grpSp>
      <xdr:nvGrpSpPr>
        <xdr:cNvPr id="300" name="Group 403"/>
        <xdr:cNvGrpSpPr>
          <a:grpSpLocks/>
        </xdr:cNvGrpSpPr>
      </xdr:nvGrpSpPr>
      <xdr:grpSpPr bwMode="auto">
        <a:xfrm>
          <a:off x="5689796" y="9712402"/>
          <a:ext cx="1070024" cy="876988"/>
          <a:chOff x="2638425" y="571500"/>
          <a:chExt cx="1143001" cy="933450"/>
        </a:xfrm>
      </xdr:grpSpPr>
      <xdr:sp macro="" textlink="'Task Flow Sheet-Cease3(IG)'!E14">
        <xdr:nvSpPr>
          <xdr:cNvPr id="301" name="Rectangle 300"/>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4311228F-9A42-4766-A9BA-CB91EE0FC49A}"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Cease3(IG)'!A14">
        <xdr:nvSpPr>
          <xdr:cNvPr id="302" name="Rectangle 301"/>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7A10167-A34F-46E6-9F77-F60388D266F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14">
        <xdr:nvSpPr>
          <xdr:cNvPr id="303" name="Rectangle 302"/>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CCC0CFA-40C2-404E-9208-62FA7EC7C33E}" type="TxLink">
              <a:rPr lang="en-US" sz="900" b="1" i="0" u="none" strike="noStrike">
                <a:solidFill>
                  <a:srgbClr val="FF0000"/>
                </a:solidFill>
                <a:latin typeface="Calibri"/>
              </a:rPr>
              <a:pPr algn="ctr"/>
              <a:t>TSK 2.152</a:t>
            </a:fld>
            <a:endParaRPr lang="en-US" sz="900" b="1"/>
          </a:p>
        </xdr:txBody>
      </xdr:sp>
    </xdr:grpSp>
    <xdr:clientData/>
  </xdr:twoCellAnchor>
  <xdr:twoCellAnchor>
    <xdr:from>
      <xdr:col>37</xdr:col>
      <xdr:colOff>46963</xdr:colOff>
      <xdr:row>57</xdr:row>
      <xdr:rowOff>163539</xdr:rowOff>
    </xdr:from>
    <xdr:to>
      <xdr:col>41</xdr:col>
      <xdr:colOff>18745</xdr:colOff>
      <xdr:row>63</xdr:row>
      <xdr:rowOff>97285</xdr:rowOff>
    </xdr:to>
    <xdr:cxnSp macro="">
      <xdr:nvCxnSpPr>
        <xdr:cNvPr id="304" name="Elbow Connector 303"/>
        <xdr:cNvCxnSpPr>
          <a:stCxn id="299" idx="2"/>
          <a:endCxn id="301" idx="3"/>
        </xdr:cNvCxnSpPr>
      </xdr:nvCxnSpPr>
      <xdr:spPr>
        <a:xfrm rot="5400000">
          <a:off x="6563391" y="9125236"/>
          <a:ext cx="1090353" cy="697496"/>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28</xdr:col>
      <xdr:colOff>47127</xdr:colOff>
      <xdr:row>57</xdr:row>
      <xdr:rowOff>65624</xdr:rowOff>
    </xdr:from>
    <xdr:to>
      <xdr:col>31</xdr:col>
      <xdr:colOff>65512</xdr:colOff>
      <xdr:row>63</xdr:row>
      <xdr:rowOff>97129</xdr:rowOff>
    </xdr:to>
    <xdr:cxnSp macro="">
      <xdr:nvCxnSpPr>
        <xdr:cNvPr id="305" name="Elbow Connector 304"/>
        <xdr:cNvCxnSpPr>
          <a:stCxn id="301" idx="1"/>
        </xdr:cNvCxnSpPr>
      </xdr:nvCxnSpPr>
      <xdr:spPr>
        <a:xfrm rot="10800000">
          <a:off x="5127127" y="8830892"/>
          <a:ext cx="562671" cy="118811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59174</xdr:colOff>
      <xdr:row>55</xdr:row>
      <xdr:rowOff>147080</xdr:rowOff>
    </xdr:from>
    <xdr:to>
      <xdr:col>29</xdr:col>
      <xdr:colOff>3186</xdr:colOff>
      <xdr:row>57</xdr:row>
      <xdr:rowOff>59670</xdr:rowOff>
    </xdr:to>
    <xdr:sp macro="" textlink="">
      <xdr:nvSpPr>
        <xdr:cNvPr id="306" name="Oval 305"/>
        <xdr:cNvSpPr/>
      </xdr:nvSpPr>
      <xdr:spPr>
        <a:xfrm flipH="1">
          <a:off x="4957745" y="8526812"/>
          <a:ext cx="306870" cy="29812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29</xdr:col>
      <xdr:colOff>3186</xdr:colOff>
      <xdr:row>56</xdr:row>
      <xdr:rowOff>90659</xdr:rowOff>
    </xdr:from>
    <xdr:to>
      <xdr:col>31</xdr:col>
      <xdr:colOff>82716</xdr:colOff>
      <xdr:row>56</xdr:row>
      <xdr:rowOff>96475</xdr:rowOff>
    </xdr:to>
    <xdr:cxnSp macro="">
      <xdr:nvCxnSpPr>
        <xdr:cNvPr id="307" name="Straight Arrow Connector 306"/>
        <xdr:cNvCxnSpPr>
          <a:stCxn id="306" idx="2"/>
          <a:endCxn id="295" idx="1"/>
        </xdr:cNvCxnSpPr>
      </xdr:nvCxnSpPr>
      <xdr:spPr>
        <a:xfrm flipV="1">
          <a:off x="5264615" y="8663159"/>
          <a:ext cx="442387" cy="581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53</xdr:row>
      <xdr:rowOff>19331</xdr:rowOff>
    </xdr:from>
    <xdr:to>
      <xdr:col>44</xdr:col>
      <xdr:colOff>124732</xdr:colOff>
      <xdr:row>55</xdr:row>
      <xdr:rowOff>78765</xdr:rowOff>
    </xdr:to>
    <xdr:sp macro="" textlink="">
      <xdr:nvSpPr>
        <xdr:cNvPr id="309" name="TextBox 308"/>
        <xdr:cNvSpPr txBox="1"/>
      </xdr:nvSpPr>
      <xdr:spPr>
        <a:xfrm>
          <a:off x="5805714" y="8013527"/>
          <a:ext cx="2301875" cy="444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MRS for  Cease Routing Subscription RFS and Cease custom Routing RFS</a:t>
          </a:r>
        </a:p>
      </xdr:txBody>
    </xdr:sp>
    <xdr:clientData/>
  </xdr:twoCellAnchor>
  <xdr:twoCellAnchor>
    <xdr:from>
      <xdr:col>48</xdr:col>
      <xdr:colOff>83814</xdr:colOff>
      <xdr:row>54</xdr:row>
      <xdr:rowOff>175775</xdr:rowOff>
    </xdr:from>
    <xdr:to>
      <xdr:col>53</xdr:col>
      <xdr:colOff>108549</xdr:colOff>
      <xdr:row>59</xdr:row>
      <xdr:rowOff>93884</xdr:rowOff>
    </xdr:to>
    <xdr:grpSp>
      <xdr:nvGrpSpPr>
        <xdr:cNvPr id="310" name="Group 403"/>
        <xdr:cNvGrpSpPr>
          <a:grpSpLocks/>
        </xdr:cNvGrpSpPr>
      </xdr:nvGrpSpPr>
      <xdr:grpSpPr bwMode="auto">
        <a:xfrm>
          <a:off x="8792385" y="8362739"/>
          <a:ext cx="931878" cy="881949"/>
          <a:chOff x="2638425" y="571500"/>
          <a:chExt cx="1143001" cy="933450"/>
        </a:xfrm>
      </xdr:grpSpPr>
      <xdr:sp macro="" textlink="'Task Flow Sheet-Cease3(IG)'!E25">
        <xdr:nvSpPr>
          <xdr:cNvPr id="311" name="Rectangle 310"/>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8B5BBFB5-9B4C-4DC1-A580-2DBAAD137D51}"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Deconfigure Gateway</a:t>
            </a:fld>
            <a:endParaRPr lang="en-GB" sz="750" b="1">
              <a:effectLst/>
            </a:endParaRPr>
          </a:p>
        </xdr:txBody>
      </xdr:sp>
      <xdr:sp macro="" textlink="'Task Flow Sheet-Cease3(IG)'!A25">
        <xdr:nvSpPr>
          <xdr:cNvPr id="312" name="Rectangle 311"/>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6A373E5-68C6-43AB-9760-5F0E2A8E12D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25">
        <xdr:nvSpPr>
          <xdr:cNvPr id="313" name="Rectangle 312"/>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9037A48-97D0-4038-B091-63562DBFA5B1}" type="TxLink">
              <a:rPr lang="en-US" sz="900" b="1" i="0" u="none" strike="noStrike">
                <a:solidFill>
                  <a:srgbClr val="000000"/>
                </a:solidFill>
                <a:latin typeface="Calibri"/>
              </a:rPr>
              <a:pPr algn="ctr"/>
              <a:t>TSK 2.046</a:t>
            </a:fld>
            <a:endParaRPr lang="en-US" sz="900" b="1"/>
          </a:p>
        </xdr:txBody>
      </xdr:sp>
    </xdr:grpSp>
    <xdr:clientData/>
  </xdr:twoCellAnchor>
  <xdr:twoCellAnchor>
    <xdr:from>
      <xdr:col>60</xdr:col>
      <xdr:colOff>92565</xdr:colOff>
      <xdr:row>54</xdr:row>
      <xdr:rowOff>138304</xdr:rowOff>
    </xdr:from>
    <xdr:to>
      <xdr:col>66</xdr:col>
      <xdr:colOff>58960</xdr:colOff>
      <xdr:row>60</xdr:row>
      <xdr:rowOff>8675</xdr:rowOff>
    </xdr:to>
    <xdr:grpSp>
      <xdr:nvGrpSpPr>
        <xdr:cNvPr id="314" name="Group 527"/>
        <xdr:cNvGrpSpPr>
          <a:grpSpLocks/>
        </xdr:cNvGrpSpPr>
      </xdr:nvGrpSpPr>
      <xdr:grpSpPr bwMode="auto">
        <a:xfrm>
          <a:off x="11012297" y="8325268"/>
          <a:ext cx="1054967" cy="1026978"/>
          <a:chOff x="2638420" y="582305"/>
          <a:chExt cx="1143005" cy="922645"/>
        </a:xfrm>
      </xdr:grpSpPr>
      <xdr:sp macro="" textlink="'Task Flow Sheet-Cease3(IG)'!E15">
        <xdr:nvSpPr>
          <xdr:cNvPr id="315" name="Rectangle 314"/>
          <xdr:cNvSpPr/>
        </xdr:nvSpPr>
        <xdr:spPr>
          <a:xfrm>
            <a:off x="2638420" y="582305"/>
            <a:ext cx="1143005" cy="64392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80287597-5A4F-491C-B156-66D5F385AC30}" type="TxLink">
              <a:rPr lang="en-US" sz="900" b="1" i="0" u="none" strike="noStrike">
                <a:solidFill>
                  <a:srgbClr val="000000"/>
                </a:solidFill>
                <a:latin typeface="Calibri"/>
              </a:rPr>
              <a:pPr algn="ctr" rtl="0"/>
              <a:t>Manage Resource Service Inventory</a:t>
            </a:fld>
            <a:endParaRPr lang="en-US" sz="750"/>
          </a:p>
        </xdr:txBody>
      </xdr:sp>
      <xdr:sp macro="" textlink="'Task Flow Sheet-Cease3(IG)'!A15">
        <xdr:nvSpPr>
          <xdr:cNvPr id="316" name="Rectangle 31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99738D5-E1F3-4B09-BCF3-6642FDC82334}" type="TxLink">
              <a:rPr lang="en-US" sz="1100" b="0" i="0" u="none" strike="noStrike">
                <a:solidFill>
                  <a:srgbClr val="000000"/>
                </a:solidFill>
                <a:latin typeface="Calibri"/>
              </a:rPr>
              <a:pPr algn="ctr"/>
              <a:t>Automatic</a:t>
            </a:fld>
            <a:endParaRPr lang="en-US" sz="900" b="1"/>
          </a:p>
        </xdr:txBody>
      </xdr:sp>
      <xdr:sp macro="" textlink="'Task Flow Sheet-Cease3(IG)'!C15">
        <xdr:nvSpPr>
          <xdr:cNvPr id="317" name="Rectangle 31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2E757B6-6817-4D9B-80E3-2E18617368BA}" type="TxLink">
              <a:rPr lang="en-US" sz="900" b="1" i="0" u="none" strike="noStrike">
                <a:solidFill>
                  <a:srgbClr val="FF0000"/>
                </a:solidFill>
                <a:latin typeface="Calibri"/>
              </a:rPr>
              <a:pPr algn="ctr"/>
              <a:t>TSK A.005</a:t>
            </a:fld>
            <a:endParaRPr lang="en-US" sz="900" b="1"/>
          </a:p>
        </xdr:txBody>
      </xdr:sp>
    </xdr:grpSp>
    <xdr:clientData/>
  </xdr:twoCellAnchor>
  <xdr:twoCellAnchor>
    <xdr:from>
      <xdr:col>66</xdr:col>
      <xdr:colOff>58960</xdr:colOff>
      <xdr:row>56</xdr:row>
      <xdr:rowOff>111141</xdr:rowOff>
    </xdr:from>
    <xdr:to>
      <xdr:col>68</xdr:col>
      <xdr:colOff>93464</xdr:colOff>
      <xdr:row>56</xdr:row>
      <xdr:rowOff>120422</xdr:rowOff>
    </xdr:to>
    <xdr:cxnSp macro="">
      <xdr:nvCxnSpPr>
        <xdr:cNvPr id="318" name="Straight Arrow Connector 317"/>
        <xdr:cNvCxnSpPr>
          <a:stCxn id="315" idx="3"/>
          <a:endCxn id="319" idx="1"/>
        </xdr:cNvCxnSpPr>
      </xdr:nvCxnSpPr>
      <xdr:spPr>
        <a:xfrm>
          <a:off x="12067264" y="8683641"/>
          <a:ext cx="397361" cy="928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93464</xdr:colOff>
      <xdr:row>55</xdr:row>
      <xdr:rowOff>53943</xdr:rowOff>
    </xdr:from>
    <xdr:to>
      <xdr:col>71</xdr:col>
      <xdr:colOff>128144</xdr:colOff>
      <xdr:row>57</xdr:row>
      <xdr:rowOff>186901</xdr:rowOff>
    </xdr:to>
    <xdr:sp macro="[0]!DP07_Cease_InternetGateway_Message" textlink="">
      <xdr:nvSpPr>
        <xdr:cNvPr id="319" name="Diamond 318"/>
        <xdr:cNvSpPr/>
      </xdr:nvSpPr>
      <xdr:spPr>
        <a:xfrm>
          <a:off x="12464625" y="8433675"/>
          <a:ext cx="578965" cy="518494"/>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07</a:t>
          </a:r>
          <a:endParaRPr lang="en-US" sz="800" b="1"/>
        </a:p>
      </xdr:txBody>
    </xdr:sp>
    <xdr:clientData/>
  </xdr:twoCellAnchor>
  <xdr:twoCellAnchor>
    <xdr:from>
      <xdr:col>60</xdr:col>
      <xdr:colOff>75359</xdr:colOff>
      <xdr:row>61</xdr:row>
      <xdr:rowOff>154183</xdr:rowOff>
    </xdr:from>
    <xdr:to>
      <xdr:col>66</xdr:col>
      <xdr:colOff>58961</xdr:colOff>
      <xdr:row>66</xdr:row>
      <xdr:rowOff>61795</xdr:rowOff>
    </xdr:to>
    <xdr:grpSp>
      <xdr:nvGrpSpPr>
        <xdr:cNvPr id="320" name="Group 403"/>
        <xdr:cNvGrpSpPr>
          <a:grpSpLocks/>
        </xdr:cNvGrpSpPr>
      </xdr:nvGrpSpPr>
      <xdr:grpSpPr bwMode="auto">
        <a:xfrm>
          <a:off x="10995091" y="9690522"/>
          <a:ext cx="1072174" cy="871452"/>
          <a:chOff x="2638425" y="571500"/>
          <a:chExt cx="1143001" cy="933450"/>
        </a:xfrm>
      </xdr:grpSpPr>
      <xdr:sp macro="" textlink="'Task Flow Sheet-Cease3(IG)'!E16">
        <xdr:nvSpPr>
          <xdr:cNvPr id="321" name="Rectangle 320"/>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56B59D0B-D639-43AC-8A7C-F72032268939}"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Handle Automated Cloud Network MRS Exception</a:t>
            </a:fld>
            <a:endParaRPr lang="en-GB" sz="750" b="1">
              <a:effectLst/>
            </a:endParaRPr>
          </a:p>
        </xdr:txBody>
      </xdr:sp>
      <xdr:sp macro="" textlink="'Task Flow Sheet-Cease3(IG)'!A16">
        <xdr:nvSpPr>
          <xdr:cNvPr id="322" name="Rectangle 321"/>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1A74608-B112-4395-A311-841F9DA156DD}"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3(IG)'!C16">
        <xdr:nvSpPr>
          <xdr:cNvPr id="323" name="Rectangle 322"/>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AB25600-01BC-44AF-A5CF-BABEE55C3438}" type="TxLink">
              <a:rPr lang="en-US" sz="900" b="1" i="0" u="none" strike="noStrike">
                <a:solidFill>
                  <a:srgbClr val="FF0000"/>
                </a:solidFill>
                <a:latin typeface="Calibri"/>
              </a:rPr>
              <a:pPr algn="ctr"/>
              <a:t>TSK 2.152</a:t>
            </a:fld>
            <a:endParaRPr lang="en-US" sz="900" b="1"/>
          </a:p>
        </xdr:txBody>
      </xdr:sp>
    </xdr:grpSp>
    <xdr:clientData/>
  </xdr:twoCellAnchor>
  <xdr:twoCellAnchor>
    <xdr:from>
      <xdr:col>66</xdr:col>
      <xdr:colOff>58961</xdr:colOff>
      <xdr:row>57</xdr:row>
      <xdr:rowOff>186901</xdr:rowOff>
    </xdr:from>
    <xdr:to>
      <xdr:col>70</xdr:col>
      <xdr:colOff>26876</xdr:colOff>
      <xdr:row>63</xdr:row>
      <xdr:rowOff>60185</xdr:rowOff>
    </xdr:to>
    <xdr:cxnSp macro="">
      <xdr:nvCxnSpPr>
        <xdr:cNvPr id="324" name="Elbow Connector 323"/>
        <xdr:cNvCxnSpPr>
          <a:stCxn id="319" idx="2"/>
          <a:endCxn id="321" idx="3"/>
        </xdr:cNvCxnSpPr>
      </xdr:nvCxnSpPr>
      <xdr:spPr>
        <a:xfrm rot="5400000">
          <a:off x="11899134" y="9120300"/>
          <a:ext cx="1029891" cy="693629"/>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57</xdr:col>
      <xdr:colOff>143022</xdr:colOff>
      <xdr:row>57</xdr:row>
      <xdr:rowOff>66915</xdr:rowOff>
    </xdr:from>
    <xdr:to>
      <xdr:col>60</xdr:col>
      <xdr:colOff>75361</xdr:colOff>
      <xdr:row>63</xdr:row>
      <xdr:rowOff>70989</xdr:rowOff>
    </xdr:to>
    <xdr:cxnSp macro="">
      <xdr:nvCxnSpPr>
        <xdr:cNvPr id="325" name="Elbow Connector 324"/>
        <xdr:cNvCxnSpPr>
          <a:stCxn id="321" idx="1"/>
          <a:endCxn id="326" idx="4"/>
        </xdr:cNvCxnSpPr>
      </xdr:nvCxnSpPr>
      <xdr:spPr>
        <a:xfrm rot="10800000">
          <a:off x="10518468" y="8832183"/>
          <a:ext cx="476625" cy="116068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171073</xdr:colOff>
      <xdr:row>55</xdr:row>
      <xdr:rowOff>153831</xdr:rowOff>
    </xdr:from>
    <xdr:to>
      <xdr:col>58</xdr:col>
      <xdr:colOff>114969</xdr:colOff>
      <xdr:row>57</xdr:row>
      <xdr:rowOff>66914</xdr:rowOff>
    </xdr:to>
    <xdr:sp macro="" textlink="">
      <xdr:nvSpPr>
        <xdr:cNvPr id="326" name="Oval 325"/>
        <xdr:cNvSpPr/>
      </xdr:nvSpPr>
      <xdr:spPr>
        <a:xfrm flipH="1">
          <a:off x="10365091" y="8533563"/>
          <a:ext cx="306753" cy="29861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58</xdr:col>
      <xdr:colOff>114969</xdr:colOff>
      <xdr:row>56</xdr:row>
      <xdr:rowOff>110373</xdr:rowOff>
    </xdr:from>
    <xdr:to>
      <xdr:col>60</xdr:col>
      <xdr:colOff>92565</xdr:colOff>
      <xdr:row>56</xdr:row>
      <xdr:rowOff>111141</xdr:rowOff>
    </xdr:to>
    <xdr:cxnSp macro="">
      <xdr:nvCxnSpPr>
        <xdr:cNvPr id="327" name="Straight Arrow Connector 326"/>
        <xdr:cNvCxnSpPr>
          <a:stCxn id="326" idx="2"/>
          <a:endCxn id="315" idx="1"/>
        </xdr:cNvCxnSpPr>
      </xdr:nvCxnSpPr>
      <xdr:spPr>
        <a:xfrm>
          <a:off x="10671844" y="8682873"/>
          <a:ext cx="340453" cy="76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69034</xdr:colOff>
      <xdr:row>52</xdr:row>
      <xdr:rowOff>129769</xdr:rowOff>
    </xdr:from>
    <xdr:to>
      <xdr:col>72</xdr:col>
      <xdr:colOff>124733</xdr:colOff>
      <xdr:row>54</xdr:row>
      <xdr:rowOff>189203</xdr:rowOff>
    </xdr:to>
    <xdr:sp macro="" textlink="">
      <xdr:nvSpPr>
        <xdr:cNvPr id="328" name="TextBox 327"/>
        <xdr:cNvSpPr txBox="1"/>
      </xdr:nvSpPr>
      <xdr:spPr>
        <a:xfrm>
          <a:off x="10444480" y="7931198"/>
          <a:ext cx="2777128" cy="444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000" b="1" baseline="0" smtClean="0">
              <a:solidFill>
                <a:srgbClr val="0000FF"/>
              </a:solidFill>
              <a:latin typeface="+mn-lt"/>
              <a:ea typeface="+mn-ea"/>
              <a:cs typeface="+mn-cs"/>
            </a:rPr>
            <a:t>Deactivate and Close MRS for Cease Routing Subscription RFS</a:t>
          </a:r>
        </a:p>
      </xdr:txBody>
    </xdr:sp>
    <xdr:clientData/>
  </xdr:twoCellAnchor>
  <xdr:twoCellAnchor>
    <xdr:from>
      <xdr:col>71</xdr:col>
      <xdr:colOff>128144</xdr:colOff>
      <xdr:row>49</xdr:row>
      <xdr:rowOff>47906</xdr:rowOff>
    </xdr:from>
    <xdr:to>
      <xdr:col>76</xdr:col>
      <xdr:colOff>112373</xdr:colOff>
      <xdr:row>56</xdr:row>
      <xdr:rowOff>120422</xdr:rowOff>
    </xdr:to>
    <xdr:cxnSp macro="">
      <xdr:nvCxnSpPr>
        <xdr:cNvPr id="330" name="Elbow Connector 329"/>
        <xdr:cNvCxnSpPr>
          <a:stCxn id="319" idx="3"/>
          <a:endCxn id="336" idx="4"/>
        </xdr:cNvCxnSpPr>
      </xdr:nvCxnSpPr>
      <xdr:spPr>
        <a:xfrm flipV="1">
          <a:off x="13043590" y="7271031"/>
          <a:ext cx="891372" cy="1421891"/>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6454</xdr:colOff>
      <xdr:row>39</xdr:row>
      <xdr:rowOff>143436</xdr:rowOff>
    </xdr:from>
    <xdr:to>
      <xdr:col>76</xdr:col>
      <xdr:colOff>112372</xdr:colOff>
      <xdr:row>47</xdr:row>
      <xdr:rowOff>14294</xdr:rowOff>
    </xdr:to>
    <xdr:cxnSp macro="">
      <xdr:nvCxnSpPr>
        <xdr:cNvPr id="333" name="Elbow Connector 332"/>
        <xdr:cNvCxnSpPr>
          <a:stCxn id="190" idx="3"/>
          <a:endCxn id="336" idx="0"/>
        </xdr:cNvCxnSpPr>
      </xdr:nvCxnSpPr>
      <xdr:spPr>
        <a:xfrm>
          <a:off x="9935545" y="5771845"/>
          <a:ext cx="3396372" cy="1025404"/>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138044</xdr:colOff>
      <xdr:row>47</xdr:row>
      <xdr:rowOff>14294</xdr:rowOff>
    </xdr:from>
    <xdr:to>
      <xdr:col>77</xdr:col>
      <xdr:colOff>86701</xdr:colOff>
      <xdr:row>49</xdr:row>
      <xdr:rowOff>47906</xdr:rowOff>
    </xdr:to>
    <xdr:sp macro="" textlink="">
      <xdr:nvSpPr>
        <xdr:cNvPr id="336" name="Oval 335"/>
        <xdr:cNvSpPr/>
      </xdr:nvSpPr>
      <xdr:spPr>
        <a:xfrm flipH="1">
          <a:off x="13184408" y="6797249"/>
          <a:ext cx="295020" cy="322248"/>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77</xdr:col>
      <xdr:colOff>86701</xdr:colOff>
      <xdr:row>48</xdr:row>
      <xdr:rowOff>32058</xdr:rowOff>
    </xdr:from>
    <xdr:to>
      <xdr:col>80</xdr:col>
      <xdr:colOff>11481</xdr:colOff>
      <xdr:row>48</xdr:row>
      <xdr:rowOff>40626</xdr:rowOff>
    </xdr:to>
    <xdr:cxnSp macro="">
      <xdr:nvCxnSpPr>
        <xdr:cNvPr id="341" name="Straight Arrow Connector 340"/>
        <xdr:cNvCxnSpPr>
          <a:stCxn id="336" idx="2"/>
          <a:endCxn id="232" idx="6"/>
        </xdr:cNvCxnSpPr>
      </xdr:nvCxnSpPr>
      <xdr:spPr>
        <a:xfrm flipV="1">
          <a:off x="13479428" y="6959331"/>
          <a:ext cx="444326" cy="856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108549</xdr:colOff>
      <xdr:row>56</xdr:row>
      <xdr:rowOff>96222</xdr:rowOff>
    </xdr:from>
    <xdr:to>
      <xdr:col>54</xdr:col>
      <xdr:colOff>45357</xdr:colOff>
      <xdr:row>56</xdr:row>
      <xdr:rowOff>103953</xdr:rowOff>
    </xdr:to>
    <xdr:cxnSp macro="">
      <xdr:nvCxnSpPr>
        <xdr:cNvPr id="344" name="Straight Arrow Connector 343"/>
        <xdr:cNvCxnSpPr>
          <a:stCxn id="311" idx="3"/>
          <a:endCxn id="201" idx="6"/>
        </xdr:cNvCxnSpPr>
      </xdr:nvCxnSpPr>
      <xdr:spPr>
        <a:xfrm>
          <a:off x="9724263" y="8668722"/>
          <a:ext cx="152255" cy="773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129445</xdr:colOff>
      <xdr:row>56</xdr:row>
      <xdr:rowOff>102579</xdr:rowOff>
    </xdr:from>
    <xdr:to>
      <xdr:col>43</xdr:col>
      <xdr:colOff>170089</xdr:colOff>
      <xdr:row>56</xdr:row>
      <xdr:rowOff>106317</xdr:rowOff>
    </xdr:to>
    <xdr:cxnSp macro="">
      <xdr:nvCxnSpPr>
        <xdr:cNvPr id="345" name="Straight Arrow Connector 344"/>
        <xdr:cNvCxnSpPr>
          <a:stCxn id="299" idx="3"/>
          <a:endCxn id="199" idx="1"/>
        </xdr:cNvCxnSpPr>
      </xdr:nvCxnSpPr>
      <xdr:spPr>
        <a:xfrm flipV="1">
          <a:off x="7749445" y="8675079"/>
          <a:ext cx="222073" cy="37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88216</xdr:colOff>
      <xdr:row>48</xdr:row>
      <xdr:rowOff>52081</xdr:rowOff>
    </xdr:from>
    <xdr:to>
      <xdr:col>25</xdr:col>
      <xdr:colOff>54230</xdr:colOff>
      <xdr:row>48</xdr:row>
      <xdr:rowOff>58455</xdr:rowOff>
    </xdr:to>
    <xdr:cxnSp macro="">
      <xdr:nvCxnSpPr>
        <xdr:cNvPr id="350" name="Straight Arrow Connector 349"/>
        <xdr:cNvCxnSpPr>
          <a:stCxn id="173" idx="3"/>
          <a:endCxn id="286" idx="6"/>
        </xdr:cNvCxnSpPr>
      </xdr:nvCxnSpPr>
      <xdr:spPr>
        <a:xfrm flipV="1">
          <a:off x="4261073" y="7127795"/>
          <a:ext cx="328871" cy="63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98</xdr:col>
      <xdr:colOff>11339</xdr:colOff>
      <xdr:row>47</xdr:row>
      <xdr:rowOff>0</xdr:rowOff>
    </xdr:from>
    <xdr:to>
      <xdr:col>100</xdr:col>
      <xdr:colOff>113115</xdr:colOff>
      <xdr:row>49</xdr:row>
      <xdr:rowOff>55184</xdr:rowOff>
    </xdr:to>
    <xdr:sp macro="" textlink="">
      <xdr:nvSpPr>
        <xdr:cNvPr id="353" name="Pentagon 352"/>
        <xdr:cNvSpPr/>
      </xdr:nvSpPr>
      <xdr:spPr>
        <a:xfrm>
          <a:off x="17825357" y="6928304"/>
          <a:ext cx="464633" cy="350005"/>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43</xdr:col>
      <xdr:colOff>170089</xdr:colOff>
      <xdr:row>55</xdr:row>
      <xdr:rowOff>45357</xdr:rowOff>
    </xdr:from>
    <xdr:to>
      <xdr:col>47</xdr:col>
      <xdr:colOff>35177</xdr:colOff>
      <xdr:row>57</xdr:row>
      <xdr:rowOff>159800</xdr:rowOff>
    </xdr:to>
    <xdr:sp macro="[0]!DP06_Cease_InternetGateway_Message" textlink="">
      <xdr:nvSpPr>
        <xdr:cNvPr id="199" name="Diamond 198"/>
        <xdr:cNvSpPr/>
      </xdr:nvSpPr>
      <xdr:spPr>
        <a:xfrm>
          <a:off x="7971518" y="8425089"/>
          <a:ext cx="590802" cy="49997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11</a:t>
          </a:r>
          <a:endParaRPr lang="en-US" sz="800" b="1"/>
        </a:p>
      </xdr:txBody>
    </xdr:sp>
    <xdr:clientData/>
  </xdr:twoCellAnchor>
  <xdr:twoCellAnchor>
    <xdr:from>
      <xdr:col>47</xdr:col>
      <xdr:colOff>35177</xdr:colOff>
      <xdr:row>56</xdr:row>
      <xdr:rowOff>96222</xdr:rowOff>
    </xdr:from>
    <xdr:to>
      <xdr:col>48</xdr:col>
      <xdr:colOff>83815</xdr:colOff>
      <xdr:row>56</xdr:row>
      <xdr:rowOff>102579</xdr:rowOff>
    </xdr:to>
    <xdr:cxnSp macro="">
      <xdr:nvCxnSpPr>
        <xdr:cNvPr id="200" name="Straight Arrow Connector 199"/>
        <xdr:cNvCxnSpPr>
          <a:stCxn id="199" idx="3"/>
          <a:endCxn id="311" idx="1"/>
        </xdr:cNvCxnSpPr>
      </xdr:nvCxnSpPr>
      <xdr:spPr>
        <a:xfrm flipV="1">
          <a:off x="8562320" y="8668722"/>
          <a:ext cx="230066" cy="635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45357</xdr:colOff>
      <xdr:row>55</xdr:row>
      <xdr:rowOff>147411</xdr:rowOff>
    </xdr:from>
    <xdr:to>
      <xdr:col>55</xdr:col>
      <xdr:colOff>170682</xdr:colOff>
      <xdr:row>57</xdr:row>
      <xdr:rowOff>60494</xdr:rowOff>
    </xdr:to>
    <xdr:sp macro="" textlink="">
      <xdr:nvSpPr>
        <xdr:cNvPr id="201" name="Oval 200"/>
        <xdr:cNvSpPr/>
      </xdr:nvSpPr>
      <xdr:spPr>
        <a:xfrm flipH="1">
          <a:off x="9876518" y="8527143"/>
          <a:ext cx="306753" cy="298619"/>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marL="0" indent="0" algn="ctr"/>
          <a:r>
            <a:rPr lang="en-US" sz="800" b="1">
              <a:solidFill>
                <a:sysClr val="windowText" lastClr="000000"/>
              </a:solidFill>
              <a:latin typeface="+mn-lt"/>
              <a:ea typeface="+mn-ea"/>
              <a:cs typeface="+mn-cs"/>
            </a:rPr>
            <a:t>OR</a:t>
          </a:r>
        </a:p>
      </xdr:txBody>
    </xdr:sp>
    <xdr:clientData/>
  </xdr:twoCellAnchor>
  <xdr:twoCellAnchor>
    <xdr:from>
      <xdr:col>55</xdr:col>
      <xdr:colOff>170682</xdr:colOff>
      <xdr:row>56</xdr:row>
      <xdr:rowOff>103953</xdr:rowOff>
    </xdr:from>
    <xdr:to>
      <xdr:col>56</xdr:col>
      <xdr:colOff>171073</xdr:colOff>
      <xdr:row>56</xdr:row>
      <xdr:rowOff>110373</xdr:rowOff>
    </xdr:to>
    <xdr:cxnSp macro="">
      <xdr:nvCxnSpPr>
        <xdr:cNvPr id="202" name="Straight Arrow Connector 201"/>
        <xdr:cNvCxnSpPr>
          <a:stCxn id="201" idx="2"/>
          <a:endCxn id="326" idx="6"/>
        </xdr:cNvCxnSpPr>
      </xdr:nvCxnSpPr>
      <xdr:spPr>
        <a:xfrm>
          <a:off x="10183271" y="8676453"/>
          <a:ext cx="181820" cy="642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102632</xdr:colOff>
      <xdr:row>57</xdr:row>
      <xdr:rowOff>60494</xdr:rowOff>
    </xdr:from>
    <xdr:to>
      <xdr:col>55</xdr:col>
      <xdr:colOff>17304</xdr:colOff>
      <xdr:row>57</xdr:row>
      <xdr:rowOff>159800</xdr:rowOff>
    </xdr:to>
    <xdr:cxnSp macro="">
      <xdr:nvCxnSpPr>
        <xdr:cNvPr id="203" name="Elbow Connector 202"/>
        <xdr:cNvCxnSpPr>
          <a:stCxn id="199" idx="2"/>
          <a:endCxn id="201" idx="4"/>
        </xdr:cNvCxnSpPr>
      </xdr:nvCxnSpPr>
      <xdr:spPr>
        <a:xfrm rot="5400000" flipH="1" flipV="1">
          <a:off x="9098753" y="7993927"/>
          <a:ext cx="99306" cy="1762975"/>
        </a:xfrm>
        <a:prstGeom prst="bentConnector3">
          <a:avLst>
            <a:gd name="adj1" fmla="val -652686"/>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9052677" y="2617610"/>
          <a:ext cx="966722" cy="843630"/>
          <a:chOff x="2638425" y="571500"/>
          <a:chExt cx="1143000" cy="933450"/>
        </a:xfrm>
      </xdr:grpSpPr>
      <xdr:sp macro="" textlink="'Task Flow Sheet-Prov4(CD)'!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695537FC-367A-4C6B-8474-D0FA62CDD026}" type="TxLink">
              <a:rPr lang="en-US" sz="900" b="1" i="0" u="none" strike="noStrike">
                <a:solidFill>
                  <a:srgbClr val="000000"/>
                </a:solidFill>
                <a:latin typeface="Calibri"/>
              </a:rPr>
              <a:pPr algn="ctr"/>
              <a:t>Submit Order to SI+</a:t>
            </a:fld>
            <a:endParaRPr lang="en-US" sz="900" b="1"/>
          </a:p>
        </xdr:txBody>
      </xdr:sp>
      <xdr:sp macro="" textlink="'Task Flow Sheet-Prov4(CD)'!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D4DDB6-D333-47F2-82B0-53EDD11785AB}"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4(CD)'!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4C7AFA7-2C52-4BD1-BE3B-5CF0CD36BF2B}"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261652" y="2627135"/>
          <a:ext cx="926974" cy="843630"/>
          <a:chOff x="2638425" y="571500"/>
          <a:chExt cx="1143000" cy="933450"/>
        </a:xfrm>
      </xdr:grpSpPr>
      <xdr:sp macro="" textlink="'Task Flow Sheet-Prov4(CD)'!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AEDB785F-1AB4-4AFC-ADE8-3681FA552E4C}" type="TxLink">
              <a:rPr lang="en-US" sz="900" b="1" i="0" u="none" strike="noStrike">
                <a:solidFill>
                  <a:srgbClr val="000000"/>
                </a:solidFill>
                <a:latin typeface="Calibri"/>
              </a:rPr>
              <a:pPr algn="ctr"/>
              <a:t>B-end Validation</a:t>
            </a:fld>
            <a:endParaRPr lang="en-US" sz="900" b="1"/>
          </a:p>
        </xdr:txBody>
      </xdr:sp>
      <xdr:sp macro="" textlink="'Task Flow Sheet-Prov4(CD)'!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343AC1B-93B9-4611-9E87-455691746CC1}" type="TxLink">
              <a:rPr lang="en-US" sz="1100" b="0" i="0" u="none" strike="noStrike">
                <a:solidFill>
                  <a:srgbClr val="000000"/>
                </a:solidFill>
                <a:latin typeface="Calibri"/>
              </a:rPr>
              <a:pPr algn="ctr"/>
              <a:t>OVR</a:t>
            </a:fld>
            <a:endParaRPr lang="en-US" sz="900" b="1"/>
          </a:p>
        </xdr:txBody>
      </xdr:sp>
      <xdr:sp macro="" textlink="'Task Flow Sheet-Prov4(CD)'!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B0F43A7-81E2-43D3-9B42-FCEB6E55EEE0}"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94684" y="2627135"/>
          <a:ext cx="926973" cy="843630"/>
          <a:chOff x="2638425" y="571500"/>
          <a:chExt cx="1143000" cy="933450"/>
        </a:xfrm>
      </xdr:grpSpPr>
      <xdr:sp macro="" textlink="'Task Flow Sheet-Prov4(CD)'!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ECFC8A08-566B-49AF-9674-01AA7C8AFA83}" type="TxLink">
              <a:rPr lang="en-US" sz="900" b="1" i="0" u="none" strike="noStrike">
                <a:solidFill>
                  <a:srgbClr val="000000"/>
                </a:solidFill>
                <a:latin typeface="Calibri"/>
              </a:rPr>
              <a:pPr algn="ctr"/>
              <a:t>Verify Bill of Materials (BoM)</a:t>
            </a:fld>
            <a:endParaRPr lang="en-US" sz="900" b="1"/>
          </a:p>
        </xdr:txBody>
      </xdr:sp>
      <xdr:sp macro="" textlink="'Task Flow Sheet-Prov4(CD)'!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88EA26B-DB4C-4A35-94C5-DBAF559C47FF}"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4(CD)'!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425083B-D2BC-4E01-B13E-8678017709C7}"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Provide_InternetGateway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91" idx="2"/>
          <a:endCxn id="92"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764812" y="2627135"/>
          <a:ext cx="927678" cy="843630"/>
          <a:chOff x="2638425" y="571500"/>
          <a:chExt cx="1143000" cy="933450"/>
        </a:xfrm>
      </xdr:grpSpPr>
      <xdr:sp macro="" textlink="'Task Flow Sheet-Prov4(CD)'!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FEF90831-6E4E-4AB6-A2CA-13EF24AE2CF2}" type="TxLink">
              <a:rPr lang="en-US" sz="900" b="1" i="0" u="none" strike="noStrike">
                <a:solidFill>
                  <a:srgbClr val="000000"/>
                </a:solidFill>
                <a:latin typeface="Calibri"/>
              </a:rPr>
              <a:pPr algn="ctr"/>
              <a:t>Calculate IDD &amp; Inform Customer</a:t>
            </a:fld>
            <a:endParaRPr lang="en-US" sz="1000" b="1"/>
          </a:p>
        </xdr:txBody>
      </xdr:sp>
      <xdr:sp macro="" textlink="'Task Flow Sheet-Prov4(CD)'!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A894122-3B4E-4951-ADC6-96BA08AA541C}"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4(CD)'!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D53C1BE-3F12-4365-8BBA-8E85A4950346}"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36370" y="2637837"/>
          <a:ext cx="930800" cy="843630"/>
          <a:chOff x="2638425" y="571500"/>
          <a:chExt cx="1143000" cy="933450"/>
        </a:xfrm>
      </xdr:grpSpPr>
      <xdr:sp macro="" textlink="'Task Flow Sheet-Prov4(CD)'!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E8B0CF41-9049-4F08-B8CC-97B47C185E17}" type="TxLink">
              <a:rPr lang="en-US" sz="900" b="1" i="0" u="none" strike="noStrike">
                <a:solidFill>
                  <a:srgbClr val="000000"/>
                </a:solidFill>
                <a:latin typeface="Calibri"/>
              </a:rPr>
              <a:pPr algn="ctr"/>
              <a:t>Acknowledge Order with Customer</a:t>
            </a:fld>
            <a:endParaRPr lang="en-US" sz="900" b="1"/>
          </a:p>
        </xdr:txBody>
      </xdr:sp>
      <xdr:sp macro="" textlink="'Task Flow Sheet-Prov4(CD)'!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9CD9B736-94C5-4CA3-A95C-FAE319AA25C9}" type="TxLink">
              <a:rPr lang="en-US" sz="1100" b="0" i="0" u="none" strike="noStrike">
                <a:solidFill>
                  <a:srgbClr val="000000"/>
                </a:solidFill>
                <a:latin typeface="Calibri"/>
              </a:rPr>
              <a:pPr algn="ctr"/>
              <a:t>OVR</a:t>
            </a:fld>
            <a:endParaRPr lang="en-US" sz="900"/>
          </a:p>
        </xdr:txBody>
      </xdr:sp>
      <xdr:sp macro="" textlink="'Task Flow Sheet-Prov4(CD)'!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6BE4926-E240-4B5C-9F30-0523B8474ADA}"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Provide_InternetGateway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92"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705675" y="2606910"/>
          <a:ext cx="969663" cy="843067"/>
          <a:chOff x="2638425" y="571500"/>
          <a:chExt cx="1143000" cy="933450"/>
        </a:xfrm>
      </xdr:grpSpPr>
      <xdr:sp macro="" textlink="'Task Flow Sheet-Prov4(CD)'!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F547F06-995F-4934-9D56-2B0942B301EF}" type="TxLink">
              <a:rPr lang="en-US" sz="900" b="1" i="0" u="none" strike="noStrike">
                <a:solidFill>
                  <a:srgbClr val="000000"/>
                </a:solidFill>
                <a:latin typeface="Calibri"/>
              </a:rPr>
              <a:pPr algn="ctr"/>
              <a:t>Review Order and Take Ownership</a:t>
            </a:fld>
            <a:endParaRPr lang="en-US" sz="900" b="1"/>
          </a:p>
        </xdr:txBody>
      </xdr:sp>
      <xdr:sp macro="" textlink="'Task Flow Sheet-Prov4(CD)'!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313C8BD-AE76-4A2F-A5E0-28F455F2AC64}"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Prov4(CD)'!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79C36D6-FA26-4C5F-A768-7CC460882796}"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86</xdr:col>
      <xdr:colOff>0</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73</xdr:col>
      <xdr:colOff>124293</xdr:colOff>
      <xdr:row>9</xdr:row>
      <xdr:rowOff>56106</xdr:rowOff>
    </xdr:from>
    <xdr:to>
      <xdr:col>76</xdr:col>
      <xdr:colOff>11614</xdr:colOff>
      <xdr:row>12</xdr:row>
      <xdr:rowOff>142163</xdr:rowOff>
    </xdr:to>
    <xdr:sp macro="" textlink="">
      <xdr:nvSpPr>
        <xdr:cNvPr id="58" name="Freeform 57"/>
        <xdr:cNvSpPr/>
      </xdr:nvSpPr>
      <xdr:spPr>
        <a:xfrm rot="5400000">
          <a:off x="13284727" y="1463909"/>
          <a:ext cx="537241" cy="428742"/>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74</xdr:col>
      <xdr:colOff>158190</xdr:colOff>
      <xdr:row>12</xdr:row>
      <xdr:rowOff>142164</xdr:rowOff>
    </xdr:from>
    <xdr:to>
      <xdr:col>74</xdr:col>
      <xdr:colOff>160817</xdr:colOff>
      <xdr:row>16</xdr:row>
      <xdr:rowOff>87265</xdr:rowOff>
    </xdr:to>
    <xdr:cxnSp macro="">
      <xdr:nvCxnSpPr>
        <xdr:cNvPr id="59" name="Straight Arrow Connector 58"/>
        <xdr:cNvCxnSpPr>
          <a:stCxn id="58" idx="2"/>
          <a:endCxn id="68" idx="0"/>
        </xdr:cNvCxnSpPr>
      </xdr:nvCxnSpPr>
      <xdr:spPr>
        <a:xfrm>
          <a:off x="13553348" y="1946901"/>
          <a:ext cx="2627" cy="54668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32</xdr:row>
      <xdr:rowOff>78064</xdr:rowOff>
    </xdr:from>
    <xdr:to>
      <xdr:col>21</xdr:col>
      <xdr:colOff>22442</xdr:colOff>
      <xdr:row>33</xdr:row>
      <xdr:rowOff>79448</xdr:rowOff>
    </xdr:to>
    <xdr:sp macro="" textlink="">
      <xdr:nvSpPr>
        <xdr:cNvPr id="60" name="TextBox 59"/>
        <xdr:cNvSpPr txBox="1"/>
      </xdr:nvSpPr>
      <xdr:spPr>
        <a:xfrm>
          <a:off x="91764" y="4954864"/>
          <a:ext cx="3731153" cy="153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80</xdr:col>
      <xdr:colOff>123216</xdr:colOff>
      <xdr:row>17</xdr:row>
      <xdr:rowOff>48440</xdr:rowOff>
    </xdr:from>
    <xdr:to>
      <xdr:col>84</xdr:col>
      <xdr:colOff>75592</xdr:colOff>
      <xdr:row>19</xdr:row>
      <xdr:rowOff>119348</xdr:rowOff>
    </xdr:to>
    <xdr:sp macro="" textlink="">
      <xdr:nvSpPr>
        <xdr:cNvPr id="61" name="Oval 60"/>
        <xdr:cNvSpPr/>
      </xdr:nvSpPr>
      <xdr:spPr>
        <a:xfrm>
          <a:off x="14601216" y="2605151"/>
          <a:ext cx="674271" cy="371697"/>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72</xdr:col>
      <xdr:colOff>56880</xdr:colOff>
      <xdr:row>16</xdr:row>
      <xdr:rowOff>87265</xdr:rowOff>
    </xdr:from>
    <xdr:to>
      <xdr:col>77</xdr:col>
      <xdr:colOff>84279</xdr:colOff>
      <xdr:row>22</xdr:row>
      <xdr:rowOff>66068</xdr:rowOff>
    </xdr:to>
    <xdr:grpSp>
      <xdr:nvGrpSpPr>
        <xdr:cNvPr id="67" name="Group 448"/>
        <xdr:cNvGrpSpPr>
          <a:grpSpLocks/>
        </xdr:cNvGrpSpPr>
      </xdr:nvGrpSpPr>
      <xdr:grpSpPr bwMode="auto">
        <a:xfrm>
          <a:off x="13091091" y="2493581"/>
          <a:ext cx="929767" cy="881171"/>
          <a:chOff x="2638425" y="571501"/>
          <a:chExt cx="1143000" cy="933449"/>
        </a:xfrm>
      </xdr:grpSpPr>
      <xdr:sp macro="" textlink="'Task Flow Sheet-Prov4(CD)'!E10">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C420CA2-64A6-4733-9363-7B4B6418EF86}" type="TxLink">
              <a:rPr lang="en-US" sz="900" b="1" i="0" u="none" strike="noStrike">
                <a:solidFill>
                  <a:srgbClr val="000000"/>
                </a:solidFill>
                <a:latin typeface="Calibri"/>
              </a:rPr>
              <a:pPr algn="ctr" rtl="0"/>
              <a:t>Confirm Order Closure</a:t>
            </a:fld>
            <a:endParaRPr lang="en-US" sz="750"/>
          </a:p>
        </xdr:txBody>
      </xdr:sp>
      <xdr:sp macro="" textlink="'Task Flow Sheet-Prov4(CD)'!A10">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3170E4E-38A4-4659-B092-771710CDECD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4(CD)'!C10">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72B1651-B076-4412-B1BE-1CFFE8431944}" type="TxLink">
              <a:rPr lang="en-US" sz="900" b="1" i="0" u="none" strike="noStrike">
                <a:solidFill>
                  <a:srgbClr val="000000"/>
                </a:solidFill>
                <a:latin typeface="Calibri"/>
              </a:rPr>
              <a:pPr algn="ctr"/>
              <a:t>TSK 4.006</a:t>
            </a:fld>
            <a:endParaRPr lang="en-US" sz="900" b="1"/>
          </a:p>
        </xdr:txBody>
      </xdr:sp>
    </xdr:grpSp>
    <xdr:clientData/>
  </xdr:twoCellAnchor>
  <xdr:twoCellAnchor>
    <xdr:from>
      <xdr:col>77</xdr:col>
      <xdr:colOff>84279</xdr:colOff>
      <xdr:row>18</xdr:row>
      <xdr:rowOff>83895</xdr:rowOff>
    </xdr:from>
    <xdr:to>
      <xdr:col>80</xdr:col>
      <xdr:colOff>123216</xdr:colOff>
      <xdr:row>18</xdr:row>
      <xdr:rowOff>92188</xdr:rowOff>
    </xdr:to>
    <xdr:cxnSp macro="">
      <xdr:nvCxnSpPr>
        <xdr:cNvPr id="84" name="Straight Arrow Connector 83"/>
        <xdr:cNvCxnSpPr>
          <a:stCxn id="68" idx="3"/>
          <a:endCxn id="61" idx="2"/>
        </xdr:cNvCxnSpPr>
      </xdr:nvCxnSpPr>
      <xdr:spPr>
        <a:xfrm flipV="1">
          <a:off x="14020858" y="2791000"/>
          <a:ext cx="580358" cy="829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107019</xdr:colOff>
      <xdr:row>46</xdr:row>
      <xdr:rowOff>117624</xdr:rowOff>
    </xdr:from>
    <xdr:to>
      <xdr:col>20</xdr:col>
      <xdr:colOff>114300</xdr:colOff>
      <xdr:row>48</xdr:row>
      <xdr:rowOff>117624</xdr:rowOff>
    </xdr:to>
    <xdr:sp macro="" textlink="">
      <xdr:nvSpPr>
        <xdr:cNvPr id="88" name="TextBox 87"/>
        <xdr:cNvSpPr txBox="1"/>
      </xdr:nvSpPr>
      <xdr:spPr>
        <a:xfrm>
          <a:off x="107019" y="11928624"/>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18</xdr:col>
      <xdr:colOff>15003</xdr:colOff>
      <xdr:row>39</xdr:row>
      <xdr:rowOff>21064</xdr:rowOff>
    </xdr:from>
    <xdr:to>
      <xdr:col>20</xdr:col>
      <xdr:colOff>113478</xdr:colOff>
      <xdr:row>40</xdr:row>
      <xdr:rowOff>171057</xdr:rowOff>
    </xdr:to>
    <xdr:sp macro="" textlink="">
      <xdr:nvSpPr>
        <xdr:cNvPr id="89" name="Pentagon 88"/>
        <xdr:cNvSpPr/>
      </xdr:nvSpPr>
      <xdr:spPr>
        <a:xfrm>
          <a:off x="3263529" y="5966669"/>
          <a:ext cx="459423" cy="340493"/>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2</xdr:col>
      <xdr:colOff>85618</xdr:colOff>
      <xdr:row>18</xdr:row>
      <xdr:rowOff>10705</xdr:rowOff>
    </xdr:from>
    <xdr:to>
      <xdr:col>5</xdr:col>
      <xdr:colOff>94779</xdr:colOff>
      <xdr:row>20</xdr:row>
      <xdr:rowOff>137782</xdr:rowOff>
    </xdr:to>
    <xdr:sp macro="[0]!DP01_Provide_InternetGateway_Message" textlink="">
      <xdr:nvSpPr>
        <xdr:cNvPr id="91" name="Diamond 90"/>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92" name="Oval 91"/>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93" name="Straight Arrow Connector 92"/>
        <xdr:cNvCxnSpPr>
          <a:stCxn id="91"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94" name="Straight Arrow Connector 93"/>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95" name="Straight Arrow Connector 94"/>
        <xdr:cNvCxnSpPr>
          <a:stCxn id="92"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96" name="Pentagon 95"/>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1</xdr:col>
      <xdr:colOff>165651</xdr:colOff>
      <xdr:row>38</xdr:row>
      <xdr:rowOff>159278</xdr:rowOff>
    </xdr:from>
    <xdr:to>
      <xdr:col>4</xdr:col>
      <xdr:colOff>114649</xdr:colOff>
      <xdr:row>41</xdr:row>
      <xdr:rowOff>41969</xdr:rowOff>
    </xdr:to>
    <xdr:sp macro="" textlink="">
      <xdr:nvSpPr>
        <xdr:cNvPr id="111" name="Freeform 110"/>
        <xdr:cNvSpPr/>
      </xdr:nvSpPr>
      <xdr:spPr>
        <a:xfrm>
          <a:off x="346125" y="5914383"/>
          <a:ext cx="490419" cy="454191"/>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4</xdr:col>
      <xdr:colOff>114649</xdr:colOff>
      <xdr:row>39</xdr:row>
      <xdr:rowOff>187819</xdr:rowOff>
    </xdr:from>
    <xdr:to>
      <xdr:col>8</xdr:col>
      <xdr:colOff>150784</xdr:colOff>
      <xdr:row>40</xdr:row>
      <xdr:rowOff>5374</xdr:rowOff>
    </xdr:to>
    <xdr:cxnSp macro="">
      <xdr:nvCxnSpPr>
        <xdr:cNvPr id="112" name="Straight Arrow Connector 111"/>
        <xdr:cNvCxnSpPr>
          <a:stCxn id="111" idx="2"/>
          <a:endCxn id="152" idx="1"/>
        </xdr:cNvCxnSpPr>
      </xdr:nvCxnSpPr>
      <xdr:spPr>
        <a:xfrm flipV="1">
          <a:off x="836544" y="6133424"/>
          <a:ext cx="758029" cy="805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150393</xdr:colOff>
      <xdr:row>39</xdr:row>
      <xdr:rowOff>187819</xdr:rowOff>
    </xdr:from>
    <xdr:to>
      <xdr:col>18</xdr:col>
      <xdr:colOff>15003</xdr:colOff>
      <xdr:row>40</xdr:row>
      <xdr:rowOff>811</xdr:rowOff>
    </xdr:to>
    <xdr:cxnSp macro="">
      <xdr:nvCxnSpPr>
        <xdr:cNvPr id="149" name="Straight Arrow Connector 148"/>
        <xdr:cNvCxnSpPr>
          <a:stCxn id="152" idx="3"/>
          <a:endCxn id="89" idx="1"/>
        </xdr:cNvCxnSpPr>
      </xdr:nvCxnSpPr>
      <xdr:spPr>
        <a:xfrm>
          <a:off x="2677025" y="6133424"/>
          <a:ext cx="586504" cy="349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150783</xdr:colOff>
      <xdr:row>38</xdr:row>
      <xdr:rowOff>50130</xdr:rowOff>
    </xdr:from>
    <xdr:to>
      <xdr:col>14</xdr:col>
      <xdr:colOff>150393</xdr:colOff>
      <xdr:row>43</xdr:row>
      <xdr:rowOff>43585</xdr:rowOff>
    </xdr:to>
    <xdr:grpSp>
      <xdr:nvGrpSpPr>
        <xdr:cNvPr id="151" name="Group 403"/>
        <xdr:cNvGrpSpPr>
          <a:grpSpLocks/>
        </xdr:cNvGrpSpPr>
      </xdr:nvGrpSpPr>
      <xdr:grpSpPr bwMode="auto">
        <a:xfrm>
          <a:off x="1594572" y="5805235"/>
          <a:ext cx="1082453" cy="945955"/>
          <a:chOff x="2638425" y="571500"/>
          <a:chExt cx="1143001" cy="933450"/>
        </a:xfrm>
      </xdr:grpSpPr>
      <xdr:sp macro="" textlink="'Task Flow Sheet-Prov4(CD)'!E9">
        <xdr:nvSpPr>
          <xdr:cNvPr id="152" name="Rectangle 151"/>
          <xdr:cNvSpPr/>
        </xdr:nvSpPr>
        <xdr:spPr>
          <a:xfrm>
            <a:off x="2638426" y="571500"/>
            <a:ext cx="1143000" cy="647700"/>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fld id="{103A44AC-E293-4985-9CAB-2B04A3D03FFE}" type="TxLink">
              <a:rPr lang="en-US" sz="900" b="1" i="0" u="none" strike="noStrike">
                <a:solidFill>
                  <a:srgbClr val="000000"/>
                </a:solidFill>
                <a:effectLst/>
                <a:latin typeface="Calibri"/>
              </a:rPr>
              <a:pPr marL="0" marR="0" indent="0" algn="ctr" defTabSz="914400" rtl="0" eaLnBrk="1" fontAlgn="auto" latinLnBrk="0" hangingPunct="1">
                <a:lnSpc>
                  <a:spcPct val="100000"/>
                </a:lnSpc>
                <a:spcBef>
                  <a:spcPts val="0"/>
                </a:spcBef>
                <a:spcAft>
                  <a:spcPts val="0"/>
                </a:spcAft>
                <a:buClrTx/>
                <a:buSzTx/>
                <a:buFontTx/>
                <a:buNone/>
                <a:tabLst/>
                <a:defRPr/>
              </a:pPr>
              <a:t>Create Customer Domain and Associate License</a:t>
            </a:fld>
            <a:endParaRPr lang="en-US" sz="900" b="1" i="0" u="none" strike="noStrike">
              <a:solidFill>
                <a:srgbClr val="000000"/>
              </a:solidFill>
              <a:effectLst/>
              <a:latin typeface="Calibri"/>
            </a:endParaRPr>
          </a:p>
        </xdr:txBody>
      </xdr:sp>
      <xdr:sp macro="" textlink="'Task Flow Sheet-Prov4(CD)'!A9">
        <xdr:nvSpPr>
          <xdr:cNvPr id="153" name="Rectangle 15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4F3F012-379E-4245-A2BB-D67E1390BD3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4(CD)'!C9">
        <xdr:nvSpPr>
          <xdr:cNvPr id="154" name="Rectangle 15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459A32C-1057-4665-A592-35B9C571D117}" type="TxLink">
              <a:rPr lang="en-US" sz="900" b="1" i="0" u="none" strike="noStrike">
                <a:solidFill>
                  <a:srgbClr val="000000"/>
                </a:solidFill>
                <a:latin typeface="Calibri"/>
              </a:rPr>
              <a:pPr algn="ctr"/>
              <a:t>TSK 2.173</a:t>
            </a:fld>
            <a:endParaRPr lang="en-US" sz="900" b="1"/>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8749063" y="2569596"/>
          <a:ext cx="936502" cy="826685"/>
          <a:chOff x="2638425" y="571500"/>
          <a:chExt cx="1143000" cy="933450"/>
        </a:xfrm>
      </xdr:grpSpPr>
      <xdr:sp macro="" textlink="'Task Flow Sheet-Prov2(CFS)'!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F062D00-844C-467A-91B0-279FD0BE3C7E}" type="TxLink">
              <a:rPr lang="en-US" sz="900" b="1" i="0" u="none" strike="noStrike">
                <a:solidFill>
                  <a:srgbClr val="000000"/>
                </a:solidFill>
                <a:latin typeface="Calibri"/>
              </a:rPr>
              <a:pPr algn="ctr"/>
              <a:t>Submit Order to SI+</a:t>
            </a:fld>
            <a:endParaRPr lang="en-US" sz="900" b="1"/>
          </a:p>
        </xdr:txBody>
      </xdr:sp>
      <xdr:sp macro="" textlink="'Task Flow Sheet-Prov2(CFS)'!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FE31715-083C-45EB-80A1-8A5D404277B7}"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EFAB217-25F8-47B0-821C-E7E242B35120}"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085556" y="2579121"/>
          <a:ext cx="896613" cy="826685"/>
          <a:chOff x="2638425" y="571500"/>
          <a:chExt cx="1143000" cy="933450"/>
        </a:xfrm>
      </xdr:grpSpPr>
      <xdr:sp macro="" textlink="'Task Flow Sheet-Prov2(CFS)'!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D5EF81AC-8212-43DF-82B1-D157F4A2E61F}" type="TxLink">
              <a:rPr lang="en-US" sz="900" b="1" i="0" u="none" strike="noStrike">
                <a:solidFill>
                  <a:srgbClr val="000000"/>
                </a:solidFill>
                <a:latin typeface="Calibri"/>
              </a:rPr>
              <a:pPr algn="ctr"/>
              <a:t>B-end Validation</a:t>
            </a:fld>
            <a:endParaRPr lang="en-US" sz="900" b="1"/>
          </a:p>
        </xdr:txBody>
      </xdr:sp>
      <xdr:sp macro="" textlink="'Task Flow Sheet-Prov2(CFS)'!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4DDCB00-D8BC-4EFE-919E-0FE4E823C5AE}" type="TxLink">
              <a:rPr lang="en-US" sz="1100" b="0" i="0" u="none" strike="noStrike">
                <a:solidFill>
                  <a:srgbClr val="000000"/>
                </a:solidFill>
                <a:latin typeface="Calibri"/>
              </a:rPr>
              <a:pPr algn="ctr"/>
              <a:t>OVR</a:t>
            </a:fld>
            <a:endParaRPr lang="en-US" sz="900" b="1"/>
          </a:p>
        </xdr:txBody>
      </xdr:sp>
      <xdr:sp macro="" textlink="'Task Flow Sheet-Prov2(CFS)'!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339C364-9BAB-44E7-AAF8-195B17DEA484}"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091455" y="2579121"/>
          <a:ext cx="896612" cy="826685"/>
          <a:chOff x="2638425" y="571500"/>
          <a:chExt cx="1143000" cy="933450"/>
        </a:xfrm>
      </xdr:grpSpPr>
      <xdr:sp macro="" textlink="'Task Flow Sheet-Prov2(CFS)'!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EF2E160-299C-4206-8A85-0EB8802CC803}" type="TxLink">
              <a:rPr lang="en-US" sz="900" b="1" i="0" u="none" strike="noStrike">
                <a:solidFill>
                  <a:srgbClr val="000000"/>
                </a:solidFill>
                <a:latin typeface="Calibri"/>
              </a:rPr>
              <a:pPr algn="ctr"/>
              <a:t>Verify Bill of Materials (BoM)</a:t>
            </a:fld>
            <a:endParaRPr lang="en-US" sz="900" b="1"/>
          </a:p>
        </xdr:txBody>
      </xdr:sp>
      <xdr:sp macro="" textlink="'Task Flow Sheet-Prov2(CFS)'!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005F9D-2104-4C7E-A583-40B0771A5275}"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03113DA-A06F-4CF9-AE01-5DCEBB28E6A1}"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Provide_CAS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99" idx="2"/>
          <a:endCxn id="100"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503705" y="2579121"/>
          <a:ext cx="897316" cy="826685"/>
          <a:chOff x="2638425" y="571500"/>
          <a:chExt cx="1143000" cy="933450"/>
        </a:xfrm>
      </xdr:grpSpPr>
      <xdr:sp macro="" textlink="'Task Flow Sheet-Prov2(CFS)'!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8F55AB5F-715A-453E-9B13-F5081F13FA15}" type="TxLink">
              <a:rPr lang="en-US" sz="900" b="1" i="0" u="none" strike="noStrike">
                <a:solidFill>
                  <a:srgbClr val="000000"/>
                </a:solidFill>
                <a:latin typeface="Calibri"/>
              </a:rPr>
              <a:pPr algn="ctr"/>
              <a:t>Calculate IDD &amp; Inform Customer</a:t>
            </a:fld>
            <a:endParaRPr lang="en-US" sz="1000" b="1"/>
          </a:p>
        </xdr:txBody>
      </xdr:sp>
      <xdr:sp macro="" textlink="'Task Flow Sheet-Prov2(CFS)'!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1F70C0B-2A42-4BE6-BDF2-2E6477C8F766}"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5E29558-6E4B-415D-99FA-1592DEB5F2D0}"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393864" y="2589823"/>
          <a:ext cx="894366" cy="826685"/>
          <a:chOff x="2638425" y="571500"/>
          <a:chExt cx="1143000" cy="933450"/>
        </a:xfrm>
      </xdr:grpSpPr>
      <xdr:sp macro="" textlink="'Task Flow Sheet-Prov2(CFS)'!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F1C6015-221E-4B60-9B13-BB80766F9334}" type="TxLink">
              <a:rPr lang="en-US" sz="900" b="1" i="0" u="none" strike="noStrike">
                <a:solidFill>
                  <a:srgbClr val="000000"/>
                </a:solidFill>
                <a:latin typeface="Calibri"/>
              </a:rPr>
              <a:pPr algn="ctr"/>
              <a:t>Acknowledge Order with Customer</a:t>
            </a:fld>
            <a:endParaRPr lang="en-US" sz="900" b="1"/>
          </a:p>
        </xdr:txBody>
      </xdr:sp>
      <xdr:sp macro="" textlink="'Task Flow Sheet-Prov2(CFS)'!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D3AB1A21-97A4-4972-979C-F58B89C672C6}" type="TxLink">
              <a:rPr lang="en-US" sz="1100" b="0" i="0" u="none" strike="noStrike">
                <a:solidFill>
                  <a:srgbClr val="000000"/>
                </a:solidFill>
                <a:latin typeface="Calibri"/>
              </a:rPr>
              <a:pPr algn="ctr"/>
              <a:t>OVR</a:t>
            </a:fld>
            <a:endParaRPr lang="en-US" sz="800"/>
          </a:p>
        </xdr:txBody>
      </xdr:sp>
      <xdr:sp macro="" textlink="'Task Flow Sheet-Prov2(CFS)'!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ED4CD5B-6B3A-4BD9-AB3D-C5C472668C47}"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Provide_CAS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100"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347552" y="2558896"/>
          <a:ext cx="939302" cy="828946"/>
          <a:chOff x="2638425" y="571500"/>
          <a:chExt cx="1143000" cy="933450"/>
        </a:xfrm>
      </xdr:grpSpPr>
      <xdr:sp macro="" textlink="'Task Flow Sheet-Prov2(CFS)'!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586062AF-9131-402B-84F6-D9EF77531353}" type="TxLink">
              <a:rPr lang="en-US" sz="900" b="1" i="0" u="none" strike="noStrike">
                <a:solidFill>
                  <a:srgbClr val="000000"/>
                </a:solidFill>
                <a:latin typeface="Calibri"/>
              </a:rPr>
              <a:pPr algn="ctr"/>
              <a:t>Review Order and Take Ownership</a:t>
            </a:fld>
            <a:endParaRPr lang="en-US" sz="900" b="1"/>
          </a:p>
        </xdr:txBody>
      </xdr:sp>
      <xdr:sp macro="" textlink="'Task Flow Sheet-Prov2(CFS)'!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A893B12-0E66-472B-8424-69D18AA21412}"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Prov2(CFS)'!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042F2B0-D73A-4E76-BACB-D317C9AD55ED}"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302655" y="2425063"/>
          <a:ext cx="898994" cy="833267"/>
          <a:chOff x="2638420" y="582305"/>
          <a:chExt cx="1143005" cy="922645"/>
        </a:xfrm>
      </xdr:grpSpPr>
      <xdr:sp macro="" textlink="'Task Flow Sheet-Prov2(CFS)'!E13">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DCA3910-83FB-49B4-8E0C-8EBE3D7F8147}" type="TxLink">
              <a:rPr lang="en-US" sz="900" b="1" i="0" u="none" strike="noStrike">
                <a:solidFill>
                  <a:srgbClr val="000000"/>
                </a:solidFill>
                <a:latin typeface="Calibri"/>
                <a:cs typeface="Arial"/>
              </a:rPr>
              <a:pPr algn="ctr" rtl="0"/>
              <a:t>Order Quality Check</a:t>
            </a:fld>
            <a:endParaRPr lang="en-US" sz="750" b="1"/>
          </a:p>
        </xdr:txBody>
      </xdr:sp>
      <xdr:sp macro="" textlink="'Task Flow Sheet-Prov2(CFS)'!A13">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DD0B213-B570-4A6B-8503-2C1CC331D42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3">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0D1672-4480-4424-B0F1-2E88D15FE58B}"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33</xdr:row>
      <xdr:rowOff>119481</xdr:rowOff>
    </xdr:from>
    <xdr:to>
      <xdr:col>21</xdr:col>
      <xdr:colOff>22442</xdr:colOff>
      <xdr:row>34</xdr:row>
      <xdr:rowOff>120866</xdr:rowOff>
    </xdr:to>
    <xdr:sp macro="" textlink="">
      <xdr:nvSpPr>
        <xdr:cNvPr id="60" name="TextBox 59"/>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325688" y="1816740"/>
          <a:ext cx="884703" cy="809245"/>
          <a:chOff x="2638420" y="582305"/>
          <a:chExt cx="1143005" cy="922645"/>
        </a:xfrm>
      </xdr:grpSpPr>
      <xdr:sp macro="" textlink="'Task Flow Sheet-Prov2(CFS)'!E15">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BD8578F-C67D-40F3-A617-2E8B85C00C40}" type="TxLink">
              <a:rPr lang="en-US" sz="900" b="1" i="0" u="none" strike="noStrike">
                <a:solidFill>
                  <a:srgbClr val="000000"/>
                </a:solidFill>
                <a:latin typeface="Calibri"/>
              </a:rPr>
              <a:pPr algn="ctr" rtl="0"/>
              <a:t>Notify Customer Service is Ready</a:t>
            </a:fld>
            <a:endParaRPr lang="en-US" sz="750"/>
          </a:p>
        </xdr:txBody>
      </xdr:sp>
      <xdr:sp macro="" textlink="'Task Flow Sheet-Prov2(CFS)'!A15">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5F77701-4EF9-4D1C-BF07-49DE5D617CA6}"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Prov2(CFS)'!C15">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D3A0215-1136-47C6-BC71-4E3CB46178BB}"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6983962" y="2428339"/>
          <a:ext cx="899406" cy="864225"/>
          <a:chOff x="2638425" y="571501"/>
          <a:chExt cx="1143000" cy="933449"/>
        </a:xfrm>
      </xdr:grpSpPr>
      <xdr:sp macro="" textlink="'Task Flow Sheet-Prov2(CFS)'!E16">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3414134-0C2E-4BEA-9904-657ABD84E305}" type="TxLink">
              <a:rPr lang="en-US" sz="900" b="1" i="0" u="none" strike="noStrike">
                <a:solidFill>
                  <a:srgbClr val="000000"/>
                </a:solidFill>
                <a:latin typeface="Calibri"/>
              </a:rPr>
              <a:pPr algn="ctr" rtl="0"/>
              <a:t>Confirm Order Closure</a:t>
            </a:fld>
            <a:endParaRPr lang="en-US" sz="750"/>
          </a:p>
        </xdr:txBody>
      </xdr:sp>
      <xdr:sp macro="" textlink="'Task Flow Sheet-Prov2(CFS)'!A16">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2E6224C-15D9-480B-9723-C883BB89ED55}"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6">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57D369A-B494-4C7F-B541-DFD398B6E9D9}"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251026" y="2424296"/>
          <a:ext cx="897615" cy="864225"/>
          <a:chOff x="2638425" y="571501"/>
          <a:chExt cx="1143000" cy="933449"/>
        </a:xfrm>
      </xdr:grpSpPr>
      <xdr:sp macro="" textlink="'Task Flow Sheet-Prov2(CFS)'!E17">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568AB51-7B4C-402D-B731-C32757B1CEBB}"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Prov2(CFS)'!A17">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B682878-BE9B-4C3B-8471-21AEBA217701}" type="TxLink">
              <a:rPr lang="en-US" sz="1100" b="0" i="0" u="none" strike="noStrike">
                <a:solidFill>
                  <a:srgbClr val="000000"/>
                </a:solidFill>
                <a:latin typeface="Calibri"/>
              </a:rPr>
              <a:pPr algn="ctr"/>
              <a:t>Automatic</a:t>
            </a:fld>
            <a:endParaRPr lang="en-US" sz="900" b="1"/>
          </a:p>
        </xdr:txBody>
      </xdr:sp>
      <xdr:sp macro="" textlink="'Task Flow Sheet-Prov2(CFS)'!C17">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FE4ECA8-4250-4E2B-B422-F10AEA733609}"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329419" y="3017705"/>
          <a:ext cx="866155" cy="850920"/>
          <a:chOff x="2638420" y="582305"/>
          <a:chExt cx="1143005" cy="922645"/>
        </a:xfrm>
      </xdr:grpSpPr>
      <xdr:sp macro="" textlink="'Task Flow Sheet-Prov2(CFS)'!E14">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4EB9D08-AE84-4AE3-98A3-B4FF63AF9A4C}" type="TxLink">
              <a:rPr lang="en-US" sz="900" b="1" i="0" u="none" strike="noStrike">
                <a:solidFill>
                  <a:srgbClr val="000000"/>
                </a:solidFill>
                <a:latin typeface="Calibri"/>
              </a:rPr>
              <a:pPr algn="ctr" rtl="0"/>
              <a:t>Handover to Maintenance</a:t>
            </a:fld>
            <a:endParaRPr lang="en-US" sz="750"/>
          </a:p>
        </xdr:txBody>
      </xdr:sp>
      <xdr:sp macro="" textlink="'Task Flow Sheet-Prov2(CFS)'!A14">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43F8DA0-B846-464D-A142-0D416280C4D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4">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67E9223-907D-46FE-AC1F-F7B0909B5625}"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63014</xdr:colOff>
      <xdr:row>36</xdr:row>
      <xdr:rowOff>114681</xdr:rowOff>
    </xdr:from>
    <xdr:to>
      <xdr:col>29</xdr:col>
      <xdr:colOff>57161</xdr:colOff>
      <xdr:row>43</xdr:row>
      <xdr:rowOff>37063</xdr:rowOff>
    </xdr:to>
    <xdr:grpSp>
      <xdr:nvGrpSpPr>
        <xdr:cNvPr id="88" name="Group 619"/>
        <xdr:cNvGrpSpPr>
          <a:grpSpLocks/>
        </xdr:cNvGrpSpPr>
      </xdr:nvGrpSpPr>
      <xdr:grpSpPr bwMode="auto">
        <a:xfrm>
          <a:off x="4248648" y="5427216"/>
          <a:ext cx="866154" cy="955375"/>
          <a:chOff x="2638420" y="582305"/>
          <a:chExt cx="1143005" cy="922645"/>
        </a:xfrm>
      </xdr:grpSpPr>
      <xdr:sp macro="" textlink="'Task Flow Sheet-Prov5(CAS)'!E9">
        <xdr:nvSpPr>
          <xdr:cNvPr id="89" name="Rectangle 8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7644A80F-1710-481B-85E4-1C6390989F16}" type="TxLink">
              <a:rPr lang="en-US" sz="800" b="1" i="0" u="none" strike="noStrike">
                <a:solidFill>
                  <a:srgbClr val="000000"/>
                </a:solidFill>
                <a:latin typeface="Calibri"/>
              </a:rPr>
              <a:pPr algn="ctr" rtl="0"/>
              <a:t>Notify Analyst and Consultant of Changes to Service</a:t>
            </a:fld>
            <a:endParaRPr lang="en-US" sz="800"/>
          </a:p>
        </xdr:txBody>
      </xdr:sp>
      <xdr:sp macro="" textlink="'Task Flow Sheet-Prov5(CAS)'!A9">
        <xdr:nvSpPr>
          <xdr:cNvPr id="90" name="Rectangle 8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4E898DE-2B88-4B9A-823E-0AE3AEC54EE3}"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5(CAS)'!C9">
        <xdr:nvSpPr>
          <xdr:cNvPr id="91" name="Rectangle 9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41BF323-F2F2-4246-8F32-DAE908532572}" type="TxLink">
              <a:rPr lang="en-US" sz="900" b="1" i="0" u="none" strike="noStrike">
                <a:solidFill>
                  <a:srgbClr val="000000"/>
                </a:solidFill>
                <a:latin typeface="Calibri"/>
              </a:rPr>
              <a:pPr algn="ctr"/>
              <a:t>TSK 1.011</a:t>
            </a:fld>
            <a:endParaRPr lang="en-US" sz="900" b="1"/>
          </a:p>
        </xdr:txBody>
      </xdr:sp>
    </xdr:grpSp>
    <xdr:clientData/>
  </xdr:twoCellAnchor>
  <xdr:twoCellAnchor>
    <xdr:from>
      <xdr:col>0</xdr:col>
      <xdr:colOff>107019</xdr:colOff>
      <xdr:row>57</xdr:row>
      <xdr:rowOff>76200</xdr:rowOff>
    </xdr:from>
    <xdr:to>
      <xdr:col>20</xdr:col>
      <xdr:colOff>114300</xdr:colOff>
      <xdr:row>59</xdr:row>
      <xdr:rowOff>76200</xdr:rowOff>
    </xdr:to>
    <xdr:sp macro="" textlink="">
      <xdr:nvSpPr>
        <xdr:cNvPr id="92" name="TextBox 91"/>
        <xdr:cNvSpPr txBox="1"/>
      </xdr:nvSpPr>
      <xdr:spPr>
        <a:xfrm>
          <a:off x="107019" y="8991600"/>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86</xdr:col>
      <xdr:colOff>74048</xdr:colOff>
      <xdr:row>37</xdr:row>
      <xdr:rowOff>83917</xdr:rowOff>
    </xdr:from>
    <xdr:to>
      <xdr:col>88</xdr:col>
      <xdr:colOff>183058</xdr:colOff>
      <xdr:row>39</xdr:row>
      <xdr:rowOff>126234</xdr:rowOff>
    </xdr:to>
    <xdr:sp macro="" textlink="">
      <xdr:nvSpPr>
        <xdr:cNvPr id="93" name="Pentagon 92"/>
        <xdr:cNvSpPr/>
      </xdr:nvSpPr>
      <xdr:spPr>
        <a:xfrm>
          <a:off x="16142309" y="5446906"/>
          <a:ext cx="481727" cy="332208"/>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84</xdr:col>
      <xdr:colOff>1332</xdr:colOff>
      <xdr:row>38</xdr:row>
      <xdr:rowOff>102341</xdr:rowOff>
    </xdr:from>
    <xdr:to>
      <xdr:col>86</xdr:col>
      <xdr:colOff>74048</xdr:colOff>
      <xdr:row>38</xdr:row>
      <xdr:rowOff>105075</xdr:rowOff>
    </xdr:to>
    <xdr:cxnSp macro="">
      <xdr:nvCxnSpPr>
        <xdr:cNvPr id="94" name="Straight Arrow Connector 93"/>
        <xdr:cNvCxnSpPr>
          <a:stCxn id="147" idx="3"/>
          <a:endCxn id="93" idx="1"/>
        </xdr:cNvCxnSpPr>
      </xdr:nvCxnSpPr>
      <xdr:spPr>
        <a:xfrm>
          <a:off x="15696875" y="5610276"/>
          <a:ext cx="445434" cy="273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124887</xdr:colOff>
      <xdr:row>36</xdr:row>
      <xdr:rowOff>107702</xdr:rowOff>
    </xdr:from>
    <xdr:to>
      <xdr:col>47</xdr:col>
      <xdr:colOff>124431</xdr:colOff>
      <xdr:row>43</xdr:row>
      <xdr:rowOff>52337</xdr:rowOff>
    </xdr:to>
    <xdr:grpSp>
      <xdr:nvGrpSpPr>
        <xdr:cNvPr id="95" name="Group 619"/>
        <xdr:cNvGrpSpPr>
          <a:grpSpLocks/>
        </xdr:cNvGrpSpPr>
      </xdr:nvGrpSpPr>
      <xdr:grpSpPr bwMode="auto">
        <a:xfrm>
          <a:off x="7275345" y="5420237"/>
          <a:ext cx="1045952" cy="977628"/>
          <a:chOff x="2638420" y="582305"/>
          <a:chExt cx="1143005" cy="922645"/>
        </a:xfrm>
      </xdr:grpSpPr>
      <xdr:sp macro="" textlink="'Task Flow Sheet-Prov5(CAS)'!E11">
        <xdr:nvSpPr>
          <xdr:cNvPr id="96" name="Rectangle 95"/>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CC53225-2B48-45D0-8AC8-D477AD5EDEE5}" type="TxLink">
              <a:rPr lang="en-US" sz="800" b="1" i="0" u="none" strike="noStrike">
                <a:solidFill>
                  <a:srgbClr val="000000"/>
                </a:solidFill>
                <a:latin typeface="Calibri"/>
              </a:rPr>
              <a:pPr algn="ctr" rtl="0"/>
              <a:t>Check Licence Loaded on CMC</a:t>
            </a:fld>
            <a:endParaRPr lang="en-US" sz="800" b="1" i="0" u="none" strike="noStrike">
              <a:solidFill>
                <a:srgbClr val="000000"/>
              </a:solidFill>
              <a:latin typeface="+mn-lt"/>
            </a:endParaRPr>
          </a:p>
        </xdr:txBody>
      </xdr:sp>
      <xdr:sp macro="" textlink="'Task Flow Sheet-Prov5(CAS)'!A11">
        <xdr:nvSpPr>
          <xdr:cNvPr id="97" name="Rectangle 9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9D100E0-3D80-4A55-83C3-A1F0B256A61B}"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5(CAS)'!C11">
        <xdr:nvSpPr>
          <xdr:cNvPr id="98" name="Rectangle 9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B82E9CB-C1CC-4197-829B-0AEFECB3EFFD}" type="TxLink">
              <a:rPr lang="en-US" sz="900" b="1" i="0" u="none" strike="noStrike">
                <a:solidFill>
                  <a:srgbClr val="000000"/>
                </a:solidFill>
                <a:latin typeface="Calibri"/>
              </a:rPr>
              <a:pPr algn="ctr"/>
              <a:t>TSK 2.047</a:t>
            </a:fld>
            <a:endParaRPr lang="en-US" sz="900" b="1"/>
          </a:p>
        </xdr:txBody>
      </xdr:sp>
    </xdr:grpSp>
    <xdr:clientData/>
  </xdr:twoCellAnchor>
  <xdr:twoCellAnchor>
    <xdr:from>
      <xdr:col>2</xdr:col>
      <xdr:colOff>85618</xdr:colOff>
      <xdr:row>18</xdr:row>
      <xdr:rowOff>10705</xdr:rowOff>
    </xdr:from>
    <xdr:to>
      <xdr:col>5</xdr:col>
      <xdr:colOff>94779</xdr:colOff>
      <xdr:row>20</xdr:row>
      <xdr:rowOff>137782</xdr:rowOff>
    </xdr:to>
    <xdr:sp macro="[0]!DP01_Provide_CAS_Message" textlink="">
      <xdr:nvSpPr>
        <xdr:cNvPr id="99" name="Diamond 98"/>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100" name="Oval 99"/>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01" name="Straight Arrow Connector 100"/>
        <xdr:cNvCxnSpPr>
          <a:stCxn id="99"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102" name="Straight Arrow Connector 101"/>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103" name="Straight Arrow Connector 102"/>
        <xdr:cNvCxnSpPr>
          <a:stCxn id="100"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104" name="Pentagon 103"/>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18</xdr:col>
      <xdr:colOff>20934</xdr:colOff>
      <xdr:row>37</xdr:row>
      <xdr:rowOff>86470</xdr:rowOff>
    </xdr:from>
    <xdr:to>
      <xdr:col>20</xdr:col>
      <xdr:colOff>157818</xdr:colOff>
      <xdr:row>40</xdr:row>
      <xdr:rowOff>66682</xdr:rowOff>
    </xdr:to>
    <xdr:sp macro="" textlink="">
      <xdr:nvSpPr>
        <xdr:cNvPr id="105" name="Freeform 104"/>
        <xdr:cNvSpPr/>
      </xdr:nvSpPr>
      <xdr:spPr>
        <a:xfrm>
          <a:off x="3223846" y="5895673"/>
          <a:ext cx="492763" cy="451229"/>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20</xdr:col>
      <xdr:colOff>157818</xdr:colOff>
      <xdr:row>38</xdr:row>
      <xdr:rowOff>155079</xdr:rowOff>
    </xdr:from>
    <xdr:to>
      <xdr:col>24</xdr:col>
      <xdr:colOff>63014</xdr:colOff>
      <xdr:row>39</xdr:row>
      <xdr:rowOff>98</xdr:rowOff>
    </xdr:to>
    <xdr:cxnSp macro="">
      <xdr:nvCxnSpPr>
        <xdr:cNvPr id="106" name="Straight Arrow Connector 105"/>
        <xdr:cNvCxnSpPr>
          <a:stCxn id="105" idx="2"/>
          <a:endCxn id="89" idx="1"/>
        </xdr:cNvCxnSpPr>
      </xdr:nvCxnSpPr>
      <xdr:spPr>
        <a:xfrm>
          <a:off x="3716609" y="6121288"/>
          <a:ext cx="616954" cy="202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57161</xdr:colOff>
      <xdr:row>39</xdr:row>
      <xdr:rowOff>4573</xdr:rowOff>
    </xdr:from>
    <xdr:to>
      <xdr:col>32</xdr:col>
      <xdr:colOff>103955</xdr:colOff>
      <xdr:row>39</xdr:row>
      <xdr:rowOff>6819</xdr:rowOff>
    </xdr:to>
    <xdr:cxnSp macro="">
      <xdr:nvCxnSpPr>
        <xdr:cNvPr id="117" name="Straight Arrow Connector 116"/>
        <xdr:cNvCxnSpPr>
          <a:stCxn id="89" idx="3"/>
          <a:endCxn id="120" idx="1"/>
        </xdr:cNvCxnSpPr>
      </xdr:nvCxnSpPr>
      <xdr:spPr>
        <a:xfrm flipV="1">
          <a:off x="5461563" y="5657453"/>
          <a:ext cx="605870" cy="224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103955</xdr:colOff>
      <xdr:row>36</xdr:row>
      <xdr:rowOff>104670</xdr:rowOff>
    </xdr:from>
    <xdr:to>
      <xdr:col>38</xdr:col>
      <xdr:colOff>103954</xdr:colOff>
      <xdr:row>43</xdr:row>
      <xdr:rowOff>49305</xdr:rowOff>
    </xdr:to>
    <xdr:grpSp>
      <xdr:nvGrpSpPr>
        <xdr:cNvPr id="119" name="Group 619"/>
        <xdr:cNvGrpSpPr>
          <a:grpSpLocks/>
        </xdr:cNvGrpSpPr>
      </xdr:nvGrpSpPr>
      <xdr:grpSpPr bwMode="auto">
        <a:xfrm>
          <a:off x="5684800" y="5417205"/>
          <a:ext cx="1046408" cy="977628"/>
          <a:chOff x="2638420" y="582305"/>
          <a:chExt cx="1143005" cy="922645"/>
        </a:xfrm>
      </xdr:grpSpPr>
      <xdr:sp macro="" textlink="'Task Flow Sheet-Prov5(CAS)'!E10">
        <xdr:nvSpPr>
          <xdr:cNvPr id="120" name="Rectangle 119"/>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56B14E28-9CBC-4BCC-8FA4-0D6292DF180B}" type="TxLink">
              <a:rPr lang="en-US" sz="800" b="1" i="0" u="none" strike="noStrike">
                <a:solidFill>
                  <a:srgbClr val="000000"/>
                </a:solidFill>
                <a:latin typeface="Calibri"/>
              </a:rPr>
              <a:pPr algn="ctr" rtl="0"/>
              <a:t>Capture Element Manager Identifier</a:t>
            </a:fld>
            <a:endParaRPr lang="en-US" sz="800" b="1" i="0" u="none" strike="noStrike">
              <a:solidFill>
                <a:srgbClr val="000000"/>
              </a:solidFill>
              <a:latin typeface="+mn-lt"/>
            </a:endParaRPr>
          </a:p>
        </xdr:txBody>
      </xdr:sp>
      <xdr:sp macro="" textlink="'Task Flow Sheet-Prov5(CAS)'!A10">
        <xdr:nvSpPr>
          <xdr:cNvPr id="121" name="Rectangle 12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001BDB1-22C3-4201-9982-00B5AB352C4C}"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5(CAS)'!C10">
        <xdr:nvSpPr>
          <xdr:cNvPr id="122" name="Rectangle 12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3952E48-F80C-43F6-93D6-EE85B4C0F3CD}" type="TxLink">
              <a:rPr lang="en-US" sz="900" b="1" i="0" u="none" strike="noStrike">
                <a:solidFill>
                  <a:srgbClr val="000000"/>
                </a:solidFill>
                <a:latin typeface="Calibri"/>
              </a:rPr>
              <a:pPr algn="ctr"/>
              <a:t>TSK 2.054</a:t>
            </a:fld>
            <a:endParaRPr lang="en-US" sz="900" b="1"/>
          </a:p>
        </xdr:txBody>
      </xdr:sp>
    </xdr:grpSp>
    <xdr:clientData/>
  </xdr:twoCellAnchor>
  <xdr:twoCellAnchor>
    <xdr:from>
      <xdr:col>38</xdr:col>
      <xdr:colOff>103954</xdr:colOff>
      <xdr:row>39</xdr:row>
      <xdr:rowOff>9912</xdr:rowOff>
    </xdr:from>
    <xdr:to>
      <xdr:col>41</xdr:col>
      <xdr:colOff>124887</xdr:colOff>
      <xdr:row>39</xdr:row>
      <xdr:rowOff>9912</xdr:rowOff>
    </xdr:to>
    <xdr:cxnSp macro="">
      <xdr:nvCxnSpPr>
        <xdr:cNvPr id="125" name="Straight Arrow Connector 124"/>
        <xdr:cNvCxnSpPr>
          <a:stCxn id="120" idx="3"/>
          <a:endCxn id="96" idx="1"/>
        </xdr:cNvCxnSpPr>
      </xdr:nvCxnSpPr>
      <xdr:spPr>
        <a:xfrm>
          <a:off x="7185584" y="5662792"/>
          <a:ext cx="58001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155833</xdr:colOff>
      <xdr:row>36</xdr:row>
      <xdr:rowOff>123981</xdr:rowOff>
    </xdr:from>
    <xdr:to>
      <xdr:col>56</xdr:col>
      <xdr:colOff>114421</xdr:colOff>
      <xdr:row>43</xdr:row>
      <xdr:rowOff>68616</xdr:rowOff>
    </xdr:to>
    <xdr:grpSp>
      <xdr:nvGrpSpPr>
        <xdr:cNvPr id="128" name="Group 619"/>
        <xdr:cNvGrpSpPr>
          <a:grpSpLocks/>
        </xdr:cNvGrpSpPr>
      </xdr:nvGrpSpPr>
      <xdr:grpSpPr bwMode="auto">
        <a:xfrm>
          <a:off x="8875903" y="5436516"/>
          <a:ext cx="1045243" cy="977628"/>
          <a:chOff x="2638420" y="582305"/>
          <a:chExt cx="1143005" cy="922645"/>
        </a:xfrm>
      </xdr:grpSpPr>
      <xdr:sp macro="" textlink="'Task Flow Sheet-Prov5(CAS)'!E12">
        <xdr:nvSpPr>
          <xdr:cNvPr id="129" name="Rectangle 12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AB83D9B-E767-4B11-94AF-BAFD1DF0B6DD}" type="TxLink">
              <a:rPr lang="en-US" sz="800" b="1" i="0" u="none" strike="noStrike">
                <a:solidFill>
                  <a:srgbClr val="000000"/>
                </a:solidFill>
                <a:latin typeface="Calibri"/>
              </a:rPr>
              <a:pPr algn="ctr" rtl="0"/>
              <a:t>Connect Acceleration Delivery Management</a:t>
            </a:fld>
            <a:endParaRPr lang="en-US" sz="800" b="1" i="0" u="none" strike="noStrike">
              <a:solidFill>
                <a:srgbClr val="000000"/>
              </a:solidFill>
              <a:latin typeface="+mn-lt"/>
            </a:endParaRPr>
          </a:p>
        </xdr:txBody>
      </xdr:sp>
      <xdr:sp macro="" textlink="'Task Flow Sheet-Prov5(CAS)'!A12">
        <xdr:nvSpPr>
          <xdr:cNvPr id="130" name="Rectangle 12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9F18C67-583E-473C-9DE8-AFB1ACA00A3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5(CAS)'!C12">
        <xdr:nvSpPr>
          <xdr:cNvPr id="131" name="Rectangle 13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4C9DAB0-3037-41A3-A525-5ACE9EAB398E}" type="TxLink">
              <a:rPr lang="en-US" sz="900" b="1" i="0" u="none" strike="noStrike">
                <a:solidFill>
                  <a:srgbClr val="000000"/>
                </a:solidFill>
                <a:latin typeface="Calibri"/>
              </a:rPr>
              <a:pPr algn="ctr"/>
              <a:t>TSK 3.010</a:t>
            </a:fld>
            <a:endParaRPr lang="en-US" sz="900" b="1"/>
          </a:p>
        </xdr:txBody>
      </xdr:sp>
    </xdr:grpSp>
    <xdr:clientData/>
  </xdr:twoCellAnchor>
  <xdr:twoCellAnchor>
    <xdr:from>
      <xdr:col>47</xdr:col>
      <xdr:colOff>134900</xdr:colOff>
      <xdr:row>39</xdr:row>
      <xdr:rowOff>26598</xdr:rowOff>
    </xdr:from>
    <xdr:to>
      <xdr:col>50</xdr:col>
      <xdr:colOff>155833</xdr:colOff>
      <xdr:row>39</xdr:row>
      <xdr:rowOff>34033</xdr:rowOff>
    </xdr:to>
    <xdr:cxnSp macro="">
      <xdr:nvCxnSpPr>
        <xdr:cNvPr id="132" name="Straight Arrow Connector 131"/>
        <xdr:cNvCxnSpPr>
          <a:endCxn id="129" idx="1"/>
        </xdr:cNvCxnSpPr>
      </xdr:nvCxnSpPr>
      <xdr:spPr>
        <a:xfrm flipV="1">
          <a:off x="8331766" y="5781844"/>
          <a:ext cx="544137" cy="743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166757</xdr:colOff>
      <xdr:row>36</xdr:row>
      <xdr:rowOff>41867</xdr:rowOff>
    </xdr:from>
    <xdr:to>
      <xdr:col>74</xdr:col>
      <xdr:colOff>166756</xdr:colOff>
      <xdr:row>42</xdr:row>
      <xdr:rowOff>143507</xdr:rowOff>
    </xdr:to>
    <xdr:grpSp>
      <xdr:nvGrpSpPr>
        <xdr:cNvPr id="133" name="Group 619"/>
        <xdr:cNvGrpSpPr>
          <a:grpSpLocks/>
        </xdr:cNvGrpSpPr>
      </xdr:nvGrpSpPr>
      <xdr:grpSpPr bwMode="auto">
        <a:xfrm>
          <a:off x="12066299" y="5354402"/>
          <a:ext cx="1046408" cy="987063"/>
          <a:chOff x="2638420" y="582305"/>
          <a:chExt cx="1143005" cy="922645"/>
        </a:xfrm>
      </xdr:grpSpPr>
      <xdr:sp macro="" textlink="'Task Flow Sheet-Prov5(CAS)'!E13">
        <xdr:nvSpPr>
          <xdr:cNvPr id="134" name="Rectangle 13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3EE3DBF-64E4-4F30-BC0B-33AD29EA283B}" type="TxLink">
              <a:rPr lang="en-US" sz="800" b="1" i="0" u="none" strike="noStrike">
                <a:solidFill>
                  <a:srgbClr val="000000"/>
                </a:solidFill>
                <a:latin typeface="Calibri"/>
              </a:rPr>
              <a:pPr algn="ctr" rtl="0"/>
              <a:t>Installation, Configuration and Testing</a:t>
            </a:fld>
            <a:endParaRPr lang="en-US" sz="800" b="1" i="0" u="none" strike="noStrike">
              <a:solidFill>
                <a:srgbClr val="000000"/>
              </a:solidFill>
              <a:latin typeface="+mn-lt"/>
            </a:endParaRPr>
          </a:p>
        </xdr:txBody>
      </xdr:sp>
      <xdr:sp macro="" textlink="'Task Flow Sheet-Prov5(CAS)'!A13">
        <xdr:nvSpPr>
          <xdr:cNvPr id="135" name="Rectangle 13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C2DB669-AA44-451A-BB84-A0339B45158E}"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5(CAS)'!C13">
        <xdr:nvSpPr>
          <xdr:cNvPr id="136" name="Rectangle 13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F78267B-0A2E-45BC-8CA4-A54A201F9494}" type="TxLink">
              <a:rPr lang="en-US" sz="900" b="1" i="0" u="none" strike="noStrike">
                <a:solidFill>
                  <a:srgbClr val="000000"/>
                </a:solidFill>
                <a:latin typeface="Calibri"/>
              </a:rPr>
              <a:pPr algn="ctr"/>
              <a:t>TSK 2.061</a:t>
            </a:fld>
            <a:endParaRPr lang="en-US" sz="900" b="1"/>
          </a:p>
        </xdr:txBody>
      </xdr:sp>
    </xdr:grpSp>
    <xdr:clientData/>
  </xdr:twoCellAnchor>
  <xdr:twoCellAnchor>
    <xdr:from>
      <xdr:col>56</xdr:col>
      <xdr:colOff>114421</xdr:colOff>
      <xdr:row>39</xdr:row>
      <xdr:rowOff>2930</xdr:rowOff>
    </xdr:from>
    <xdr:to>
      <xdr:col>59</xdr:col>
      <xdr:colOff>124888</xdr:colOff>
      <xdr:row>39</xdr:row>
      <xdr:rowOff>22422</xdr:rowOff>
    </xdr:to>
    <xdr:cxnSp macro="">
      <xdr:nvCxnSpPr>
        <xdr:cNvPr id="137" name="Straight Arrow Connector 136"/>
        <xdr:cNvCxnSpPr>
          <a:stCxn id="129" idx="3"/>
          <a:endCxn id="141" idx="1"/>
        </xdr:cNvCxnSpPr>
      </xdr:nvCxnSpPr>
      <xdr:spPr>
        <a:xfrm flipV="1">
          <a:off x="9921146" y="5758176"/>
          <a:ext cx="533672" cy="1949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124888</xdr:colOff>
      <xdr:row>36</xdr:row>
      <xdr:rowOff>104489</xdr:rowOff>
    </xdr:from>
    <xdr:to>
      <xdr:col>65</xdr:col>
      <xdr:colOff>124888</xdr:colOff>
      <xdr:row>43</xdr:row>
      <xdr:rowOff>49124</xdr:rowOff>
    </xdr:to>
    <xdr:grpSp>
      <xdr:nvGrpSpPr>
        <xdr:cNvPr id="140" name="Group 619"/>
        <xdr:cNvGrpSpPr>
          <a:grpSpLocks/>
        </xdr:cNvGrpSpPr>
      </xdr:nvGrpSpPr>
      <xdr:grpSpPr bwMode="auto">
        <a:xfrm>
          <a:off x="10454818" y="5417024"/>
          <a:ext cx="1046408" cy="977628"/>
          <a:chOff x="2638420" y="582305"/>
          <a:chExt cx="1143005" cy="922645"/>
        </a:xfrm>
      </xdr:grpSpPr>
      <xdr:sp macro="" textlink="'Task Flow Sheet-Prov5(CAS)'!E14">
        <xdr:nvSpPr>
          <xdr:cNvPr id="141" name="Rectangle 140"/>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B3E62B8-6ECF-426F-86DF-A4E00C3C62C9}" type="TxLink">
              <a:rPr lang="en-US" sz="800" b="1" i="0" u="none" strike="noStrike">
                <a:solidFill>
                  <a:srgbClr val="000000"/>
                </a:solidFill>
                <a:latin typeface="Calibri"/>
              </a:rPr>
              <a:pPr algn="ctr" rtl="0"/>
              <a:t>Configure Management Platform</a:t>
            </a:fld>
            <a:endParaRPr lang="en-US" sz="800" b="1" i="0" u="none" strike="noStrike">
              <a:solidFill>
                <a:srgbClr val="000000"/>
              </a:solidFill>
              <a:latin typeface="+mn-lt"/>
            </a:endParaRPr>
          </a:p>
        </xdr:txBody>
      </xdr:sp>
      <xdr:sp macro="" textlink="'Task Flow Sheet-Prov5(CAS)'!A14">
        <xdr:nvSpPr>
          <xdr:cNvPr id="142" name="Rectangle 141"/>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02C7CF2-ED91-43A6-8B1F-19A6D63CDB11}"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5(CAS)'!C14">
        <xdr:nvSpPr>
          <xdr:cNvPr id="143" name="Rectangle 142"/>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16F3A4A-B334-4ADB-8FE2-F0ACED85719B}" type="TxLink">
              <a:rPr lang="en-US" sz="900" b="1" i="0" u="none" strike="noStrike">
                <a:solidFill>
                  <a:srgbClr val="000000"/>
                </a:solidFill>
                <a:latin typeface="Calibri"/>
              </a:rPr>
              <a:pPr algn="ctr"/>
              <a:t>TSK 2.055</a:t>
            </a:fld>
            <a:endParaRPr lang="en-US" sz="900" b="1"/>
          </a:p>
        </xdr:txBody>
      </xdr:sp>
    </xdr:grpSp>
    <xdr:clientData/>
  </xdr:twoCellAnchor>
  <xdr:twoCellAnchor>
    <xdr:from>
      <xdr:col>65</xdr:col>
      <xdr:colOff>145822</xdr:colOff>
      <xdr:row>38</xdr:row>
      <xdr:rowOff>102341</xdr:rowOff>
    </xdr:from>
    <xdr:to>
      <xdr:col>68</xdr:col>
      <xdr:colOff>166755</xdr:colOff>
      <xdr:row>38</xdr:row>
      <xdr:rowOff>109776</xdr:rowOff>
    </xdr:to>
    <xdr:cxnSp macro="">
      <xdr:nvCxnSpPr>
        <xdr:cNvPr id="144" name="Straight Arrow Connector 143"/>
        <xdr:cNvCxnSpPr/>
      </xdr:nvCxnSpPr>
      <xdr:spPr>
        <a:xfrm flipV="1">
          <a:off x="12300550" y="5610276"/>
          <a:ext cx="580009" cy="743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1332</xdr:colOff>
      <xdr:row>36</xdr:row>
      <xdr:rowOff>52154</xdr:rowOff>
    </xdr:from>
    <xdr:to>
      <xdr:col>84</xdr:col>
      <xdr:colOff>1332</xdr:colOff>
      <xdr:row>43</xdr:row>
      <xdr:rowOff>8848</xdr:rowOff>
    </xdr:to>
    <xdr:grpSp>
      <xdr:nvGrpSpPr>
        <xdr:cNvPr id="146" name="Group 619"/>
        <xdr:cNvGrpSpPr>
          <a:grpSpLocks/>
        </xdr:cNvGrpSpPr>
      </xdr:nvGrpSpPr>
      <xdr:grpSpPr bwMode="auto">
        <a:xfrm>
          <a:off x="13644888" y="5364689"/>
          <a:ext cx="1046409" cy="989687"/>
          <a:chOff x="2638420" y="582305"/>
          <a:chExt cx="1143005" cy="922645"/>
        </a:xfrm>
      </xdr:grpSpPr>
      <xdr:sp macro="" textlink="'Task Flow Sheet-Prov5(CAS)'!E15">
        <xdr:nvSpPr>
          <xdr:cNvPr id="147" name="Rectangle 14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C9D854B8-2404-439E-9E00-891411EEFAB1}" type="TxLink">
              <a:rPr lang="en-US" sz="800" b="1" i="0" u="none" strike="noStrike">
                <a:solidFill>
                  <a:srgbClr val="000000"/>
                </a:solidFill>
                <a:latin typeface="Calibri"/>
              </a:rPr>
              <a:pPr algn="ctr" rtl="0"/>
              <a:t>Provide Service Attributes for Customer end Activation</a:t>
            </a:fld>
            <a:endParaRPr lang="en-US" sz="800" b="1" i="0" u="none" strike="noStrike">
              <a:solidFill>
                <a:srgbClr val="000000"/>
              </a:solidFill>
              <a:latin typeface="+mn-lt"/>
            </a:endParaRPr>
          </a:p>
        </xdr:txBody>
      </xdr:sp>
      <xdr:sp macro="" textlink="'Task Flow Sheet-Prov5(CAS)'!A15">
        <xdr:nvSpPr>
          <xdr:cNvPr id="148" name="Rectangle 14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3282169-709C-4880-B8BD-09C0257239A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5(CAS)'!C15">
        <xdr:nvSpPr>
          <xdr:cNvPr id="149" name="Rectangle 14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A4D3753-6972-4B92-A321-DC3A7B8E86EB}" type="TxLink">
              <a:rPr lang="en-US" sz="900" b="1" i="0" u="none" strike="noStrike">
                <a:solidFill>
                  <a:srgbClr val="000000"/>
                </a:solidFill>
                <a:latin typeface="Calibri"/>
              </a:rPr>
              <a:pPr algn="ctr"/>
              <a:t>TSK 2.154</a:t>
            </a:fld>
            <a:endParaRPr lang="en-US" sz="900" b="1"/>
          </a:p>
        </xdr:txBody>
      </xdr:sp>
    </xdr:grpSp>
    <xdr:clientData/>
  </xdr:twoCellAnchor>
  <xdr:twoCellAnchor>
    <xdr:from>
      <xdr:col>74</xdr:col>
      <xdr:colOff>166757</xdr:colOff>
      <xdr:row>38</xdr:row>
      <xdr:rowOff>102341</xdr:rowOff>
    </xdr:from>
    <xdr:to>
      <xdr:col>78</xdr:col>
      <xdr:colOff>1332</xdr:colOff>
      <xdr:row>38</xdr:row>
      <xdr:rowOff>109776</xdr:rowOff>
    </xdr:to>
    <xdr:cxnSp macro="">
      <xdr:nvCxnSpPr>
        <xdr:cNvPr id="150" name="Straight Arrow Connector 149"/>
        <xdr:cNvCxnSpPr>
          <a:endCxn id="147" idx="1"/>
        </xdr:cNvCxnSpPr>
      </xdr:nvCxnSpPr>
      <xdr:spPr>
        <a:xfrm flipV="1">
          <a:off x="13998714" y="5610276"/>
          <a:ext cx="580009" cy="743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65509</xdr:colOff>
      <xdr:row>20</xdr:row>
      <xdr:rowOff>53067</xdr:rowOff>
    </xdr:from>
    <xdr:to>
      <xdr:col>37</xdr:col>
      <xdr:colOff>28574</xdr:colOff>
      <xdr:row>20</xdr:row>
      <xdr:rowOff>132678</xdr:rowOff>
    </xdr:to>
    <xdr:cxnSp macro="">
      <xdr:nvCxnSpPr>
        <xdr:cNvPr id="156" name="Elbow Connector 155"/>
        <xdr:cNvCxnSpPr>
          <a:stCxn id="16" idx="2"/>
          <a:endCxn id="17" idx="4"/>
        </xdr:cNvCxnSpPr>
      </xdr:nvCxnSpPr>
      <xdr:spPr>
        <a:xfrm rot="5400000" flipH="1">
          <a:off x="4633664" y="1294115"/>
          <a:ext cx="79611" cy="3877736"/>
        </a:xfrm>
        <a:prstGeom prst="bentConnector3">
          <a:avLst>
            <a:gd name="adj1" fmla="val -668433"/>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9100422" y="2566881"/>
          <a:ext cx="965408" cy="825726"/>
          <a:chOff x="2638425" y="571500"/>
          <a:chExt cx="1143000" cy="933450"/>
        </a:xfrm>
      </xdr:grpSpPr>
      <xdr:sp macro="" textlink="'Task Flow Sheet-Mod5(CAS)'!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F8CAAA89-A391-4840-AFD2-83290B8450EB}" type="TxLink">
              <a:rPr lang="en-US" sz="900" b="1" i="0" u="none" strike="noStrike">
                <a:solidFill>
                  <a:srgbClr val="000000"/>
                </a:solidFill>
                <a:latin typeface="Calibri"/>
              </a:rPr>
              <a:pPr algn="ctr"/>
              <a:t>Submit Order to SI+</a:t>
            </a:fld>
            <a:endParaRPr lang="en-US" sz="900" b="1"/>
          </a:p>
        </xdr:txBody>
      </xdr:sp>
      <xdr:sp macro="" textlink="'Task Flow Sheet-Mod5(CAS)'!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194D100-C824-4DCB-AF56-C5F86E75C07F}"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5(CAS)'!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DAD9B88-FB49-490A-9D7E-E72B63CA1B7B}"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289344" y="2576406"/>
          <a:ext cx="931748" cy="825726"/>
          <a:chOff x="2638425" y="571500"/>
          <a:chExt cx="1143000" cy="933450"/>
        </a:xfrm>
      </xdr:grpSpPr>
      <xdr:sp macro="" textlink="'Task Flow Sheet-Mod5(CAS)'!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E2E2808B-11C2-45FE-92DE-B6EE61612F0E}" type="TxLink">
              <a:rPr lang="en-US" sz="900" b="1" i="0" u="none" strike="noStrike">
                <a:solidFill>
                  <a:srgbClr val="000000"/>
                </a:solidFill>
                <a:latin typeface="Calibri"/>
              </a:rPr>
              <a:pPr algn="ctr"/>
              <a:t>B-end Validation</a:t>
            </a:fld>
            <a:endParaRPr lang="en-US" sz="900" b="1"/>
          </a:p>
        </xdr:txBody>
      </xdr:sp>
      <xdr:sp macro="" textlink="'Task Flow Sheet-Mod5(CAS)'!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0C2C027-819C-4103-8408-BB218D2BCB9C}" type="TxLink">
              <a:rPr lang="en-US" sz="1100" b="0" i="0" u="none" strike="noStrike">
                <a:solidFill>
                  <a:srgbClr val="000000"/>
                </a:solidFill>
                <a:latin typeface="Calibri"/>
              </a:rPr>
              <a:pPr algn="ctr"/>
              <a:t>OVR</a:t>
            </a:fld>
            <a:endParaRPr lang="en-US" sz="900" b="1"/>
          </a:p>
        </xdr:txBody>
      </xdr:sp>
      <xdr:sp macro="" textlink="'Task Flow Sheet-Mod5(CAS)'!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61F1BC7-E535-4545-B29C-131B6AB137AC}"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210917" y="2576406"/>
          <a:ext cx="931748" cy="825726"/>
          <a:chOff x="2638425" y="571500"/>
          <a:chExt cx="1143000" cy="933450"/>
        </a:xfrm>
      </xdr:grpSpPr>
      <xdr:sp macro="" textlink="'Task Flow Sheet-Mod5(CAS)'!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EF98D2F3-0251-41ED-B2BF-253B07A3CCA5}" type="TxLink">
              <a:rPr lang="en-US" sz="900" b="1" i="0" u="none" strike="noStrike">
                <a:solidFill>
                  <a:srgbClr val="000000"/>
                </a:solidFill>
                <a:latin typeface="Calibri"/>
              </a:rPr>
              <a:pPr algn="ctr"/>
              <a:t>Verify Bill of Materials (BoM)</a:t>
            </a:fld>
            <a:endParaRPr lang="en-US" sz="900" b="1"/>
          </a:p>
        </xdr:txBody>
      </xdr:sp>
      <xdr:sp macro="" textlink="'Task Flow Sheet-Mod5(CAS)'!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4828B18-1242-4383-9439-AF4F5F7E5850}"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5(CAS)'!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9876AD2-91F1-42C7-A21D-34336F0C7E73}"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Modify_CAS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99" idx="2"/>
          <a:endCxn id="100"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805873" y="2576406"/>
          <a:ext cx="932451" cy="825726"/>
          <a:chOff x="2638425" y="571500"/>
          <a:chExt cx="1143000" cy="933450"/>
        </a:xfrm>
      </xdr:grpSpPr>
      <xdr:sp macro="" textlink="'Task Flow Sheet-Mod5(CAS)'!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6B282E10-9F86-4B49-B7EC-B9D68DC100A2}" type="TxLink">
              <a:rPr lang="en-US" sz="900" b="1" i="0" u="none" strike="noStrike">
                <a:solidFill>
                  <a:srgbClr val="000000"/>
                </a:solidFill>
                <a:latin typeface="Calibri"/>
              </a:rPr>
              <a:pPr algn="ctr"/>
              <a:t>Calculate IDD &amp; Inform Customer</a:t>
            </a:fld>
            <a:endParaRPr lang="en-US" sz="1000" b="1"/>
          </a:p>
        </xdr:txBody>
      </xdr:sp>
      <xdr:sp macro="" textlink="'Task Flow Sheet-Mod5(CAS)'!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C6BE783-B1C2-443E-84DA-DC1ED6545E85}"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Mod5(CAS)'!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1266AA8-EFD9-49D9-8474-A9A8368A7E7D}"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43054" y="2587108"/>
          <a:ext cx="936529" cy="825726"/>
          <a:chOff x="2638425" y="571500"/>
          <a:chExt cx="1143000" cy="933450"/>
        </a:xfrm>
      </xdr:grpSpPr>
      <xdr:sp macro="" textlink="'Task Flow Sheet-Mod5(CAS)'!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5FCD34BB-B184-4DAC-90C9-C69885283876}" type="TxLink">
              <a:rPr lang="en-US" sz="900" b="1" i="0" u="none" strike="noStrike">
                <a:solidFill>
                  <a:srgbClr val="000000"/>
                </a:solidFill>
                <a:latin typeface="Calibri"/>
              </a:rPr>
              <a:pPr algn="ctr"/>
              <a:t>Acknowledge Order with Customer</a:t>
            </a:fld>
            <a:endParaRPr lang="en-US" sz="900" b="1"/>
          </a:p>
        </xdr:txBody>
      </xdr:sp>
      <xdr:sp macro="" textlink="'Task Flow Sheet-Mod5(CAS)'!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EDAD5BA2-D5BA-4545-860A-4679BA4DE9CF}" type="TxLink">
              <a:rPr lang="en-US" sz="1100" b="0" i="0" u="none" strike="noStrike">
                <a:solidFill>
                  <a:srgbClr val="000000"/>
                </a:solidFill>
                <a:latin typeface="Calibri"/>
              </a:rPr>
              <a:pPr algn="ctr"/>
              <a:t>OVR</a:t>
            </a:fld>
            <a:endParaRPr lang="en-US" sz="800"/>
          </a:p>
        </xdr:txBody>
      </xdr:sp>
      <xdr:sp macro="" textlink="'Task Flow Sheet-Mod5(CAS)'!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77D6FC4-C597-4746-BAC4-899A5B5C3E33}"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Modify_CAS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100"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755926" y="2556181"/>
          <a:ext cx="974437" cy="828148"/>
          <a:chOff x="2638425" y="571500"/>
          <a:chExt cx="1143000" cy="933450"/>
        </a:xfrm>
      </xdr:grpSpPr>
      <xdr:sp macro="" textlink="'Task Flow Sheet-Mod5(CAS)'!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2DAA3E74-D458-40A5-B145-343F1AE9F6EE}" type="TxLink">
              <a:rPr lang="en-US" sz="900" b="1" i="0" u="none" strike="noStrike">
                <a:solidFill>
                  <a:srgbClr val="000000"/>
                </a:solidFill>
                <a:latin typeface="Calibri"/>
              </a:rPr>
              <a:pPr algn="ctr"/>
              <a:t>Review Order and Take Ownership</a:t>
            </a:fld>
            <a:endParaRPr lang="en-US" sz="900" b="1"/>
          </a:p>
        </xdr:txBody>
      </xdr:sp>
      <xdr:sp macro="" textlink="'Task Flow Sheet-Mod5(CAS)'!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8F09CAF-3C26-440B-AF76-6BAF508F782C}"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Mod5(CAS)'!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BE4F200-1BB8-44D3-B4CF-7C61948F8C91}"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830490" y="2422507"/>
          <a:ext cx="934130" cy="832310"/>
          <a:chOff x="2638420" y="582305"/>
          <a:chExt cx="1143005" cy="922645"/>
        </a:xfrm>
      </xdr:grpSpPr>
      <xdr:sp macro="" textlink="'Task Flow Sheet-Mod5(CAS)'!E16">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66FEEFE7-4A1E-4CD2-83B0-C186C1EF5434}" type="TxLink">
              <a:rPr lang="en-US" sz="900" b="1" i="0" u="none" strike="noStrike">
                <a:solidFill>
                  <a:srgbClr val="000000"/>
                </a:solidFill>
                <a:latin typeface="Calibri"/>
                <a:cs typeface="Arial"/>
              </a:rPr>
              <a:pPr algn="ctr" rtl="0"/>
              <a:t>Order Quality Check</a:t>
            </a:fld>
            <a:endParaRPr lang="en-US" sz="750" b="1"/>
          </a:p>
        </xdr:txBody>
      </xdr:sp>
      <xdr:sp macro="" textlink="'Task Flow Sheet-Mod5(CAS)'!A16">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504445E-A2A1-4119-B46D-4B71D160B23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6">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2261FB8-C8A3-4CD8-B652-8A6442693036}"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66201</xdr:colOff>
      <xdr:row>9</xdr:row>
      <xdr:rowOff>147391</xdr:rowOff>
    </xdr:from>
    <xdr:to>
      <xdr:col>79</xdr:col>
      <xdr:colOff>136830</xdr:colOff>
      <xdr:row>13</xdr:row>
      <xdr:rowOff>86037</xdr:rowOff>
    </xdr:to>
    <xdr:sp macro="" textlink="">
      <xdr:nvSpPr>
        <xdr:cNvPr id="58" name="Freeform 57"/>
        <xdr:cNvSpPr/>
      </xdr:nvSpPr>
      <xdr:spPr>
        <a:xfrm rot="5400000">
          <a:off x="14022817" y="1521489"/>
          <a:ext cx="528289" cy="433486"/>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101516</xdr:colOff>
      <xdr:row>13</xdr:row>
      <xdr:rowOff>86038</xdr:rowOff>
    </xdr:from>
    <xdr:to>
      <xdr:col>78</xdr:col>
      <xdr:colOff>112109</xdr:colOff>
      <xdr:row>16</xdr:row>
      <xdr:rowOff>63936</xdr:rowOff>
    </xdr:to>
    <xdr:cxnSp macro="">
      <xdr:nvCxnSpPr>
        <xdr:cNvPr id="59" name="Straight Arrow Connector 58"/>
        <xdr:cNvCxnSpPr>
          <a:stCxn id="58" idx="2"/>
          <a:endCxn id="54" idx="0"/>
        </xdr:cNvCxnSpPr>
      </xdr:nvCxnSpPr>
      <xdr:spPr>
        <a:xfrm>
          <a:off x="14286962" y="2002377"/>
          <a:ext cx="10593" cy="42013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33</xdr:row>
      <xdr:rowOff>119481</xdr:rowOff>
    </xdr:from>
    <xdr:to>
      <xdr:col>21</xdr:col>
      <xdr:colOff>22442</xdr:colOff>
      <xdr:row>34</xdr:row>
      <xdr:rowOff>120866</xdr:rowOff>
    </xdr:to>
    <xdr:sp macro="" textlink="">
      <xdr:nvSpPr>
        <xdr:cNvPr id="60" name="TextBox 59"/>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930823" y="1814824"/>
          <a:ext cx="919838" cy="808446"/>
          <a:chOff x="2638420" y="582305"/>
          <a:chExt cx="1143005" cy="922645"/>
        </a:xfrm>
      </xdr:grpSpPr>
      <xdr:sp macro="" textlink="'Task Flow Sheet-Mod5(CAS)'!E18">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D08409D-5BC4-4D25-B5AE-FA617E2C18D1}" type="TxLink">
              <a:rPr lang="en-US" sz="900" b="1" i="0" u="none" strike="noStrike">
                <a:solidFill>
                  <a:srgbClr val="000000"/>
                </a:solidFill>
                <a:latin typeface="Calibri"/>
              </a:rPr>
              <a:pPr algn="ctr" rtl="0"/>
              <a:t>Notify Customer Service is Ready</a:t>
            </a:fld>
            <a:endParaRPr lang="en-US" sz="750"/>
          </a:p>
        </xdr:txBody>
      </xdr:sp>
      <xdr:sp macro="" textlink="'Task Flow Sheet-Prov2(CFS)'!A15">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8357158-471E-42A6-BB56-934CD302D114}"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Mod5(CAS)'!C18">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585D5BB-6BE2-46C6-9719-8E5C94DE48FD}"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7659368" y="2425783"/>
          <a:ext cx="934542" cy="863268"/>
          <a:chOff x="2638425" y="571501"/>
          <a:chExt cx="1143000" cy="933449"/>
        </a:xfrm>
      </xdr:grpSpPr>
      <xdr:sp macro="" textlink="'Task Flow Sheet-Mod5(CAS)'!E19">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BDC7104-EC29-4E9D-8A12-8F03611DF716}" type="TxLink">
              <a:rPr lang="en-US" sz="900" b="1" i="0" u="none" strike="noStrike">
                <a:solidFill>
                  <a:srgbClr val="000000"/>
                </a:solidFill>
                <a:latin typeface="Calibri"/>
              </a:rPr>
              <a:pPr algn="ctr" rtl="0"/>
              <a:t>Confirm Order Closure</a:t>
            </a:fld>
            <a:endParaRPr lang="en-US" sz="750"/>
          </a:p>
        </xdr:txBody>
      </xdr:sp>
      <xdr:sp macro="" textlink="'Task Flow Sheet-Mod5(CAS)'!A19">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ADC1071-5F57-45B0-83D8-C7F5C732C58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9">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B11FD49-567F-4D68-A4A8-CF65CDF9ADDD}"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975622" y="2421740"/>
          <a:ext cx="932751" cy="863268"/>
          <a:chOff x="2638425" y="571501"/>
          <a:chExt cx="1143000" cy="933449"/>
        </a:xfrm>
      </xdr:grpSpPr>
      <xdr:sp macro="" textlink="'Task Flow Sheet-Mod5(CAS)'!E20">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90B9294B-48EB-40E2-8B9C-B817416A79AA}"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Mod5(CAS)'!A20">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6321B65-9A97-4CBC-8EA6-064D1F227F38}" type="TxLink">
              <a:rPr lang="en-US" sz="1100" b="0" i="0" u="none" strike="noStrike">
                <a:solidFill>
                  <a:srgbClr val="000000"/>
                </a:solidFill>
                <a:latin typeface="Calibri"/>
              </a:rPr>
              <a:pPr algn="ctr"/>
              <a:t> </a:t>
            </a:fld>
            <a:endParaRPr lang="en-US" sz="900" b="1"/>
          </a:p>
        </xdr:txBody>
      </xdr:sp>
      <xdr:sp macro="" textlink="'Task Flow Sheet-Mod5(CAS)'!C20">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0D85530-4976-42B4-9626-B312659B4A5B}"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934554" y="3014511"/>
          <a:ext cx="901290" cy="849962"/>
          <a:chOff x="2638420" y="582305"/>
          <a:chExt cx="1143005" cy="922645"/>
        </a:xfrm>
      </xdr:grpSpPr>
      <xdr:sp macro="" textlink="'Task Flow Sheet-Mod5(CAS)'!E17">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9FBD6BC9-D399-472D-A17C-58639AF835DD}" type="TxLink">
              <a:rPr lang="en-US" sz="900" b="1" i="0" u="none" strike="noStrike">
                <a:solidFill>
                  <a:srgbClr val="000000"/>
                </a:solidFill>
                <a:latin typeface="Calibri"/>
              </a:rPr>
              <a:pPr algn="ctr" rtl="0"/>
              <a:t>Handover to Maintenance</a:t>
            </a:fld>
            <a:endParaRPr lang="en-US" sz="750"/>
          </a:p>
        </xdr:txBody>
      </xdr:sp>
      <xdr:sp macro="" textlink="'Task Flow Sheet-Mod5(CAS)'!A17">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30DE639-9E21-4B43-B0CE-CD770877981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7">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AB93E35-83FC-4218-A1D8-D4788F37B117}"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33749</xdr:colOff>
      <xdr:row>70</xdr:row>
      <xdr:rowOff>44799</xdr:rowOff>
    </xdr:from>
    <xdr:to>
      <xdr:col>20</xdr:col>
      <xdr:colOff>41030</xdr:colOff>
      <xdr:row>72</xdr:row>
      <xdr:rowOff>44799</xdr:rowOff>
    </xdr:to>
    <xdr:sp macro="" textlink="">
      <xdr:nvSpPr>
        <xdr:cNvPr id="92" name="TextBox 91"/>
        <xdr:cNvSpPr txBox="1"/>
      </xdr:nvSpPr>
      <xdr:spPr>
        <a:xfrm>
          <a:off x="33749" y="11223590"/>
          <a:ext cx="3566072" cy="314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2</xdr:col>
      <xdr:colOff>85618</xdr:colOff>
      <xdr:row>18</xdr:row>
      <xdr:rowOff>10705</xdr:rowOff>
    </xdr:from>
    <xdr:to>
      <xdr:col>5</xdr:col>
      <xdr:colOff>94779</xdr:colOff>
      <xdr:row>20</xdr:row>
      <xdr:rowOff>137782</xdr:rowOff>
    </xdr:to>
    <xdr:sp macro="[0]!DP01_Modify_CAS_Message" textlink="">
      <xdr:nvSpPr>
        <xdr:cNvPr id="99" name="Diamond 98"/>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100" name="Oval 99"/>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01" name="Straight Arrow Connector 100"/>
        <xdr:cNvCxnSpPr>
          <a:stCxn id="99"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102" name="Straight Arrow Connector 101"/>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103" name="Straight Arrow Connector 102"/>
        <xdr:cNvCxnSpPr>
          <a:stCxn id="100"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104" name="Pentagon 103"/>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7</xdr:col>
      <xdr:colOff>86591</xdr:colOff>
      <xdr:row>41</xdr:row>
      <xdr:rowOff>28546</xdr:rowOff>
    </xdr:from>
    <xdr:to>
      <xdr:col>10</xdr:col>
      <xdr:colOff>95751</xdr:colOff>
      <xdr:row>43</xdr:row>
      <xdr:rowOff>150548</xdr:rowOff>
    </xdr:to>
    <xdr:sp macro="[0]!DP04_Modify_CAS_Message" textlink="">
      <xdr:nvSpPr>
        <xdr:cNvPr id="140" name="Diamond 139"/>
        <xdr:cNvSpPr/>
      </xdr:nvSpPr>
      <xdr:spPr>
        <a:xfrm>
          <a:off x="1327056" y="6385930"/>
          <a:ext cx="540788" cy="43211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04</a:t>
          </a:r>
          <a:endParaRPr lang="en-US" sz="800" b="1"/>
        </a:p>
      </xdr:txBody>
    </xdr:sp>
    <xdr:clientData/>
  </xdr:twoCellAnchor>
  <xdr:twoCellAnchor>
    <xdr:from>
      <xdr:col>60</xdr:col>
      <xdr:colOff>94408</xdr:colOff>
      <xdr:row>40</xdr:row>
      <xdr:rowOff>31898</xdr:rowOff>
    </xdr:from>
    <xdr:to>
      <xdr:col>66</xdr:col>
      <xdr:colOff>105430</xdr:colOff>
      <xdr:row>46</xdr:row>
      <xdr:rowOff>121136</xdr:rowOff>
    </xdr:to>
    <xdr:grpSp>
      <xdr:nvGrpSpPr>
        <xdr:cNvPr id="141" name="Group 619"/>
        <xdr:cNvGrpSpPr>
          <a:grpSpLocks/>
        </xdr:cNvGrpSpPr>
      </xdr:nvGrpSpPr>
      <xdr:grpSpPr bwMode="auto">
        <a:xfrm>
          <a:off x="11014140" y="5928327"/>
          <a:ext cx="1099594" cy="973702"/>
          <a:chOff x="2638420" y="582305"/>
          <a:chExt cx="1143005" cy="922645"/>
        </a:xfrm>
      </xdr:grpSpPr>
      <xdr:sp macro="" textlink="'Task Flow Sheet-Mod5(CAS)'!E13">
        <xdr:nvSpPr>
          <xdr:cNvPr id="142" name="Rectangle 141"/>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BC76F71-73EC-46B4-949F-575845F4A960}" type="TxLink">
              <a:rPr lang="en-US" sz="800" b="1" i="0" u="none" strike="noStrike">
                <a:solidFill>
                  <a:srgbClr val="000000"/>
                </a:solidFill>
                <a:latin typeface="Calibri"/>
              </a:rPr>
              <a:pPr algn="ctr" rtl="0"/>
              <a:t>Installation, Configuration and Testing</a:t>
            </a:fld>
            <a:endParaRPr lang="en-US" sz="800" b="1" i="0" u="none" strike="noStrike">
              <a:solidFill>
                <a:srgbClr val="000000"/>
              </a:solidFill>
              <a:latin typeface="+mn-lt"/>
            </a:endParaRPr>
          </a:p>
        </xdr:txBody>
      </xdr:sp>
      <xdr:sp macro="" textlink="'Task Flow Sheet-Mod5(CAS)'!A13">
        <xdr:nvSpPr>
          <xdr:cNvPr id="143" name="Rectangle 142"/>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D936C081-25E4-4539-97C3-7F1C650D584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3">
        <xdr:nvSpPr>
          <xdr:cNvPr id="144" name="Rectangle 143"/>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5BBE5B0-67EF-450F-8B8B-C3B935ED0719}" type="TxLink">
              <a:rPr lang="en-US" sz="900" b="1" i="0" u="none" strike="noStrike">
                <a:solidFill>
                  <a:srgbClr val="000000"/>
                </a:solidFill>
                <a:latin typeface="Calibri"/>
              </a:rPr>
              <a:pPr algn="ctr"/>
              <a:t>TSK 2.061</a:t>
            </a:fld>
            <a:endParaRPr lang="en-US" sz="900" b="1"/>
          </a:p>
        </xdr:txBody>
      </xdr:sp>
    </xdr:grpSp>
    <xdr:clientData/>
  </xdr:twoCellAnchor>
  <xdr:twoCellAnchor>
    <xdr:from>
      <xdr:col>18</xdr:col>
      <xdr:colOff>159754</xdr:colOff>
      <xdr:row>40</xdr:row>
      <xdr:rowOff>52017</xdr:rowOff>
    </xdr:from>
    <xdr:to>
      <xdr:col>23</xdr:col>
      <xdr:colOff>153901</xdr:colOff>
      <xdr:row>46</xdr:row>
      <xdr:rowOff>116179</xdr:rowOff>
    </xdr:to>
    <xdr:grpSp>
      <xdr:nvGrpSpPr>
        <xdr:cNvPr id="145" name="Group 619"/>
        <xdr:cNvGrpSpPr>
          <a:grpSpLocks/>
        </xdr:cNvGrpSpPr>
      </xdr:nvGrpSpPr>
      <xdr:grpSpPr bwMode="auto">
        <a:xfrm>
          <a:off x="3425468" y="5948446"/>
          <a:ext cx="901290" cy="948626"/>
          <a:chOff x="2638420" y="582305"/>
          <a:chExt cx="1143005" cy="922645"/>
        </a:xfrm>
      </xdr:grpSpPr>
      <xdr:sp macro="" textlink="'Task Flow Sheet-Mod5(CAS)'!E9">
        <xdr:nvSpPr>
          <xdr:cNvPr id="146" name="Rectangle 145"/>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1C6BFF8F-BC06-4CAB-9E6D-B24F37E66F14}" type="TxLink">
              <a:rPr lang="en-US" sz="800" b="1" i="0" u="none" strike="noStrike">
                <a:solidFill>
                  <a:srgbClr val="000000"/>
                </a:solidFill>
                <a:latin typeface="Calibri"/>
              </a:rPr>
              <a:pPr algn="ctr" rtl="0"/>
              <a:t>Notify Analyst and Consultant of Changes to Service</a:t>
            </a:fld>
            <a:endParaRPr lang="en-US" sz="800"/>
          </a:p>
        </xdr:txBody>
      </xdr:sp>
      <xdr:sp macro="" textlink="'Task Flow Sheet-Mod5(CAS)'!A9">
        <xdr:nvSpPr>
          <xdr:cNvPr id="147" name="Rectangle 14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1FBC6DF-7064-4144-BC26-908AF1AA9069}"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9">
        <xdr:nvSpPr>
          <xdr:cNvPr id="148" name="Rectangle 14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944981D-1A63-44EE-B9CF-3F783259B0EF}" type="TxLink">
              <a:rPr lang="en-US" sz="900" b="1" i="0" u="none" strike="noStrike">
                <a:solidFill>
                  <a:srgbClr val="000000"/>
                </a:solidFill>
                <a:latin typeface="Calibri"/>
              </a:rPr>
              <a:pPr algn="ctr"/>
              <a:t>TSK 1.011</a:t>
            </a:fld>
            <a:endParaRPr lang="en-US" sz="900" b="1"/>
          </a:p>
        </xdr:txBody>
      </xdr:sp>
    </xdr:grpSp>
    <xdr:clientData/>
  </xdr:twoCellAnchor>
  <xdr:twoCellAnchor>
    <xdr:from>
      <xdr:col>52</xdr:col>
      <xdr:colOff>167029</xdr:colOff>
      <xdr:row>40</xdr:row>
      <xdr:rowOff>37982</xdr:rowOff>
    </xdr:from>
    <xdr:to>
      <xdr:col>58</xdr:col>
      <xdr:colOff>120006</xdr:colOff>
      <xdr:row>46</xdr:row>
      <xdr:rowOff>133054</xdr:rowOff>
    </xdr:to>
    <xdr:grpSp>
      <xdr:nvGrpSpPr>
        <xdr:cNvPr id="149" name="Group 619"/>
        <xdr:cNvGrpSpPr>
          <a:grpSpLocks/>
        </xdr:cNvGrpSpPr>
      </xdr:nvGrpSpPr>
      <xdr:grpSpPr bwMode="auto">
        <a:xfrm>
          <a:off x="9601315" y="5934411"/>
          <a:ext cx="1075566" cy="979536"/>
          <a:chOff x="2638420" y="582305"/>
          <a:chExt cx="1143005" cy="922645"/>
        </a:xfrm>
      </xdr:grpSpPr>
      <xdr:sp macro="" textlink="'Task Flow Sheet-Mod5(CAS)'!E14">
        <xdr:nvSpPr>
          <xdr:cNvPr id="150" name="Rectangle 149"/>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621DE855-8F05-459D-93FE-991E55192D1D}" type="TxLink">
              <a:rPr lang="en-US" sz="800" b="1" i="0" u="none" strike="noStrike">
                <a:solidFill>
                  <a:srgbClr val="000000"/>
                </a:solidFill>
                <a:latin typeface="Calibri"/>
              </a:rPr>
              <a:pPr algn="ctr" rtl="0"/>
              <a:t>Configure Management Platform</a:t>
            </a:fld>
            <a:endParaRPr lang="en-US" sz="800" b="1" i="0" u="none" strike="noStrike">
              <a:solidFill>
                <a:srgbClr val="000000"/>
              </a:solidFill>
              <a:latin typeface="+mn-lt"/>
            </a:endParaRPr>
          </a:p>
        </xdr:txBody>
      </xdr:sp>
      <xdr:sp macro="" textlink="'Task Flow Sheet-Mod5(CAS)'!A14">
        <xdr:nvSpPr>
          <xdr:cNvPr id="151" name="Rectangle 15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820DD7C-E306-4626-B417-D2E91836D9A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4">
        <xdr:nvSpPr>
          <xdr:cNvPr id="152" name="Rectangle 15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50973FC-A8AE-4BCC-8D2F-C84B62A85515}" type="TxLink">
              <a:rPr lang="en-US" sz="900" b="1" i="0" u="none" strike="noStrike">
                <a:solidFill>
                  <a:srgbClr val="000000"/>
                </a:solidFill>
                <a:latin typeface="Calibri"/>
              </a:rPr>
              <a:pPr algn="ctr"/>
              <a:t>TSK 2.055</a:t>
            </a:fld>
            <a:endParaRPr lang="en-US" sz="900" b="1"/>
          </a:p>
        </xdr:txBody>
      </xdr:sp>
    </xdr:grpSp>
    <xdr:clientData/>
  </xdr:twoCellAnchor>
  <xdr:twoCellAnchor>
    <xdr:from>
      <xdr:col>23</xdr:col>
      <xdr:colOff>153901</xdr:colOff>
      <xdr:row>42</xdr:row>
      <xdr:rowOff>89653</xdr:rowOff>
    </xdr:from>
    <xdr:to>
      <xdr:col>26</xdr:col>
      <xdr:colOff>109234</xdr:colOff>
      <xdr:row>42</xdr:row>
      <xdr:rowOff>95264</xdr:rowOff>
    </xdr:to>
    <xdr:cxnSp macro="">
      <xdr:nvCxnSpPr>
        <xdr:cNvPr id="154" name="Straight Arrow Connector 153"/>
        <xdr:cNvCxnSpPr>
          <a:stCxn id="146" idx="3"/>
        </xdr:cNvCxnSpPr>
      </xdr:nvCxnSpPr>
      <xdr:spPr>
        <a:xfrm>
          <a:off x="4326758" y="6280903"/>
          <a:ext cx="499619" cy="561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120006</xdr:colOff>
      <xdr:row>42</xdr:row>
      <xdr:rowOff>76889</xdr:rowOff>
    </xdr:from>
    <xdr:to>
      <xdr:col>60</xdr:col>
      <xdr:colOff>94408</xdr:colOff>
      <xdr:row>42</xdr:row>
      <xdr:rowOff>85008</xdr:rowOff>
    </xdr:to>
    <xdr:cxnSp macro="">
      <xdr:nvCxnSpPr>
        <xdr:cNvPr id="155" name="Straight Arrow Connector 154"/>
        <xdr:cNvCxnSpPr>
          <a:stCxn id="150" idx="3"/>
          <a:endCxn id="142" idx="1"/>
        </xdr:cNvCxnSpPr>
      </xdr:nvCxnSpPr>
      <xdr:spPr>
        <a:xfrm flipV="1">
          <a:off x="10676881" y="6268139"/>
          <a:ext cx="337259" cy="811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106655</xdr:colOff>
      <xdr:row>41</xdr:row>
      <xdr:rowOff>57022</xdr:rowOff>
    </xdr:from>
    <xdr:to>
      <xdr:col>79</xdr:col>
      <xdr:colOff>18524</xdr:colOff>
      <xdr:row>43</xdr:row>
      <xdr:rowOff>88074</xdr:rowOff>
    </xdr:to>
    <xdr:sp macro="" textlink="">
      <xdr:nvSpPr>
        <xdr:cNvPr id="167" name="Pentagon 166"/>
        <xdr:cNvSpPr/>
      </xdr:nvSpPr>
      <xdr:spPr>
        <a:xfrm>
          <a:off x="13929244" y="6100861"/>
          <a:ext cx="456155" cy="325874"/>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74</xdr:col>
      <xdr:colOff>32683</xdr:colOff>
      <xdr:row>42</xdr:row>
      <xdr:rowOff>69812</xdr:rowOff>
    </xdr:from>
    <xdr:to>
      <xdr:col>76</xdr:col>
      <xdr:colOff>106655</xdr:colOff>
      <xdr:row>42</xdr:row>
      <xdr:rowOff>72546</xdr:rowOff>
    </xdr:to>
    <xdr:cxnSp macro="">
      <xdr:nvCxnSpPr>
        <xdr:cNvPr id="168" name="Straight Arrow Connector 167"/>
        <xdr:cNvCxnSpPr>
          <a:stCxn id="202" idx="3"/>
          <a:endCxn id="167" idx="1"/>
        </xdr:cNvCxnSpPr>
      </xdr:nvCxnSpPr>
      <xdr:spPr>
        <a:xfrm>
          <a:off x="13492415" y="6261062"/>
          <a:ext cx="436829" cy="273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125803</xdr:colOff>
      <xdr:row>40</xdr:row>
      <xdr:rowOff>36848</xdr:rowOff>
    </xdr:from>
    <xdr:to>
      <xdr:col>41</xdr:col>
      <xdr:colOff>136072</xdr:colOff>
      <xdr:row>46</xdr:row>
      <xdr:rowOff>136071</xdr:rowOff>
    </xdr:to>
    <xdr:grpSp>
      <xdr:nvGrpSpPr>
        <xdr:cNvPr id="169" name="Group 619"/>
        <xdr:cNvGrpSpPr>
          <a:grpSpLocks/>
        </xdr:cNvGrpSpPr>
      </xdr:nvGrpSpPr>
      <xdr:grpSpPr bwMode="auto">
        <a:xfrm>
          <a:off x="6475803" y="5933277"/>
          <a:ext cx="1098840" cy="983687"/>
          <a:chOff x="2638420" y="582305"/>
          <a:chExt cx="1143005" cy="922645"/>
        </a:xfrm>
      </xdr:grpSpPr>
      <xdr:sp macro="" textlink="'Task Flow Sheet-Mod5(CAS)'!E11">
        <xdr:nvSpPr>
          <xdr:cNvPr id="170" name="Rectangle 169"/>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2B05FD8-27CD-4CBE-A3F1-611B1E698694}" type="TxLink">
              <a:rPr lang="en-US" sz="800" b="1" i="0" u="none" strike="noStrike">
                <a:solidFill>
                  <a:srgbClr val="000000"/>
                </a:solidFill>
                <a:latin typeface="Calibri"/>
              </a:rPr>
              <a:pPr algn="ctr" rtl="0"/>
              <a:t>Check Licence Loaded on CMC</a:t>
            </a:fld>
            <a:endParaRPr lang="en-US" sz="800" b="1" i="0" u="none" strike="noStrike">
              <a:solidFill>
                <a:srgbClr val="000000"/>
              </a:solidFill>
              <a:latin typeface="+mn-lt"/>
            </a:endParaRPr>
          </a:p>
        </xdr:txBody>
      </xdr:sp>
      <xdr:sp macro="" textlink="'Task Flow Sheet-Mod5(CAS)'!A11">
        <xdr:nvSpPr>
          <xdr:cNvPr id="171" name="Rectangle 170"/>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6F7A9FF-DE25-4717-B757-59B7EDB4F08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1">
        <xdr:nvSpPr>
          <xdr:cNvPr id="172" name="Rectangle 171"/>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5D3AA63-7A68-4A90-A536-C8EAE3AA3F8E}" type="TxLink">
              <a:rPr lang="en-US" sz="900" b="1" i="0" u="none" strike="noStrike">
                <a:solidFill>
                  <a:srgbClr val="000000"/>
                </a:solidFill>
                <a:latin typeface="Calibri"/>
              </a:rPr>
              <a:pPr algn="ctr"/>
              <a:t>TSK 2.047</a:t>
            </a:fld>
            <a:endParaRPr lang="en-US" sz="900" b="1"/>
          </a:p>
        </xdr:txBody>
      </xdr:sp>
    </xdr:grpSp>
    <xdr:clientData/>
  </xdr:twoCellAnchor>
  <xdr:twoCellAnchor>
    <xdr:from>
      <xdr:col>26</xdr:col>
      <xdr:colOff>114394</xdr:colOff>
      <xdr:row>40</xdr:row>
      <xdr:rowOff>33816</xdr:rowOff>
    </xdr:from>
    <xdr:to>
      <xdr:col>32</xdr:col>
      <xdr:colOff>114393</xdr:colOff>
      <xdr:row>47</xdr:row>
      <xdr:rowOff>18745</xdr:rowOff>
    </xdr:to>
    <xdr:grpSp>
      <xdr:nvGrpSpPr>
        <xdr:cNvPr id="181" name="Group 619"/>
        <xdr:cNvGrpSpPr>
          <a:grpSpLocks/>
        </xdr:cNvGrpSpPr>
      </xdr:nvGrpSpPr>
      <xdr:grpSpPr bwMode="auto">
        <a:xfrm>
          <a:off x="4831537" y="5930245"/>
          <a:ext cx="1088570" cy="1016804"/>
          <a:chOff x="2638420" y="582305"/>
          <a:chExt cx="1143005" cy="922645"/>
        </a:xfrm>
      </xdr:grpSpPr>
      <xdr:sp macro="" textlink="'Task Flow Sheet-Mod5(CAS)'!E10">
        <xdr:nvSpPr>
          <xdr:cNvPr id="182" name="Rectangle 181"/>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F78C7CB-8AF9-426D-8D05-1173C8C485E0}" type="TxLink">
              <a:rPr lang="en-US" sz="800" b="1" i="0" u="none" strike="noStrike">
                <a:solidFill>
                  <a:srgbClr val="000000"/>
                </a:solidFill>
                <a:latin typeface="Calibri"/>
              </a:rPr>
              <a:pPr algn="ctr" rtl="0"/>
              <a:t>Capture Element Manager Identifier</a:t>
            </a:fld>
            <a:endParaRPr lang="en-US" sz="800" b="1" i="0" u="none" strike="noStrike">
              <a:solidFill>
                <a:srgbClr val="000000"/>
              </a:solidFill>
              <a:latin typeface="+mn-lt"/>
            </a:endParaRPr>
          </a:p>
        </xdr:txBody>
      </xdr:sp>
      <xdr:sp macro="" textlink="'Task Flow Sheet-Mod5(CAS)'!A10">
        <xdr:nvSpPr>
          <xdr:cNvPr id="183" name="Rectangle 182"/>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AF2ACFE-DFBB-4C5D-B98F-7140D8C6D5A6}"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0">
        <xdr:nvSpPr>
          <xdr:cNvPr id="184" name="Rectangle 183"/>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D566364-37B7-43B3-9BA6-A4C8C9787342}" type="TxLink">
              <a:rPr lang="en-US" sz="900" b="1" i="0" u="none" strike="noStrike">
                <a:solidFill>
                  <a:srgbClr val="000000"/>
                </a:solidFill>
                <a:latin typeface="Calibri"/>
              </a:rPr>
              <a:pPr algn="ctr"/>
              <a:t>TSK 2.054</a:t>
            </a:fld>
            <a:endParaRPr lang="en-US" sz="900" b="1"/>
          </a:p>
        </xdr:txBody>
      </xdr:sp>
    </xdr:grpSp>
    <xdr:clientData/>
  </xdr:twoCellAnchor>
  <xdr:twoCellAnchor>
    <xdr:from>
      <xdr:col>32</xdr:col>
      <xdr:colOff>114393</xdr:colOff>
      <xdr:row>42</xdr:row>
      <xdr:rowOff>85293</xdr:rowOff>
    </xdr:from>
    <xdr:to>
      <xdr:col>35</xdr:col>
      <xdr:colOff>125803</xdr:colOff>
      <xdr:row>42</xdr:row>
      <xdr:rowOff>93817</xdr:rowOff>
    </xdr:to>
    <xdr:cxnSp macro="">
      <xdr:nvCxnSpPr>
        <xdr:cNvPr id="185" name="Straight Arrow Connector 184"/>
        <xdr:cNvCxnSpPr>
          <a:stCxn id="182" idx="3"/>
          <a:endCxn id="170" idx="1"/>
        </xdr:cNvCxnSpPr>
      </xdr:nvCxnSpPr>
      <xdr:spPr>
        <a:xfrm flipV="1">
          <a:off x="5920107" y="6276543"/>
          <a:ext cx="555696" cy="852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151338</xdr:colOff>
      <xdr:row>40</xdr:row>
      <xdr:rowOff>12882</xdr:rowOff>
    </xdr:from>
    <xdr:to>
      <xdr:col>50</xdr:col>
      <xdr:colOff>151337</xdr:colOff>
      <xdr:row>47</xdr:row>
      <xdr:rowOff>795</xdr:rowOff>
    </xdr:to>
    <xdr:grpSp>
      <xdr:nvGrpSpPr>
        <xdr:cNvPr id="186" name="Group 619"/>
        <xdr:cNvGrpSpPr>
          <a:grpSpLocks/>
        </xdr:cNvGrpSpPr>
      </xdr:nvGrpSpPr>
      <xdr:grpSpPr bwMode="auto">
        <a:xfrm>
          <a:off x="8134195" y="5909311"/>
          <a:ext cx="1088571" cy="1019788"/>
          <a:chOff x="2638420" y="582305"/>
          <a:chExt cx="1143005" cy="922645"/>
        </a:xfrm>
      </xdr:grpSpPr>
      <xdr:sp macro="" textlink="'Task Flow Sheet-Mod5(CAS)'!E12">
        <xdr:nvSpPr>
          <xdr:cNvPr id="187" name="Rectangle 18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C388CD3-3917-4111-A4BE-0F3013D7C79D}" type="TxLink">
              <a:rPr lang="en-US" sz="800" b="1" i="0" u="none" strike="noStrike">
                <a:solidFill>
                  <a:srgbClr val="000000"/>
                </a:solidFill>
                <a:latin typeface="Calibri"/>
              </a:rPr>
              <a:pPr algn="ctr" rtl="0"/>
              <a:t>Connect Acceleration Delivery Management</a:t>
            </a:fld>
            <a:endParaRPr lang="en-US" sz="800" b="1" i="0" u="none" strike="noStrike">
              <a:solidFill>
                <a:srgbClr val="000000"/>
              </a:solidFill>
              <a:latin typeface="+mn-lt"/>
            </a:endParaRPr>
          </a:p>
        </xdr:txBody>
      </xdr:sp>
      <xdr:sp macro="" textlink="'Task Flow Sheet-Mod5(CAS)'!A12">
        <xdr:nvSpPr>
          <xdr:cNvPr id="188" name="Rectangle 18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45A8634-01BB-45E1-91F7-3201B3F3030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2">
        <xdr:nvSpPr>
          <xdr:cNvPr id="189" name="Rectangle 18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8306C96-DD92-4B85-86A5-1802079030F8}" type="TxLink">
              <a:rPr lang="en-US" sz="900" b="1" i="0" u="none" strike="noStrike">
                <a:solidFill>
                  <a:srgbClr val="000000"/>
                </a:solidFill>
                <a:latin typeface="Calibri"/>
              </a:rPr>
              <a:pPr algn="ctr"/>
              <a:t>TSK 3.010</a:t>
            </a:fld>
            <a:endParaRPr lang="en-US" sz="900" b="1"/>
          </a:p>
        </xdr:txBody>
      </xdr:sp>
    </xdr:grpSp>
    <xdr:clientData/>
  </xdr:twoCellAnchor>
  <xdr:twoCellAnchor>
    <xdr:from>
      <xdr:col>41</xdr:col>
      <xdr:colOff>130406</xdr:colOff>
      <xdr:row>42</xdr:row>
      <xdr:rowOff>76779</xdr:rowOff>
    </xdr:from>
    <xdr:to>
      <xdr:col>44</xdr:col>
      <xdr:colOff>151338</xdr:colOff>
      <xdr:row>42</xdr:row>
      <xdr:rowOff>84214</xdr:rowOff>
    </xdr:to>
    <xdr:cxnSp macro="">
      <xdr:nvCxnSpPr>
        <xdr:cNvPr id="190" name="Straight Arrow Connector 189"/>
        <xdr:cNvCxnSpPr>
          <a:endCxn id="187" idx="1"/>
        </xdr:cNvCxnSpPr>
      </xdr:nvCxnSpPr>
      <xdr:spPr>
        <a:xfrm flipV="1">
          <a:off x="7568977" y="6268029"/>
          <a:ext cx="565218" cy="743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32681</xdr:colOff>
      <xdr:row>40</xdr:row>
      <xdr:rowOff>33593</xdr:rowOff>
    </xdr:from>
    <xdr:to>
      <xdr:col>74</xdr:col>
      <xdr:colOff>32683</xdr:colOff>
      <xdr:row>46</xdr:row>
      <xdr:rowOff>134863</xdr:rowOff>
    </xdr:to>
    <xdr:grpSp>
      <xdr:nvGrpSpPr>
        <xdr:cNvPr id="201" name="Group 619"/>
        <xdr:cNvGrpSpPr>
          <a:grpSpLocks/>
        </xdr:cNvGrpSpPr>
      </xdr:nvGrpSpPr>
      <xdr:grpSpPr bwMode="auto">
        <a:xfrm>
          <a:off x="12403842" y="5930022"/>
          <a:ext cx="1088573" cy="985734"/>
          <a:chOff x="2638420" y="582305"/>
          <a:chExt cx="1143005" cy="922645"/>
        </a:xfrm>
      </xdr:grpSpPr>
      <xdr:sp macro="" textlink="'Task Flow Sheet-Mod5(CAS)'!E15">
        <xdr:nvSpPr>
          <xdr:cNvPr id="202" name="Rectangle 201"/>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A4CDEEE-2087-472B-95D5-8A52D32953C6}" type="TxLink">
              <a:rPr lang="en-US" sz="800" b="1" i="0" u="none" strike="noStrike">
                <a:solidFill>
                  <a:srgbClr val="000000"/>
                </a:solidFill>
                <a:latin typeface="Calibri"/>
              </a:rPr>
              <a:pPr algn="ctr" rtl="0"/>
              <a:t>Provide Service Attributes for Customer end Activation</a:t>
            </a:fld>
            <a:endParaRPr lang="en-US" sz="800" b="1" i="0" u="none" strike="noStrike">
              <a:solidFill>
                <a:srgbClr val="000000"/>
              </a:solidFill>
              <a:latin typeface="+mn-lt"/>
            </a:endParaRPr>
          </a:p>
        </xdr:txBody>
      </xdr:sp>
      <xdr:sp macro="" textlink="'Task Flow Sheet-Mod5(CAS)'!A15">
        <xdr:nvSpPr>
          <xdr:cNvPr id="203" name="Rectangle 202"/>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042901C-EB49-4F07-BBA8-E3E4F21D770F}"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5">
        <xdr:nvSpPr>
          <xdr:cNvPr id="204" name="Rectangle 203"/>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D9C2FEC-259B-470D-9209-0370BC214187}" type="TxLink">
              <a:rPr lang="en-US" sz="900" b="1" i="0" u="none" strike="noStrike">
                <a:solidFill>
                  <a:srgbClr val="000000"/>
                </a:solidFill>
                <a:latin typeface="Calibri"/>
              </a:rPr>
              <a:pPr algn="ctr"/>
              <a:t>TSK 2.154</a:t>
            </a:fld>
            <a:endParaRPr lang="en-US" sz="900" b="1"/>
          </a:p>
        </xdr:txBody>
      </xdr:sp>
    </xdr:grpSp>
    <xdr:clientData/>
  </xdr:twoCellAnchor>
  <xdr:twoCellAnchor>
    <xdr:from>
      <xdr:col>1</xdr:col>
      <xdr:colOff>72157</xdr:colOff>
      <xdr:row>41</xdr:row>
      <xdr:rowOff>11076</xdr:rowOff>
    </xdr:from>
    <xdr:to>
      <xdr:col>4</xdr:col>
      <xdr:colOff>21428</xdr:colOff>
      <xdr:row>43</xdr:row>
      <xdr:rowOff>150038</xdr:rowOff>
    </xdr:to>
    <xdr:sp macro="" textlink="">
      <xdr:nvSpPr>
        <xdr:cNvPr id="207" name="Freeform 206"/>
        <xdr:cNvSpPr/>
      </xdr:nvSpPr>
      <xdr:spPr>
        <a:xfrm>
          <a:off x="249366" y="6368460"/>
          <a:ext cx="480899" cy="449078"/>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4</xdr:col>
      <xdr:colOff>21428</xdr:colOff>
      <xdr:row>42</xdr:row>
      <xdr:rowOff>79685</xdr:rowOff>
    </xdr:from>
    <xdr:to>
      <xdr:col>7</xdr:col>
      <xdr:colOff>114238</xdr:colOff>
      <xdr:row>42</xdr:row>
      <xdr:rowOff>83454</xdr:rowOff>
    </xdr:to>
    <xdr:cxnSp macro="">
      <xdr:nvCxnSpPr>
        <xdr:cNvPr id="208" name="Straight Arrow Connector 207"/>
        <xdr:cNvCxnSpPr>
          <a:stCxn id="207" idx="2"/>
        </xdr:cNvCxnSpPr>
      </xdr:nvCxnSpPr>
      <xdr:spPr>
        <a:xfrm>
          <a:off x="730265" y="6592127"/>
          <a:ext cx="624438" cy="376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163434</xdr:colOff>
      <xdr:row>35</xdr:row>
      <xdr:rowOff>35718</xdr:rowOff>
    </xdr:from>
    <xdr:to>
      <xdr:col>44</xdr:col>
      <xdr:colOff>15337</xdr:colOff>
      <xdr:row>38</xdr:row>
      <xdr:rowOff>35508</xdr:rowOff>
    </xdr:to>
    <xdr:sp macro="" textlink="">
      <xdr:nvSpPr>
        <xdr:cNvPr id="218" name="TextBox 217"/>
        <xdr:cNvSpPr txBox="1"/>
      </xdr:nvSpPr>
      <xdr:spPr>
        <a:xfrm>
          <a:off x="3839750" y="5299534"/>
          <a:ext cx="4263482" cy="45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a:solidFill>
                <a:srgbClr val="FF0000"/>
              </a:solidFill>
              <a:effectLst/>
              <a:latin typeface="+mn-lt"/>
              <a:ea typeface="+mn-ea"/>
              <a:cs typeface="+mn-cs"/>
            </a:rPr>
            <a:t>Upgrade / Downgrade bandwidth for service provider and Riverbed Model change</a:t>
          </a:r>
          <a:endParaRPr lang="en-GB">
            <a:solidFill>
              <a:srgbClr val="FF0000"/>
            </a:solidFill>
            <a:effectLst/>
          </a:endParaRPr>
        </a:p>
      </xdr:txBody>
    </xdr:sp>
    <xdr:clientData/>
  </xdr:twoCellAnchor>
  <xdr:twoCellAnchor>
    <xdr:from>
      <xdr:col>15</xdr:col>
      <xdr:colOff>65508</xdr:colOff>
      <xdr:row>20</xdr:row>
      <xdr:rowOff>53068</xdr:rowOff>
    </xdr:from>
    <xdr:to>
      <xdr:col>37</xdr:col>
      <xdr:colOff>28939</xdr:colOff>
      <xdr:row>20</xdr:row>
      <xdr:rowOff>132679</xdr:rowOff>
    </xdr:to>
    <xdr:cxnSp macro="">
      <xdr:nvCxnSpPr>
        <xdr:cNvPr id="219" name="Elbow Connector 218"/>
        <xdr:cNvCxnSpPr>
          <a:stCxn id="16" idx="2"/>
          <a:endCxn id="17" idx="4"/>
        </xdr:cNvCxnSpPr>
      </xdr:nvCxnSpPr>
      <xdr:spPr>
        <a:xfrm rot="5400000" flipH="1">
          <a:off x="4614860" y="1263019"/>
          <a:ext cx="79611" cy="3862035"/>
        </a:xfrm>
        <a:prstGeom prst="bentConnector3">
          <a:avLst>
            <a:gd name="adj1" fmla="val -63495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151337</xdr:colOff>
      <xdr:row>42</xdr:row>
      <xdr:rowOff>74204</xdr:rowOff>
    </xdr:from>
    <xdr:to>
      <xdr:col>52</xdr:col>
      <xdr:colOff>167029</xdr:colOff>
      <xdr:row>42</xdr:row>
      <xdr:rowOff>85257</xdr:rowOff>
    </xdr:to>
    <xdr:cxnSp macro="">
      <xdr:nvCxnSpPr>
        <xdr:cNvPr id="243" name="Straight Arrow Connector 242"/>
        <xdr:cNvCxnSpPr>
          <a:stCxn id="187" idx="3"/>
          <a:endCxn id="150" idx="1"/>
        </xdr:cNvCxnSpPr>
      </xdr:nvCxnSpPr>
      <xdr:spPr>
        <a:xfrm>
          <a:off x="9222766" y="6265454"/>
          <a:ext cx="378549" cy="1105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105430</xdr:colOff>
      <xdr:row>42</xdr:row>
      <xdr:rowOff>76859</xdr:rowOff>
    </xdr:from>
    <xdr:to>
      <xdr:col>68</xdr:col>
      <xdr:colOff>32681</xdr:colOff>
      <xdr:row>42</xdr:row>
      <xdr:rowOff>82752</xdr:rowOff>
    </xdr:to>
    <xdr:cxnSp macro="">
      <xdr:nvCxnSpPr>
        <xdr:cNvPr id="252" name="Straight Arrow Connector 251"/>
        <xdr:cNvCxnSpPr>
          <a:stCxn id="142" idx="3"/>
          <a:endCxn id="202" idx="1"/>
        </xdr:cNvCxnSpPr>
      </xdr:nvCxnSpPr>
      <xdr:spPr>
        <a:xfrm>
          <a:off x="12113734" y="6268109"/>
          <a:ext cx="290108" cy="589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79374</xdr:colOff>
      <xdr:row>42</xdr:row>
      <xdr:rowOff>94053</xdr:rowOff>
    </xdr:from>
    <xdr:to>
      <xdr:col>12</xdr:col>
      <xdr:colOff>153712</xdr:colOff>
      <xdr:row>42</xdr:row>
      <xdr:rowOff>100886</xdr:rowOff>
    </xdr:to>
    <xdr:cxnSp macro="">
      <xdr:nvCxnSpPr>
        <xdr:cNvPr id="137" name="Straight Arrow Connector 136"/>
        <xdr:cNvCxnSpPr>
          <a:endCxn id="138" idx="1"/>
        </xdr:cNvCxnSpPr>
      </xdr:nvCxnSpPr>
      <xdr:spPr>
        <a:xfrm flipV="1">
          <a:off x="1893660" y="6285303"/>
          <a:ext cx="437195" cy="68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153712</xdr:colOff>
      <xdr:row>41</xdr:row>
      <xdr:rowOff>22679</xdr:rowOff>
    </xdr:from>
    <xdr:to>
      <xdr:col>15</xdr:col>
      <xdr:colOff>164401</xdr:colOff>
      <xdr:row>44</xdr:row>
      <xdr:rowOff>18016</xdr:rowOff>
    </xdr:to>
    <xdr:sp macro="[6]!DP05_Modify_CAS_Message" textlink="">
      <xdr:nvSpPr>
        <xdr:cNvPr id="138" name="Diamond 137"/>
        <xdr:cNvSpPr/>
      </xdr:nvSpPr>
      <xdr:spPr>
        <a:xfrm>
          <a:off x="2330855" y="6066518"/>
          <a:ext cx="554975" cy="437569"/>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05</a:t>
          </a:r>
          <a:endParaRPr lang="en-US" sz="800" b="1"/>
        </a:p>
      </xdr:txBody>
    </xdr:sp>
    <xdr:clientData/>
  </xdr:twoCellAnchor>
  <xdr:twoCellAnchor>
    <xdr:from>
      <xdr:col>15</xdr:col>
      <xdr:colOff>164401</xdr:colOff>
      <xdr:row>42</xdr:row>
      <xdr:rowOff>94053</xdr:rowOff>
    </xdr:from>
    <xdr:to>
      <xdr:col>18</xdr:col>
      <xdr:colOff>177394</xdr:colOff>
      <xdr:row>42</xdr:row>
      <xdr:rowOff>99566</xdr:rowOff>
    </xdr:to>
    <xdr:cxnSp macro="">
      <xdr:nvCxnSpPr>
        <xdr:cNvPr id="139" name="Straight Arrow Connector 138"/>
        <xdr:cNvCxnSpPr>
          <a:stCxn id="138" idx="3"/>
        </xdr:cNvCxnSpPr>
      </xdr:nvCxnSpPr>
      <xdr:spPr>
        <a:xfrm>
          <a:off x="2885830" y="6285303"/>
          <a:ext cx="557278" cy="55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68343</xdr:colOff>
      <xdr:row>44</xdr:row>
      <xdr:rowOff>18016</xdr:rowOff>
    </xdr:from>
    <xdr:to>
      <xdr:col>32</xdr:col>
      <xdr:colOff>131033</xdr:colOff>
      <xdr:row>50</xdr:row>
      <xdr:rowOff>140258</xdr:rowOff>
    </xdr:to>
    <xdr:cxnSp macro="">
      <xdr:nvCxnSpPr>
        <xdr:cNvPr id="156" name="Elbow Connector 155"/>
        <xdr:cNvCxnSpPr>
          <a:stCxn id="138" idx="2"/>
          <a:endCxn id="157" idx="1"/>
        </xdr:cNvCxnSpPr>
      </xdr:nvCxnSpPr>
      <xdr:spPr>
        <a:xfrm rot="16200000" flipH="1">
          <a:off x="3746513" y="5365917"/>
          <a:ext cx="1052064" cy="3328404"/>
        </a:xfrm>
        <a:prstGeom prst="bentConnector2">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32</xdr:col>
      <xdr:colOff>131033</xdr:colOff>
      <xdr:row>49</xdr:row>
      <xdr:rowOff>170089</xdr:rowOff>
    </xdr:from>
    <xdr:to>
      <xdr:col>35</xdr:col>
      <xdr:colOff>42902</xdr:colOff>
      <xdr:row>51</xdr:row>
      <xdr:rowOff>110427</xdr:rowOff>
    </xdr:to>
    <xdr:sp macro="" textlink="">
      <xdr:nvSpPr>
        <xdr:cNvPr id="157" name="Pentagon 156"/>
        <xdr:cNvSpPr/>
      </xdr:nvSpPr>
      <xdr:spPr>
        <a:xfrm>
          <a:off x="5936747" y="7393214"/>
          <a:ext cx="456155" cy="325874"/>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B2</a:t>
          </a:r>
        </a:p>
      </xdr:txBody>
    </xdr:sp>
    <xdr:clientData/>
  </xdr:twoCellAnchor>
  <xdr:twoCellAnchor>
    <xdr:from>
      <xdr:col>15</xdr:col>
      <xdr:colOff>62997</xdr:colOff>
      <xdr:row>52</xdr:row>
      <xdr:rowOff>170089</xdr:rowOff>
    </xdr:from>
    <xdr:to>
      <xdr:col>38</xdr:col>
      <xdr:colOff>96329</xdr:colOff>
      <xdr:row>55</xdr:row>
      <xdr:rowOff>33808</xdr:rowOff>
    </xdr:to>
    <xdr:sp macro="" textlink="">
      <xdr:nvSpPr>
        <xdr:cNvPr id="158" name="TextBox 157"/>
        <xdr:cNvSpPr txBox="1"/>
      </xdr:nvSpPr>
      <xdr:spPr>
        <a:xfrm>
          <a:off x="2784426" y="7971518"/>
          <a:ext cx="4206189" cy="442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a:solidFill>
                <a:srgbClr val="FF0000"/>
              </a:solidFill>
              <a:effectLst/>
              <a:latin typeface="+mn-lt"/>
              <a:ea typeface="+mn-ea"/>
              <a:cs typeface="+mn-cs"/>
            </a:rPr>
            <a:t>Upgrade / Downgrade bandwidth for service provider and  No Riverbed Model change</a:t>
          </a:r>
          <a:endParaRPr lang="en-GB">
            <a:solidFill>
              <a:srgbClr val="FF0000"/>
            </a:solidFill>
            <a:effectLst/>
          </a:endParaRPr>
        </a:p>
      </xdr:txBody>
    </xdr:sp>
    <xdr:clientData/>
  </xdr:twoCellAnchor>
  <xdr:twoCellAnchor>
    <xdr:from>
      <xdr:col>120</xdr:col>
      <xdr:colOff>11339</xdr:colOff>
      <xdr:row>9</xdr:row>
      <xdr:rowOff>68037</xdr:rowOff>
    </xdr:from>
    <xdr:to>
      <xdr:col>122</xdr:col>
      <xdr:colOff>81967</xdr:colOff>
      <xdr:row>13</xdr:row>
      <xdr:rowOff>6683</xdr:rowOff>
    </xdr:to>
    <xdr:sp macro="" textlink="">
      <xdr:nvSpPr>
        <xdr:cNvPr id="159" name="Freeform 158"/>
        <xdr:cNvSpPr/>
      </xdr:nvSpPr>
      <xdr:spPr>
        <a:xfrm rot="5400000">
          <a:off x="21769383" y="1442135"/>
          <a:ext cx="528289" cy="433486"/>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121</xdr:col>
      <xdr:colOff>46653</xdr:colOff>
      <xdr:row>13</xdr:row>
      <xdr:rowOff>6684</xdr:rowOff>
    </xdr:from>
    <xdr:to>
      <xdr:col>121</xdr:col>
      <xdr:colOff>52665</xdr:colOff>
      <xdr:row>16</xdr:row>
      <xdr:rowOff>23238</xdr:rowOff>
    </xdr:to>
    <xdr:cxnSp macro="">
      <xdr:nvCxnSpPr>
        <xdr:cNvPr id="160" name="Straight Arrow Connector 159"/>
        <xdr:cNvCxnSpPr>
          <a:stCxn id="159" idx="2"/>
          <a:endCxn id="162" idx="0"/>
        </xdr:cNvCxnSpPr>
      </xdr:nvCxnSpPr>
      <xdr:spPr>
        <a:xfrm>
          <a:off x="22033528" y="1923023"/>
          <a:ext cx="6012" cy="45878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118</xdr:col>
      <xdr:colOff>137032</xdr:colOff>
      <xdr:row>16</xdr:row>
      <xdr:rowOff>23238</xdr:rowOff>
    </xdr:from>
    <xdr:to>
      <xdr:col>123</xdr:col>
      <xdr:colOff>149727</xdr:colOff>
      <xdr:row>21</xdr:row>
      <xdr:rowOff>94630</xdr:rowOff>
    </xdr:to>
    <xdr:grpSp>
      <xdr:nvGrpSpPr>
        <xdr:cNvPr id="161" name="Group 619"/>
        <xdr:cNvGrpSpPr>
          <a:grpSpLocks/>
        </xdr:cNvGrpSpPr>
      </xdr:nvGrpSpPr>
      <xdr:grpSpPr bwMode="auto">
        <a:xfrm>
          <a:off x="21579621" y="2381809"/>
          <a:ext cx="919838" cy="808446"/>
          <a:chOff x="2638420" y="582305"/>
          <a:chExt cx="1143005" cy="922645"/>
        </a:xfrm>
      </xdr:grpSpPr>
      <xdr:sp macro="" textlink="'Task Flow Sheet-Mod5(CAS)'!E18">
        <xdr:nvSpPr>
          <xdr:cNvPr id="162" name="Rectangle 161"/>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DD08409D-5BC4-4D25-B5AE-FA617E2C18D1}" type="TxLink">
              <a:rPr lang="en-US" sz="900" b="1" i="0" u="none" strike="noStrike">
                <a:solidFill>
                  <a:srgbClr val="000000"/>
                </a:solidFill>
                <a:latin typeface="Calibri"/>
              </a:rPr>
              <a:pPr algn="ctr" rtl="0"/>
              <a:t>Notify Customer Service is Ready</a:t>
            </a:fld>
            <a:endParaRPr lang="en-US" sz="750"/>
          </a:p>
        </xdr:txBody>
      </xdr:sp>
      <xdr:sp macro="" textlink="'Task Flow Sheet-Prov2(CFS)'!A15">
        <xdr:nvSpPr>
          <xdr:cNvPr id="163" name="Rectangle 162"/>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8357158-471E-42A6-BB56-934CD302D114}"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Mod5(CAS)'!C18">
        <xdr:nvSpPr>
          <xdr:cNvPr id="164" name="Rectangle 163"/>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585D5BB-6BE2-46C6-9719-8E5C94DE48FD}" type="TxLink">
              <a:rPr lang="en-US" sz="900" b="1" i="0" u="none" strike="noStrike">
                <a:solidFill>
                  <a:srgbClr val="000000"/>
                </a:solidFill>
                <a:latin typeface="Calibri"/>
              </a:rPr>
              <a:pPr algn="ctr"/>
              <a:t>TSK 4.005</a:t>
            </a:fld>
            <a:endParaRPr lang="en-US" sz="900" b="1"/>
          </a:p>
        </xdr:txBody>
      </xdr:sp>
    </xdr:grpSp>
    <xdr:clientData/>
  </xdr:twoCellAnchor>
  <xdr:twoCellAnchor>
    <xdr:from>
      <xdr:col>122</xdr:col>
      <xdr:colOff>156246</xdr:colOff>
      <xdr:row>15</xdr:row>
      <xdr:rowOff>94180</xdr:rowOff>
    </xdr:from>
    <xdr:to>
      <xdr:col>124</xdr:col>
      <xdr:colOff>133879</xdr:colOff>
      <xdr:row>16</xdr:row>
      <xdr:rowOff>129572</xdr:rowOff>
    </xdr:to>
    <xdr:sp macro="" textlink="">
      <xdr:nvSpPr>
        <xdr:cNvPr id="165" name="Oval 164"/>
        <xdr:cNvSpPr/>
      </xdr:nvSpPr>
      <xdr:spPr>
        <a:xfrm>
          <a:off x="22324550" y="2305341"/>
          <a:ext cx="340490" cy="182802"/>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125</xdr:col>
      <xdr:colOff>73970</xdr:colOff>
      <xdr:row>16</xdr:row>
      <xdr:rowOff>33215</xdr:rowOff>
    </xdr:from>
    <xdr:to>
      <xdr:col>130</xdr:col>
      <xdr:colOff>101369</xdr:colOff>
      <xdr:row>22</xdr:row>
      <xdr:rowOff>12018</xdr:rowOff>
    </xdr:to>
    <xdr:grpSp>
      <xdr:nvGrpSpPr>
        <xdr:cNvPr id="166" name="Group 448"/>
        <xdr:cNvGrpSpPr>
          <a:grpSpLocks/>
        </xdr:cNvGrpSpPr>
      </xdr:nvGrpSpPr>
      <xdr:grpSpPr bwMode="auto">
        <a:xfrm>
          <a:off x="22786559" y="2391786"/>
          <a:ext cx="934542" cy="863268"/>
          <a:chOff x="2638425" y="571501"/>
          <a:chExt cx="1143000" cy="933449"/>
        </a:xfrm>
      </xdr:grpSpPr>
      <xdr:sp macro="" textlink="'Task Flow Sheet-Mod5(CAS)'!E19">
        <xdr:nvSpPr>
          <xdr:cNvPr id="173" name="Rectangle 172"/>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BDC7104-EC29-4E9D-8A12-8F03611DF716}" type="TxLink">
              <a:rPr lang="en-US" sz="900" b="1" i="0" u="none" strike="noStrike">
                <a:solidFill>
                  <a:srgbClr val="000000"/>
                </a:solidFill>
                <a:latin typeface="Calibri"/>
              </a:rPr>
              <a:pPr algn="ctr" rtl="0"/>
              <a:t>Confirm Order Closure</a:t>
            </a:fld>
            <a:endParaRPr lang="en-US" sz="750"/>
          </a:p>
        </xdr:txBody>
      </xdr:sp>
      <xdr:sp macro="" textlink="'Task Flow Sheet-Mod5(CAS)'!A19">
        <xdr:nvSpPr>
          <xdr:cNvPr id="174" name="Rectangle 173"/>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ADC1071-5F57-45B0-83D8-C7F5C732C584}"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Mod5(CAS)'!C19">
        <xdr:nvSpPr>
          <xdr:cNvPr id="175" name="Rectangle 174"/>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B11FD49-567F-4D68-A4A8-CF65CDF9ADDD}"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132</xdr:col>
      <xdr:colOff>120224</xdr:colOff>
      <xdr:row>16</xdr:row>
      <xdr:rowOff>29172</xdr:rowOff>
    </xdr:from>
    <xdr:to>
      <xdr:col>137</xdr:col>
      <xdr:colOff>145832</xdr:colOff>
      <xdr:row>22</xdr:row>
      <xdr:rowOff>7975</xdr:rowOff>
    </xdr:to>
    <xdr:grpSp>
      <xdr:nvGrpSpPr>
        <xdr:cNvPr id="176" name="Group 602"/>
        <xdr:cNvGrpSpPr>
          <a:grpSpLocks/>
        </xdr:cNvGrpSpPr>
      </xdr:nvGrpSpPr>
      <xdr:grpSpPr bwMode="auto">
        <a:xfrm>
          <a:off x="24102813" y="2387743"/>
          <a:ext cx="932751" cy="863268"/>
          <a:chOff x="2638425" y="571501"/>
          <a:chExt cx="1143000" cy="933449"/>
        </a:xfrm>
      </xdr:grpSpPr>
      <xdr:sp macro="" textlink="'Task Flow Sheet-Mod5(CAS)'!E20">
        <xdr:nvSpPr>
          <xdr:cNvPr id="177" name="Rectangle 176"/>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90B9294B-48EB-40E2-8B9C-B817416A79AA}"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Mod5(CAS)'!A20">
        <xdr:nvSpPr>
          <xdr:cNvPr id="178" name="Rectangle 177"/>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6321B65-9A97-4CBC-8EA6-064D1F227F38}" type="TxLink">
              <a:rPr lang="en-US" sz="1100" b="0" i="0" u="none" strike="noStrike">
                <a:solidFill>
                  <a:srgbClr val="000000"/>
                </a:solidFill>
                <a:latin typeface="Calibri"/>
              </a:rPr>
              <a:pPr algn="ctr"/>
              <a:t> </a:t>
            </a:fld>
            <a:endParaRPr lang="en-US" sz="900" b="1"/>
          </a:p>
        </xdr:txBody>
      </xdr:sp>
      <xdr:sp macro="" textlink="'Task Flow Sheet-Mod5(CAS)'!C20">
        <xdr:nvSpPr>
          <xdr:cNvPr id="179" name="Rectangle 178"/>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0D85530-4976-42B4-9626-B312659B4A5B}" type="TxLink">
              <a:rPr lang="en-US" sz="900" b="1" i="0" u="none" strike="noStrike">
                <a:solidFill>
                  <a:srgbClr val="000000"/>
                </a:solidFill>
                <a:latin typeface="Calibri"/>
              </a:rPr>
              <a:pPr algn="ctr"/>
              <a:t>TSK A.011</a:t>
            </a:fld>
            <a:endParaRPr lang="en-US" sz="900" b="1"/>
          </a:p>
        </xdr:txBody>
      </xdr:sp>
    </xdr:grpSp>
    <xdr:clientData/>
  </xdr:twoCellAnchor>
  <xdr:twoCellAnchor>
    <xdr:from>
      <xdr:col>123</xdr:col>
      <xdr:colOff>163385</xdr:colOff>
      <xdr:row>18</xdr:row>
      <xdr:rowOff>33500</xdr:rowOff>
    </xdr:from>
    <xdr:to>
      <xdr:col>125</xdr:col>
      <xdr:colOff>73970</xdr:colOff>
      <xdr:row>18</xdr:row>
      <xdr:rowOff>33809</xdr:rowOff>
    </xdr:to>
    <xdr:cxnSp macro="">
      <xdr:nvCxnSpPr>
        <xdr:cNvPr id="180" name="Straight Arrow Connector 179"/>
        <xdr:cNvCxnSpPr>
          <a:endCxn id="173" idx="1"/>
        </xdr:cNvCxnSpPr>
      </xdr:nvCxnSpPr>
      <xdr:spPr>
        <a:xfrm>
          <a:off x="22513117" y="2686893"/>
          <a:ext cx="273442"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130</xdr:col>
      <xdr:colOff>101369</xdr:colOff>
      <xdr:row>18</xdr:row>
      <xdr:rowOff>29766</xdr:rowOff>
    </xdr:from>
    <xdr:to>
      <xdr:col>132</xdr:col>
      <xdr:colOff>120224</xdr:colOff>
      <xdr:row>18</xdr:row>
      <xdr:rowOff>33809</xdr:rowOff>
    </xdr:to>
    <xdr:cxnSp macro="">
      <xdr:nvCxnSpPr>
        <xdr:cNvPr id="191" name="Straight Arrow Connector 190"/>
        <xdr:cNvCxnSpPr>
          <a:stCxn id="173" idx="3"/>
          <a:endCxn id="177" idx="1"/>
        </xdr:cNvCxnSpPr>
      </xdr:nvCxnSpPr>
      <xdr:spPr>
        <a:xfrm flipV="1">
          <a:off x="23721101" y="2683159"/>
          <a:ext cx="381712"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140</xdr:col>
      <xdr:colOff>90401</xdr:colOff>
      <xdr:row>16</xdr:row>
      <xdr:rowOff>113393</xdr:rowOff>
    </xdr:from>
    <xdr:to>
      <xdr:col>144</xdr:col>
      <xdr:colOff>42777</xdr:colOff>
      <xdr:row>19</xdr:row>
      <xdr:rowOff>36890</xdr:rowOff>
    </xdr:to>
    <xdr:sp macro="" textlink="">
      <xdr:nvSpPr>
        <xdr:cNvPr id="192" name="Oval 191"/>
        <xdr:cNvSpPr/>
      </xdr:nvSpPr>
      <xdr:spPr>
        <a:xfrm>
          <a:off x="25524419" y="2471964"/>
          <a:ext cx="678090" cy="36573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137</xdr:col>
      <xdr:colOff>136071</xdr:colOff>
      <xdr:row>18</xdr:row>
      <xdr:rowOff>1436</xdr:rowOff>
    </xdr:from>
    <xdr:to>
      <xdr:col>140</xdr:col>
      <xdr:colOff>90401</xdr:colOff>
      <xdr:row>18</xdr:row>
      <xdr:rowOff>6045</xdr:rowOff>
    </xdr:to>
    <xdr:cxnSp macro="">
      <xdr:nvCxnSpPr>
        <xdr:cNvPr id="193" name="Straight Arrow Connector 192"/>
        <xdr:cNvCxnSpPr>
          <a:endCxn id="192" idx="2"/>
        </xdr:cNvCxnSpPr>
      </xdr:nvCxnSpPr>
      <xdr:spPr>
        <a:xfrm flipV="1">
          <a:off x="25025803" y="2654829"/>
          <a:ext cx="498616"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8925971" y="2729992"/>
          <a:ext cx="955814" cy="883295"/>
          <a:chOff x="2638425" y="571500"/>
          <a:chExt cx="1143000" cy="933450"/>
        </a:xfrm>
      </xdr:grpSpPr>
      <xdr:sp macro="" textlink="'Task Flow Sheet-Prov2(CFS)'!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4F062D00-844C-467A-91B0-279FD0BE3C7E}" type="TxLink">
              <a:rPr lang="en-US" sz="900" b="1" i="0" u="none" strike="noStrike">
                <a:solidFill>
                  <a:srgbClr val="000000"/>
                </a:solidFill>
                <a:latin typeface="Calibri"/>
              </a:rPr>
              <a:pPr algn="ctr"/>
              <a:t>Submit Order to SI+</a:t>
            </a:fld>
            <a:endParaRPr lang="en-US" sz="900" b="1"/>
          </a:p>
        </xdr:txBody>
      </xdr:sp>
      <xdr:sp macro="" textlink="'Task Flow Sheet-Prov2(CFS)'!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FE31715-083C-45EB-80A1-8A5D404277B7}"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EFAB217-25F8-47B0-821C-E7E242B35120}" type="TxLink">
              <a:rPr lang="en-US" sz="900" b="1" i="0" u="none" strike="noStrike">
                <a:solidFill>
                  <a:srgbClr val="000000"/>
                </a:solidFill>
                <a:latin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188162" y="2739517"/>
          <a:ext cx="914304" cy="883295"/>
          <a:chOff x="2638425" y="571500"/>
          <a:chExt cx="1143000" cy="933450"/>
        </a:xfrm>
      </xdr:grpSpPr>
      <xdr:sp macro="" textlink="'Task Flow Sheet-Prov2(CFS)'!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D5EF81AC-8212-43DF-82B1-D157F4A2E61F}" type="TxLink">
              <a:rPr lang="en-US" sz="900" b="1" i="0" u="none" strike="noStrike">
                <a:solidFill>
                  <a:srgbClr val="000000"/>
                </a:solidFill>
                <a:latin typeface="Calibri"/>
              </a:rPr>
              <a:pPr algn="ctr"/>
              <a:t>B-end Validation</a:t>
            </a:fld>
            <a:endParaRPr lang="en-US" sz="900" b="1"/>
          </a:p>
        </xdr:txBody>
      </xdr:sp>
      <xdr:sp macro="" textlink="'Task Flow Sheet-Prov2(CFS)'!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4DDCB00-D8BC-4EFE-919E-0FE4E823C5AE}" type="TxLink">
              <a:rPr lang="en-US" sz="1100" b="0" i="0" u="none" strike="noStrike">
                <a:solidFill>
                  <a:srgbClr val="000000"/>
                </a:solidFill>
                <a:latin typeface="Calibri"/>
              </a:rPr>
              <a:pPr algn="ctr"/>
              <a:t>OVR</a:t>
            </a:fld>
            <a:endParaRPr lang="en-US" sz="900" b="1"/>
          </a:p>
        </xdr:txBody>
      </xdr:sp>
      <xdr:sp macro="" textlink="'Task Flow Sheet-Prov2(CFS)'!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339C364-9BAB-44E7-AAF8-195B17DEA484}" type="TxLink">
              <a:rPr lang="en-US" sz="900" b="1" i="0" u="none" strike="noStrike">
                <a:solidFill>
                  <a:srgbClr val="000000"/>
                </a:solidFill>
                <a:latin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51604" y="2739517"/>
          <a:ext cx="914302" cy="883295"/>
          <a:chOff x="2638425" y="571500"/>
          <a:chExt cx="1143000" cy="933450"/>
        </a:xfrm>
      </xdr:grpSpPr>
      <xdr:sp macro="" textlink="'Task Flow Sheet-Prov2(CFS)'!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EF2E160-299C-4206-8A85-0EB8802CC803}" type="TxLink">
              <a:rPr lang="en-US" sz="900" b="1" i="0" u="none" strike="noStrike">
                <a:solidFill>
                  <a:srgbClr val="000000"/>
                </a:solidFill>
                <a:latin typeface="Calibri"/>
              </a:rPr>
              <a:pPr algn="ctr"/>
              <a:t>Verify Bill of Materials (BoM)</a:t>
            </a:fld>
            <a:endParaRPr lang="en-US" sz="900" b="1"/>
          </a:p>
        </xdr:txBody>
      </xdr:sp>
      <xdr:sp macro="" textlink="'Task Flow Sheet-Prov2(CFS)'!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1005F9D-2104-4C7E-A583-40B0771A5275}"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03113DA-A06F-4CF9-AE01-5DCEBB28E6A1}" type="TxLink">
              <a:rPr lang="en-US" sz="900" b="1" i="0" u="none" strike="noStrike">
                <a:solidFill>
                  <a:srgbClr val="000000"/>
                </a:solidFill>
                <a:latin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Provide_CAS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99" idx="2"/>
          <a:endCxn id="100"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655845" y="2739517"/>
          <a:ext cx="915007" cy="883295"/>
          <a:chOff x="2638425" y="571500"/>
          <a:chExt cx="1143000" cy="933450"/>
        </a:xfrm>
      </xdr:grpSpPr>
      <xdr:sp macro="" textlink="'Task Flow Sheet-Prov2(CFS)'!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8F55AB5F-715A-453E-9B13-F5081F13FA15}" type="TxLink">
              <a:rPr lang="en-US" sz="900" b="1" i="0" u="none" strike="noStrike">
                <a:solidFill>
                  <a:srgbClr val="000000"/>
                </a:solidFill>
                <a:latin typeface="Calibri"/>
              </a:rPr>
              <a:pPr algn="ctr"/>
              <a:t>Calculate IDD &amp; Inform Customer</a:t>
            </a:fld>
            <a:endParaRPr lang="en-US" sz="1000" b="1"/>
          </a:p>
        </xdr:txBody>
      </xdr:sp>
      <xdr:sp macro="" textlink="'Task Flow Sheet-Prov2(CFS)'!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1F70C0B-2A42-4BE6-BDF2-2E6477C8F766}" type="TxLink">
              <a:rPr lang="en-US" sz="1100" b="0" i="0" u="none" strike="noStrike">
                <a:solidFill>
                  <a:srgbClr val="000000"/>
                </a:solidFill>
                <a:latin typeface="Calibri"/>
              </a:rPr>
              <a:pPr algn="ctr"/>
              <a:t>OVR</a:t>
            </a:fld>
            <a:endParaRPr lang="en-US" sz="900" b="1">
              <a:solidFill>
                <a:srgbClr val="0000FF"/>
              </a:solidFill>
            </a:endParaRPr>
          </a:p>
        </xdr:txBody>
      </xdr:sp>
      <xdr:sp macro="" textlink="'Task Flow Sheet-Prov2(CFS)'!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5E29558-6E4B-415D-99FA-1592DEB5F2D0}" type="TxLink">
              <a:rPr lang="en-US" sz="900" b="1" i="0" u="none" strike="noStrike">
                <a:solidFill>
                  <a:srgbClr val="000000"/>
                </a:solidFill>
                <a:latin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18631" y="2750219"/>
          <a:ext cx="915595" cy="883295"/>
          <a:chOff x="2638425" y="571500"/>
          <a:chExt cx="1143000" cy="933450"/>
        </a:xfrm>
      </xdr:grpSpPr>
      <xdr:sp macro="" textlink="'Task Flow Sheet-Prov2(CFS)'!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CF1C6015-221E-4B60-9B13-BB80766F9334}" type="TxLink">
              <a:rPr lang="en-US" sz="900" b="1" i="0" u="none" strike="noStrike">
                <a:solidFill>
                  <a:srgbClr val="000000"/>
                </a:solidFill>
                <a:latin typeface="Calibri"/>
              </a:rPr>
              <a:pPr algn="ctr"/>
              <a:t>Acknowledge Order with Customer</a:t>
            </a:fld>
            <a:endParaRPr lang="en-US" sz="900" b="1"/>
          </a:p>
        </xdr:txBody>
      </xdr:sp>
      <xdr:sp macro="" textlink="'Task Flow Sheet-Prov2(CFS)'!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D3AB1A21-97A4-4972-979C-F58B89C672C6}" type="TxLink">
              <a:rPr lang="en-US" sz="1100" b="0" i="0" u="none" strike="noStrike">
                <a:solidFill>
                  <a:srgbClr val="000000"/>
                </a:solidFill>
                <a:latin typeface="Calibri"/>
              </a:rPr>
              <a:pPr algn="ctr"/>
              <a:t>OVR</a:t>
            </a:fld>
            <a:endParaRPr lang="en-US" sz="800"/>
          </a:p>
        </xdr:txBody>
      </xdr:sp>
      <xdr:sp macro="" textlink="'Task Flow Sheet-Prov2(CFS)'!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ED4CD5B-6B3A-4BD9-AB3D-C5C472668C47}" type="TxLink">
              <a:rPr lang="en-US" sz="900" b="1" i="0" u="none" strike="noStrike">
                <a:solidFill>
                  <a:srgbClr val="000000"/>
                </a:solidFill>
                <a:latin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Provide_CAS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100"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557924" y="2719292"/>
          <a:ext cx="956993" cy="876122"/>
          <a:chOff x="2638425" y="571500"/>
          <a:chExt cx="1143000" cy="933450"/>
        </a:xfrm>
      </xdr:grpSpPr>
      <xdr:sp macro="" textlink="'Task Flow Sheet-Prov2(CFS)'!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586062AF-9131-402B-84F6-D9EF77531353}" type="TxLink">
              <a:rPr lang="en-US" sz="900" b="1" i="0" u="none" strike="noStrike">
                <a:solidFill>
                  <a:srgbClr val="000000"/>
                </a:solidFill>
                <a:latin typeface="Calibri"/>
              </a:rPr>
              <a:pPr algn="ctr"/>
              <a:t>Review Order and Take Ownership</a:t>
            </a:fld>
            <a:endParaRPr lang="en-US" sz="900" b="1"/>
          </a:p>
        </xdr:txBody>
      </xdr:sp>
      <xdr:sp macro="" textlink="'Task Flow Sheet-Prov2(CFS)'!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A893B12-0E66-472B-8424-69D18AA21412}" type="TxLink">
              <a:rPr lang="en-US" sz="1100" b="0" i="0" u="none" strike="noStrike">
                <a:solidFill>
                  <a:srgbClr val="000000"/>
                </a:solidFill>
                <a:latin typeface="Calibri"/>
              </a:rPr>
              <a:pPr algn="ctr"/>
              <a:t>IC</a:t>
            </a:fld>
            <a:endParaRPr lang="en-US" sz="900" b="1">
              <a:solidFill>
                <a:srgbClr val="0000FF"/>
              </a:solidFill>
            </a:endParaRPr>
          </a:p>
        </xdr:txBody>
      </xdr:sp>
      <xdr:sp macro="" textlink="'Task Flow Sheet-Prov2(CFS)'!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042F2B0-D73A-4E76-BACB-D317C9AD55ED}" type="TxLink">
              <a:rPr lang="en-US" sz="900" b="1" i="0" u="none" strike="noStrike">
                <a:solidFill>
                  <a:srgbClr val="000000"/>
                </a:solidFill>
                <a:latin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76</xdr:col>
      <xdr:colOff>7901</xdr:colOff>
      <xdr:row>16</xdr:row>
      <xdr:rowOff>63936</xdr:rowOff>
    </xdr:from>
    <xdr:to>
      <xdr:col>81</xdr:col>
      <xdr:colOff>34888</xdr:colOff>
      <xdr:row>22</xdr:row>
      <xdr:rowOff>11781</xdr:rowOff>
    </xdr:to>
    <xdr:grpSp>
      <xdr:nvGrpSpPr>
        <xdr:cNvPr id="53" name="Group 516"/>
        <xdr:cNvGrpSpPr>
          <a:grpSpLocks/>
        </xdr:cNvGrpSpPr>
      </xdr:nvGrpSpPr>
      <xdr:grpSpPr bwMode="auto">
        <a:xfrm>
          <a:off x="13573176" y="2576024"/>
          <a:ext cx="916685" cy="889878"/>
          <a:chOff x="2638420" y="582305"/>
          <a:chExt cx="1143005" cy="922645"/>
        </a:xfrm>
      </xdr:grpSpPr>
      <xdr:sp macro="" textlink="'Task Flow Sheet-Prov2(CFS)'!E13">
        <xdr:nvSpPr>
          <xdr:cNvPr id="54" name="Rectangle 5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DCA3910-83FB-49B4-8E0C-8EBE3D7F8147}" type="TxLink">
              <a:rPr lang="en-US" sz="900" b="1" i="0" u="none" strike="noStrike">
                <a:solidFill>
                  <a:srgbClr val="000000"/>
                </a:solidFill>
                <a:latin typeface="Calibri"/>
                <a:cs typeface="Arial"/>
              </a:rPr>
              <a:pPr algn="ctr" rtl="0"/>
              <a:t>Order Quality Check</a:t>
            </a:fld>
            <a:endParaRPr lang="en-US" sz="750" b="1"/>
          </a:p>
        </xdr:txBody>
      </xdr:sp>
      <xdr:sp macro="" textlink="'Task Flow Sheet-Prov2(CFS)'!A13">
        <xdr:nvSpPr>
          <xdr:cNvPr id="55" name="Rectangle 5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DD0B213-B570-4A6B-8503-2C1CC331D42A}"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3">
        <xdr:nvSpPr>
          <xdr:cNvPr id="56" name="Rectangle 5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50D1672-4480-4424-B0F1-2E88D15FE58B}" type="TxLink">
              <a:rPr lang="en-US" sz="900" b="1" i="0" u="none" strike="noStrike">
                <a:solidFill>
                  <a:srgbClr val="000000"/>
                </a:solidFill>
                <a:latin typeface="Calibri"/>
              </a:rPr>
              <a:pPr algn="ctr"/>
              <a:t>TSK 4.001</a:t>
            </a:fld>
            <a:endParaRPr lang="en-US" sz="900" b="1"/>
          </a:p>
        </xdr:txBody>
      </xdr:sp>
    </xdr:grpSp>
    <xdr:clientData/>
  </xdr:twoCellAnchor>
  <xdr:twoCellAnchor>
    <xdr:from>
      <xdr:col>81</xdr:col>
      <xdr:colOff>34888</xdr:colOff>
      <xdr:row>18</xdr:row>
      <xdr:rowOff>56418</xdr:rowOff>
    </xdr:from>
    <xdr:to>
      <xdr:col>85</xdr:col>
      <xdr:colOff>4124</xdr:colOff>
      <xdr:row>18</xdr:row>
      <xdr:rowOff>59783</xdr:rowOff>
    </xdr:to>
    <xdr:cxnSp macro="">
      <xdr:nvCxnSpPr>
        <xdr:cNvPr id="57" name="Straight Arrow Connector 56"/>
        <xdr:cNvCxnSpPr>
          <a:stCxn id="54" idx="3"/>
          <a:endCxn id="86" idx="2"/>
        </xdr:cNvCxnSpPr>
      </xdr:nvCxnSpPr>
      <xdr:spPr>
        <a:xfrm flipV="1">
          <a:off x="14731963" y="2799618"/>
          <a:ext cx="693136" cy="33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74140</xdr:colOff>
      <xdr:row>9</xdr:row>
      <xdr:rowOff>56106</xdr:rowOff>
    </xdr:from>
    <xdr:to>
      <xdr:col>79</xdr:col>
      <xdr:colOff>141935</xdr:colOff>
      <xdr:row>12</xdr:row>
      <xdr:rowOff>142163</xdr:rowOff>
    </xdr:to>
    <xdr:sp macro="" textlink="">
      <xdr:nvSpPr>
        <xdr:cNvPr id="58" name="Freeform 57"/>
        <xdr:cNvSpPr/>
      </xdr:nvSpPr>
      <xdr:spPr>
        <a:xfrm rot="5400000">
          <a:off x="13990559" y="1484462"/>
          <a:ext cx="543257" cy="429745"/>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vert270" lIns="0" tIns="0" rIns="0" bIns="0" rtlCol="0" anchor="ctr"/>
        <a:lstStyle/>
        <a:p>
          <a:pPr marL="0" indent="0" algn="ctr"/>
          <a:r>
            <a:rPr lang="en-US" sz="1100" b="1">
              <a:solidFill>
                <a:schemeClr val="dk1"/>
              </a:solidFill>
              <a:latin typeface="+mn-lt"/>
              <a:ea typeface="+mn-ea"/>
              <a:cs typeface="+mn-cs"/>
            </a:rPr>
            <a:t> B1</a:t>
          </a:r>
        </a:p>
      </xdr:txBody>
    </xdr:sp>
    <xdr:clientData/>
  </xdr:twoCellAnchor>
  <xdr:twoCellAnchor>
    <xdr:from>
      <xdr:col>78</xdr:col>
      <xdr:colOff>108038</xdr:colOff>
      <xdr:row>12</xdr:row>
      <xdr:rowOff>142163</xdr:rowOff>
    </xdr:from>
    <xdr:to>
      <xdr:col>78</xdr:col>
      <xdr:colOff>111042</xdr:colOff>
      <xdr:row>16</xdr:row>
      <xdr:rowOff>63936</xdr:rowOff>
    </xdr:to>
    <xdr:cxnSp macro="">
      <xdr:nvCxnSpPr>
        <xdr:cNvPr id="59" name="Straight Arrow Connector 58"/>
        <xdr:cNvCxnSpPr>
          <a:stCxn id="58" idx="2"/>
          <a:endCxn id="54" idx="0"/>
        </xdr:cNvCxnSpPr>
      </xdr:nvCxnSpPr>
      <xdr:spPr>
        <a:xfrm>
          <a:off x="14262188" y="1970963"/>
          <a:ext cx="3004" cy="5313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91764</xdr:colOff>
      <xdr:row>33</xdr:row>
      <xdr:rowOff>119481</xdr:rowOff>
    </xdr:from>
    <xdr:to>
      <xdr:col>21</xdr:col>
      <xdr:colOff>22442</xdr:colOff>
      <xdr:row>34</xdr:row>
      <xdr:rowOff>120866</xdr:rowOff>
    </xdr:to>
    <xdr:sp macro="" textlink="">
      <xdr:nvSpPr>
        <xdr:cNvPr id="60" name="TextBox 59"/>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112</xdr:col>
      <xdr:colOff>52971</xdr:colOff>
      <xdr:row>17</xdr:row>
      <xdr:rowOff>28387</xdr:rowOff>
    </xdr:from>
    <xdr:to>
      <xdr:col>116</xdr:col>
      <xdr:colOff>5347</xdr:colOff>
      <xdr:row>19</xdr:row>
      <xdr:rowOff>99295</xdr:rowOff>
    </xdr:to>
    <xdr:sp macro="" textlink="">
      <xdr:nvSpPr>
        <xdr:cNvPr id="61" name="Oval 60"/>
        <xdr:cNvSpPr/>
      </xdr:nvSpPr>
      <xdr:spPr>
        <a:xfrm>
          <a:off x="20360271" y="2619187"/>
          <a:ext cx="676276" cy="375708"/>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87</xdr:col>
      <xdr:colOff>112519</xdr:colOff>
      <xdr:row>12</xdr:row>
      <xdr:rowOff>45895</xdr:rowOff>
    </xdr:from>
    <xdr:to>
      <xdr:col>92</xdr:col>
      <xdr:colOff>125215</xdr:colOff>
      <xdr:row>17</xdr:row>
      <xdr:rowOff>117288</xdr:rowOff>
    </xdr:to>
    <xdr:grpSp>
      <xdr:nvGrpSpPr>
        <xdr:cNvPr id="62" name="Group 619"/>
        <xdr:cNvGrpSpPr>
          <a:grpSpLocks/>
        </xdr:cNvGrpSpPr>
      </xdr:nvGrpSpPr>
      <xdr:grpSpPr bwMode="auto">
        <a:xfrm>
          <a:off x="15635129" y="1929961"/>
          <a:ext cx="902394" cy="856420"/>
          <a:chOff x="2638420" y="582305"/>
          <a:chExt cx="1143005" cy="922645"/>
        </a:xfrm>
      </xdr:grpSpPr>
      <xdr:sp macro="" textlink="'Task Flow Sheet-Prov2(CFS)'!E15">
        <xdr:nvSpPr>
          <xdr:cNvPr id="63" name="Rectangle 62"/>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EBD8578F-C67D-40F3-A617-2E8B85C00C40}" type="TxLink">
              <a:rPr lang="en-US" sz="900" b="1" i="0" u="none" strike="noStrike">
                <a:solidFill>
                  <a:srgbClr val="000000"/>
                </a:solidFill>
                <a:latin typeface="Calibri"/>
              </a:rPr>
              <a:pPr algn="ctr" rtl="0"/>
              <a:t>Notify Customer Service is Ready</a:t>
            </a:fld>
            <a:endParaRPr lang="en-US" sz="750"/>
          </a:p>
        </xdr:txBody>
      </xdr:sp>
      <xdr:sp macro="" textlink="'Task Flow Sheet-Prov2(CFS)'!A15">
        <xdr:nvSpPr>
          <xdr:cNvPr id="64" name="Rectangle 63"/>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B5F77701-4EF9-4D1C-BF07-49DE5D617CA6}" type="TxLink">
              <a:rPr lang="en-US" sz="1100" b="0" i="0" u="none" strike="noStrike">
                <a:solidFill>
                  <a:srgbClr val="000000"/>
                </a:solidFill>
                <a:latin typeface="Calibri"/>
              </a:rPr>
              <a:pPr algn="ctr"/>
              <a:t> </a:t>
            </a:fld>
            <a:endParaRPr lang="en-US" sz="600" b="1">
              <a:solidFill>
                <a:srgbClr val="0000FF"/>
              </a:solidFill>
            </a:endParaRPr>
          </a:p>
        </xdr:txBody>
      </xdr:sp>
      <xdr:sp macro="" textlink="'Task Flow Sheet-Prov2(CFS)'!C15">
        <xdr:nvSpPr>
          <xdr:cNvPr id="65" name="Rectangle 64"/>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D3A0215-1136-47C6-BC71-4E3CB46178BB}" type="TxLink">
              <a:rPr lang="en-US" sz="900" b="1" i="0" u="none" strike="noStrike">
                <a:solidFill>
                  <a:srgbClr val="000000"/>
                </a:solidFill>
                <a:latin typeface="Calibri"/>
              </a:rPr>
              <a:pPr algn="ctr"/>
              <a:t>TSK 4.005</a:t>
            </a:fld>
            <a:endParaRPr lang="en-US" sz="900" b="1"/>
          </a:p>
        </xdr:txBody>
      </xdr:sp>
    </xdr:grpSp>
    <xdr:clientData/>
  </xdr:twoCellAnchor>
  <xdr:twoCellAnchor>
    <xdr:from>
      <xdr:col>91</xdr:col>
      <xdr:colOff>75037</xdr:colOff>
      <xdr:row>11</xdr:row>
      <xdr:rowOff>71481</xdr:rowOff>
    </xdr:from>
    <xdr:to>
      <xdr:col>93</xdr:col>
      <xdr:colOff>52670</xdr:colOff>
      <xdr:row>12</xdr:row>
      <xdr:rowOff>106872</xdr:rowOff>
    </xdr:to>
    <xdr:sp macro="" textlink="">
      <xdr:nvSpPr>
        <xdr:cNvPr id="66" name="Oval 65"/>
        <xdr:cNvSpPr/>
      </xdr:nvSpPr>
      <xdr:spPr>
        <a:xfrm>
          <a:off x="16581862" y="1747881"/>
          <a:ext cx="339583" cy="18779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a:t>
          </a:r>
          <a:r>
            <a:rPr lang="en-US" sz="800" b="1" baseline="0"/>
            <a:t> 7</a:t>
          </a:r>
          <a:endParaRPr lang="en-US" sz="800" b="1"/>
        </a:p>
      </xdr:txBody>
    </xdr:sp>
    <xdr:clientData/>
  </xdr:twoCellAnchor>
  <xdr:twoCellAnchor>
    <xdr:from>
      <xdr:col>97</xdr:col>
      <xdr:colOff>26779</xdr:colOff>
      <xdr:row>16</xdr:row>
      <xdr:rowOff>67212</xdr:rowOff>
    </xdr:from>
    <xdr:to>
      <xdr:col>102</xdr:col>
      <xdr:colOff>54178</xdr:colOff>
      <xdr:row>22</xdr:row>
      <xdr:rowOff>46015</xdr:rowOff>
    </xdr:to>
    <xdr:grpSp>
      <xdr:nvGrpSpPr>
        <xdr:cNvPr id="67" name="Group 448"/>
        <xdr:cNvGrpSpPr>
          <a:grpSpLocks/>
        </xdr:cNvGrpSpPr>
      </xdr:nvGrpSpPr>
      <xdr:grpSpPr bwMode="auto">
        <a:xfrm>
          <a:off x="17328784" y="2579300"/>
          <a:ext cx="917097" cy="920836"/>
          <a:chOff x="2638425" y="571501"/>
          <a:chExt cx="1143000" cy="933449"/>
        </a:xfrm>
      </xdr:grpSpPr>
      <xdr:sp macro="" textlink="'Task Flow Sheet-Prov2(CFS)'!E16">
        <xdr:nvSpPr>
          <xdr:cNvPr id="68" name="Rectangle 67"/>
          <xdr:cNvSpPr/>
        </xdr:nvSpPr>
        <xdr:spPr>
          <a:xfrm>
            <a:off x="2638425" y="571501"/>
            <a:ext cx="1143000" cy="64769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A3414134-0C2E-4BEA-9904-657ABD84E305}" type="TxLink">
              <a:rPr lang="en-US" sz="900" b="1" i="0" u="none" strike="noStrike">
                <a:solidFill>
                  <a:srgbClr val="000000"/>
                </a:solidFill>
                <a:latin typeface="Calibri"/>
              </a:rPr>
              <a:pPr algn="ctr" rtl="0"/>
              <a:t>Confirm Order Closure</a:t>
            </a:fld>
            <a:endParaRPr lang="en-US" sz="750"/>
          </a:p>
        </xdr:txBody>
      </xdr:sp>
      <xdr:sp macro="" textlink="'Task Flow Sheet-Prov2(CFS)'!A16">
        <xdr:nvSpPr>
          <xdr:cNvPr id="69" name="Rectangle 68"/>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2E6224C-15D9-480B-9723-C883BB89ED55}"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6">
        <xdr:nvSpPr>
          <xdr:cNvPr id="70" name="Rectangle 69"/>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C57D369A-B494-4C7F-B541-DFD398B6E9D9}" type="TxLink">
              <a:rPr lang="en-US" sz="900" b="1" i="0" u="none" strike="noStrike">
                <a:solidFill>
                  <a:srgbClr val="000000"/>
                </a:solidFill>
                <a:latin typeface="Calibri"/>
              </a:rPr>
              <a:pPr algn="ctr"/>
              <a:t>TSK 4.006</a:t>
            </a:fld>
            <a:endParaRPr lang="en-US" sz="900" b="1"/>
          </a:p>
        </xdr:txBody>
      </xdr:sp>
    </xdr:grpSp>
    <xdr:clientData/>
  </xdr:twoCellAnchor>
  <xdr:twoCellAnchor>
    <xdr:from>
      <xdr:col>104</xdr:col>
      <xdr:colOff>73033</xdr:colOff>
      <xdr:row>16</xdr:row>
      <xdr:rowOff>63169</xdr:rowOff>
    </xdr:from>
    <xdr:to>
      <xdr:col>109</xdr:col>
      <xdr:colOff>98641</xdr:colOff>
      <xdr:row>22</xdr:row>
      <xdr:rowOff>41972</xdr:rowOff>
    </xdr:to>
    <xdr:grpSp>
      <xdr:nvGrpSpPr>
        <xdr:cNvPr id="71" name="Group 602"/>
        <xdr:cNvGrpSpPr>
          <a:grpSpLocks/>
        </xdr:cNvGrpSpPr>
      </xdr:nvGrpSpPr>
      <xdr:grpSpPr bwMode="auto">
        <a:xfrm>
          <a:off x="18620615" y="2575257"/>
          <a:ext cx="915306" cy="920836"/>
          <a:chOff x="2638425" y="571501"/>
          <a:chExt cx="1143000" cy="933449"/>
        </a:xfrm>
      </xdr:grpSpPr>
      <xdr:sp macro="" textlink="'Task Flow Sheet-Prov2(CFS)'!E17">
        <xdr:nvSpPr>
          <xdr:cNvPr id="72" name="Rectangle 71"/>
          <xdr:cNvSpPr/>
        </xdr:nvSpPr>
        <xdr:spPr>
          <a:xfrm>
            <a:off x="2638425" y="571501"/>
            <a:ext cx="1143000" cy="647699"/>
          </a:xfrm>
          <a:prstGeom prst="rect">
            <a:avLst/>
          </a:prstGeom>
          <a:solidFill>
            <a:srgbClr val="99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568AB51-7B4C-402D-B731-C32757B1CEBB}" type="TxLink">
              <a:rPr lang="en-US" sz="900" b="1" i="0" u="none" strike="noStrike">
                <a:solidFill>
                  <a:srgbClr val="000000"/>
                </a:solidFill>
                <a:latin typeface="Calibri"/>
              </a:rPr>
              <a:pPr algn="ctr" rtl="0"/>
              <a:t>Send Billing Date to Expedio-rSQE-CIF-BFG (Automated)</a:t>
            </a:fld>
            <a:endParaRPr lang="en-US" sz="750"/>
          </a:p>
        </xdr:txBody>
      </xdr:sp>
      <xdr:sp macro="" textlink="'Task Flow Sheet-Prov2(CFS)'!A17">
        <xdr:nvSpPr>
          <xdr:cNvPr id="73" name="Rectangle 72"/>
          <xdr:cNvSpPr/>
        </xdr:nvSpPr>
        <xdr:spPr>
          <a:xfrm>
            <a:off x="2638425" y="1219200"/>
            <a:ext cx="1143000" cy="142875"/>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B682878-BE9B-4C3B-8471-21AEBA217701}" type="TxLink">
              <a:rPr lang="en-US" sz="1100" b="0" i="0" u="none" strike="noStrike">
                <a:solidFill>
                  <a:srgbClr val="000000"/>
                </a:solidFill>
                <a:latin typeface="Calibri"/>
              </a:rPr>
              <a:pPr algn="ctr"/>
              <a:t>Automatic</a:t>
            </a:fld>
            <a:endParaRPr lang="en-US" sz="900" b="1"/>
          </a:p>
        </xdr:txBody>
      </xdr:sp>
      <xdr:sp macro="" textlink="'Task Flow Sheet-Prov2(CFS)'!C17">
        <xdr:nvSpPr>
          <xdr:cNvPr id="74" name="Rectangle 73"/>
          <xdr:cNvSpPr/>
        </xdr:nvSpPr>
        <xdr:spPr>
          <a:xfrm>
            <a:off x="2638425" y="1362075"/>
            <a:ext cx="1143000" cy="142875"/>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FE4ECA8-4250-4E2B-B422-F10AEA733609}" type="TxLink">
              <a:rPr lang="en-US" sz="900" b="1" i="0" u="none" strike="noStrike">
                <a:solidFill>
                  <a:srgbClr val="000000"/>
                </a:solidFill>
                <a:latin typeface="Calibri"/>
              </a:rPr>
              <a:pPr algn="ctr"/>
              <a:t>TSK A.011</a:t>
            </a:fld>
            <a:endParaRPr lang="en-US" sz="900" b="1"/>
          </a:p>
        </xdr:txBody>
      </xdr:sp>
    </xdr:grpSp>
    <xdr:clientData/>
  </xdr:twoCellAnchor>
  <xdr:twoCellAnchor>
    <xdr:from>
      <xdr:col>95</xdr:col>
      <xdr:colOff>116194</xdr:colOff>
      <xdr:row>18</xdr:row>
      <xdr:rowOff>67497</xdr:rowOff>
    </xdr:from>
    <xdr:to>
      <xdr:col>97</xdr:col>
      <xdr:colOff>26779</xdr:colOff>
      <xdr:row>18</xdr:row>
      <xdr:rowOff>67806</xdr:rowOff>
    </xdr:to>
    <xdr:cxnSp macro="">
      <xdr:nvCxnSpPr>
        <xdr:cNvPr id="75" name="Straight Arrow Connector 74"/>
        <xdr:cNvCxnSpPr>
          <a:stCxn id="81" idx="6"/>
          <a:endCxn id="68" idx="1"/>
        </xdr:cNvCxnSpPr>
      </xdr:nvCxnSpPr>
      <xdr:spPr>
        <a:xfrm>
          <a:off x="17346919" y="2810697"/>
          <a:ext cx="272535" cy="3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116250</xdr:colOff>
      <xdr:row>20</xdr:row>
      <xdr:rowOff>66297</xdr:rowOff>
    </xdr:from>
    <xdr:to>
      <xdr:col>92</xdr:col>
      <xdr:colOff>110398</xdr:colOff>
      <xdr:row>26</xdr:row>
      <xdr:rowOff>31794</xdr:rowOff>
    </xdr:to>
    <xdr:grpSp>
      <xdr:nvGrpSpPr>
        <xdr:cNvPr id="76" name="Group 619"/>
        <xdr:cNvGrpSpPr>
          <a:grpSpLocks/>
        </xdr:cNvGrpSpPr>
      </xdr:nvGrpSpPr>
      <xdr:grpSpPr bwMode="auto">
        <a:xfrm>
          <a:off x="15638860" y="3206407"/>
          <a:ext cx="883846" cy="907530"/>
          <a:chOff x="2638420" y="582305"/>
          <a:chExt cx="1143005" cy="922645"/>
        </a:xfrm>
      </xdr:grpSpPr>
      <xdr:sp macro="" textlink="'Task Flow Sheet-Prov2(CFS)'!E14">
        <xdr:nvSpPr>
          <xdr:cNvPr id="77" name="Rectangle 76"/>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34EB9D08-AE84-4AE3-98A3-B4FF63AF9A4C}" type="TxLink">
              <a:rPr lang="en-US" sz="900" b="1" i="0" u="none" strike="noStrike">
                <a:solidFill>
                  <a:srgbClr val="000000"/>
                </a:solidFill>
                <a:latin typeface="Calibri"/>
              </a:rPr>
              <a:pPr algn="ctr" rtl="0"/>
              <a:t>Handover to Maintenance</a:t>
            </a:fld>
            <a:endParaRPr lang="en-US" sz="750"/>
          </a:p>
        </xdr:txBody>
      </xdr:sp>
      <xdr:sp macro="" textlink="'Task Flow Sheet-Prov2(CFS)'!A14">
        <xdr:nvSpPr>
          <xdr:cNvPr id="78" name="Rectangle 77"/>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43F8DA0-B846-464D-A142-0D416280C4D2}"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2(CFS)'!C14">
        <xdr:nvSpPr>
          <xdr:cNvPr id="79" name="Rectangle 78"/>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67E9223-907D-46FE-AC1F-F7B0909B5625}" type="TxLink">
              <a:rPr lang="en-US" sz="900" b="1" i="0" u="none" strike="noStrike">
                <a:solidFill>
                  <a:srgbClr val="000000"/>
                </a:solidFill>
                <a:latin typeface="Calibri"/>
              </a:rPr>
              <a:pPr algn="ctr"/>
              <a:t>TSK 4.003</a:t>
            </a:fld>
            <a:endParaRPr lang="en-US" sz="900" b="1"/>
          </a:p>
        </xdr:txBody>
      </xdr:sp>
    </xdr:grpSp>
    <xdr:clientData/>
  </xdr:twoCellAnchor>
  <xdr:twoCellAnchor>
    <xdr:from>
      <xdr:col>92</xdr:col>
      <xdr:colOff>125215</xdr:colOff>
      <xdr:row>14</xdr:row>
      <xdr:rowOff>35657</xdr:rowOff>
    </xdr:from>
    <xdr:to>
      <xdr:col>94</xdr:col>
      <xdr:colOff>140155</xdr:colOff>
      <xdr:row>17</xdr:row>
      <xdr:rowOff>92072</xdr:rowOff>
    </xdr:to>
    <xdr:cxnSp macro="">
      <xdr:nvCxnSpPr>
        <xdr:cNvPr id="80" name="Shape 1129"/>
        <xdr:cNvCxnSpPr>
          <a:stCxn id="63" idx="3"/>
          <a:endCxn id="81" idx="0"/>
        </xdr:cNvCxnSpPr>
      </xdr:nvCxnSpPr>
      <xdr:spPr>
        <a:xfrm>
          <a:off x="16813015" y="2169257"/>
          <a:ext cx="376890" cy="51361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160737</xdr:colOff>
      <xdr:row>17</xdr:row>
      <xdr:rowOff>92072</xdr:rowOff>
    </xdr:from>
    <xdr:to>
      <xdr:col>95</xdr:col>
      <xdr:colOff>116194</xdr:colOff>
      <xdr:row>19</xdr:row>
      <xdr:rowOff>47405</xdr:rowOff>
    </xdr:to>
    <xdr:sp macro="" textlink="">
      <xdr:nvSpPr>
        <xdr:cNvPr id="81" name="Oval 80"/>
        <xdr:cNvSpPr/>
      </xdr:nvSpPr>
      <xdr:spPr>
        <a:xfrm>
          <a:off x="17029512" y="2682872"/>
          <a:ext cx="317407" cy="260133"/>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85</xdr:col>
      <xdr:colOff>152604</xdr:colOff>
      <xdr:row>14</xdr:row>
      <xdr:rowOff>28507</xdr:rowOff>
    </xdr:from>
    <xdr:to>
      <xdr:col>87</xdr:col>
      <xdr:colOff>112519</xdr:colOff>
      <xdr:row>17</xdr:row>
      <xdr:rowOff>65430</xdr:rowOff>
    </xdr:to>
    <xdr:cxnSp macro="">
      <xdr:nvCxnSpPr>
        <xdr:cNvPr id="82" name="Elbow Connector 81"/>
        <xdr:cNvCxnSpPr>
          <a:stCxn id="86" idx="0"/>
          <a:endCxn id="63" idx="1"/>
        </xdr:cNvCxnSpPr>
      </xdr:nvCxnSpPr>
      <xdr:spPr>
        <a:xfrm rot="5400000" flipH="1" flipV="1">
          <a:off x="15487450" y="2248236"/>
          <a:ext cx="494123" cy="32186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152603</xdr:colOff>
      <xdr:row>19</xdr:row>
      <xdr:rowOff>47405</xdr:rowOff>
    </xdr:from>
    <xdr:to>
      <xdr:col>87</xdr:col>
      <xdr:colOff>116249</xdr:colOff>
      <xdr:row>22</xdr:row>
      <xdr:rowOff>60664</xdr:rowOff>
    </xdr:to>
    <xdr:cxnSp macro="">
      <xdr:nvCxnSpPr>
        <xdr:cNvPr id="83" name="Shape 328"/>
        <xdr:cNvCxnSpPr>
          <a:stCxn id="86" idx="4"/>
          <a:endCxn id="77" idx="1"/>
        </xdr:cNvCxnSpPr>
      </xdr:nvCxnSpPr>
      <xdr:spPr>
        <a:xfrm rot="16200000" flipH="1">
          <a:off x="15501146" y="3015437"/>
          <a:ext cx="470459" cy="325596"/>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54178</xdr:colOff>
      <xdr:row>18</xdr:row>
      <xdr:rowOff>63763</xdr:rowOff>
    </xdr:from>
    <xdr:to>
      <xdr:col>104</xdr:col>
      <xdr:colOff>73033</xdr:colOff>
      <xdr:row>18</xdr:row>
      <xdr:rowOff>67806</xdr:rowOff>
    </xdr:to>
    <xdr:cxnSp macro="">
      <xdr:nvCxnSpPr>
        <xdr:cNvPr id="84" name="Straight Arrow Connector 83"/>
        <xdr:cNvCxnSpPr>
          <a:stCxn id="68" idx="3"/>
          <a:endCxn id="72" idx="1"/>
        </xdr:cNvCxnSpPr>
      </xdr:nvCxnSpPr>
      <xdr:spPr>
        <a:xfrm flipV="1">
          <a:off x="18551728" y="2806963"/>
          <a:ext cx="380805" cy="404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110398</xdr:colOff>
      <xdr:row>19</xdr:row>
      <xdr:rowOff>47405</xdr:rowOff>
    </xdr:from>
    <xdr:to>
      <xdr:col>94</xdr:col>
      <xdr:colOff>140155</xdr:colOff>
      <xdr:row>22</xdr:row>
      <xdr:rowOff>59188</xdr:rowOff>
    </xdr:to>
    <xdr:cxnSp macro="">
      <xdr:nvCxnSpPr>
        <xdr:cNvPr id="85" name="Shape 197"/>
        <xdr:cNvCxnSpPr>
          <a:stCxn id="77" idx="3"/>
          <a:endCxn id="81" idx="4"/>
        </xdr:cNvCxnSpPr>
      </xdr:nvCxnSpPr>
      <xdr:spPr>
        <a:xfrm flipV="1">
          <a:off x="16798198" y="2943005"/>
          <a:ext cx="391707" cy="468983"/>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4124</xdr:colOff>
      <xdr:row>17</xdr:row>
      <xdr:rowOff>65429</xdr:rowOff>
    </xdr:from>
    <xdr:to>
      <xdr:col>86</xdr:col>
      <xdr:colOff>133371</xdr:colOff>
      <xdr:row>19</xdr:row>
      <xdr:rowOff>47405</xdr:rowOff>
    </xdr:to>
    <xdr:sp macro="" textlink="">
      <xdr:nvSpPr>
        <xdr:cNvPr id="86" name="Oval 85"/>
        <xdr:cNvSpPr/>
      </xdr:nvSpPr>
      <xdr:spPr>
        <a:xfrm>
          <a:off x="15425099" y="2656229"/>
          <a:ext cx="310222" cy="28677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AND</a:t>
          </a:r>
        </a:p>
      </xdr:txBody>
    </xdr:sp>
    <xdr:clientData/>
  </xdr:twoCellAnchor>
  <xdr:twoCellAnchor>
    <xdr:from>
      <xdr:col>109</xdr:col>
      <xdr:colOff>98641</xdr:colOff>
      <xdr:row>18</xdr:row>
      <xdr:rowOff>63841</xdr:rowOff>
    </xdr:from>
    <xdr:to>
      <xdr:col>112</xdr:col>
      <xdr:colOff>52971</xdr:colOff>
      <xdr:row>18</xdr:row>
      <xdr:rowOff>68450</xdr:rowOff>
    </xdr:to>
    <xdr:cxnSp macro="">
      <xdr:nvCxnSpPr>
        <xdr:cNvPr id="87" name="Straight Arrow Connector 86"/>
        <xdr:cNvCxnSpPr>
          <a:stCxn id="72" idx="3"/>
          <a:endCxn id="61" idx="2"/>
        </xdr:cNvCxnSpPr>
      </xdr:nvCxnSpPr>
      <xdr:spPr>
        <a:xfrm flipV="1">
          <a:off x="19863016" y="2807041"/>
          <a:ext cx="497255" cy="460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94415</xdr:colOff>
      <xdr:row>38</xdr:row>
      <xdr:rowOff>62346</xdr:rowOff>
    </xdr:from>
    <xdr:to>
      <xdr:col>13</xdr:col>
      <xdr:colOff>88562</xdr:colOff>
      <xdr:row>44</xdr:row>
      <xdr:rowOff>141733</xdr:rowOff>
    </xdr:to>
    <xdr:grpSp>
      <xdr:nvGrpSpPr>
        <xdr:cNvPr id="88" name="Group 619"/>
        <xdr:cNvGrpSpPr>
          <a:grpSpLocks/>
        </xdr:cNvGrpSpPr>
      </xdr:nvGrpSpPr>
      <xdr:grpSpPr bwMode="auto">
        <a:xfrm>
          <a:off x="1517931" y="6028555"/>
          <a:ext cx="883845" cy="1021420"/>
          <a:chOff x="2638420" y="582305"/>
          <a:chExt cx="1143005" cy="922645"/>
        </a:xfrm>
      </xdr:grpSpPr>
      <xdr:sp macro="" textlink="'Task Flow Sheet-Prov5(CAS)'!E9">
        <xdr:nvSpPr>
          <xdr:cNvPr id="89" name="Rectangle 8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7644A80F-1710-481B-85E4-1C6390989F16}" type="TxLink">
              <a:rPr lang="en-US" sz="800" b="1" i="0" u="none" strike="noStrike">
                <a:solidFill>
                  <a:srgbClr val="000000"/>
                </a:solidFill>
                <a:latin typeface="Calibri"/>
              </a:rPr>
              <a:pPr algn="ctr" rtl="0"/>
              <a:t>Notify Analyst and Consultant of Changes to Service</a:t>
            </a:fld>
            <a:endParaRPr lang="en-US" sz="800"/>
          </a:p>
        </xdr:txBody>
      </xdr:sp>
      <xdr:sp macro="" textlink="'Task Flow Sheet-Prov5(CAS)'!A9">
        <xdr:nvSpPr>
          <xdr:cNvPr id="90" name="Rectangle 8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4E898DE-2B88-4B9A-823E-0AE3AEC54EE3}"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Prov5(CAS)'!C9">
        <xdr:nvSpPr>
          <xdr:cNvPr id="91" name="Rectangle 9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E41BF323-F2F2-4246-8F32-DAE908532572}" type="TxLink">
              <a:rPr lang="en-US" sz="900" b="1" i="0" u="none" strike="noStrike">
                <a:solidFill>
                  <a:srgbClr val="000000"/>
                </a:solidFill>
                <a:latin typeface="Calibri"/>
              </a:rPr>
              <a:pPr algn="ctr"/>
              <a:t>TSK 1.011</a:t>
            </a:fld>
            <a:endParaRPr lang="en-US" sz="900" b="1"/>
          </a:p>
        </xdr:txBody>
      </xdr:sp>
    </xdr:grpSp>
    <xdr:clientData/>
  </xdr:twoCellAnchor>
  <xdr:twoCellAnchor>
    <xdr:from>
      <xdr:col>0</xdr:col>
      <xdr:colOff>107019</xdr:colOff>
      <xdr:row>57</xdr:row>
      <xdr:rowOff>76200</xdr:rowOff>
    </xdr:from>
    <xdr:to>
      <xdr:col>20</xdr:col>
      <xdr:colOff>114300</xdr:colOff>
      <xdr:row>59</xdr:row>
      <xdr:rowOff>76200</xdr:rowOff>
    </xdr:to>
    <xdr:sp macro="" textlink="">
      <xdr:nvSpPr>
        <xdr:cNvPr id="92" name="TextBox 91"/>
        <xdr:cNvSpPr txBox="1"/>
      </xdr:nvSpPr>
      <xdr:spPr>
        <a:xfrm>
          <a:off x="107019" y="8991600"/>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51</xdr:col>
      <xdr:colOff>11961</xdr:colOff>
      <xdr:row>39</xdr:row>
      <xdr:rowOff>62983</xdr:rowOff>
    </xdr:from>
    <xdr:to>
      <xdr:col>53</xdr:col>
      <xdr:colOff>120970</xdr:colOff>
      <xdr:row>41</xdr:row>
      <xdr:rowOff>105300</xdr:rowOff>
    </xdr:to>
    <xdr:sp macro="" textlink="">
      <xdr:nvSpPr>
        <xdr:cNvPr id="93" name="Pentagon 92"/>
        <xdr:cNvSpPr/>
      </xdr:nvSpPr>
      <xdr:spPr>
        <a:xfrm>
          <a:off x="9086879" y="6186197"/>
          <a:ext cx="464888" cy="356328"/>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48</xdr:col>
      <xdr:colOff>125603</xdr:colOff>
      <xdr:row>40</xdr:row>
      <xdr:rowOff>81588</xdr:rowOff>
    </xdr:from>
    <xdr:to>
      <xdr:col>51</xdr:col>
      <xdr:colOff>11961</xdr:colOff>
      <xdr:row>40</xdr:row>
      <xdr:rowOff>84141</xdr:rowOff>
    </xdr:to>
    <xdr:cxnSp macro="">
      <xdr:nvCxnSpPr>
        <xdr:cNvPr id="94" name="Straight Arrow Connector 93"/>
        <xdr:cNvCxnSpPr>
          <a:stCxn id="119" idx="3"/>
          <a:endCxn id="93" idx="1"/>
        </xdr:cNvCxnSpPr>
      </xdr:nvCxnSpPr>
      <xdr:spPr>
        <a:xfrm>
          <a:off x="8666702" y="6361808"/>
          <a:ext cx="420177" cy="255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94202</xdr:colOff>
      <xdr:row>38</xdr:row>
      <xdr:rowOff>55367</xdr:rowOff>
    </xdr:from>
    <xdr:to>
      <xdr:col>39</xdr:col>
      <xdr:colOff>94201</xdr:colOff>
      <xdr:row>45</xdr:row>
      <xdr:rowOff>2</xdr:rowOff>
    </xdr:to>
    <xdr:grpSp>
      <xdr:nvGrpSpPr>
        <xdr:cNvPr id="95" name="Group 619"/>
        <xdr:cNvGrpSpPr>
          <a:grpSpLocks/>
        </xdr:cNvGrpSpPr>
      </xdr:nvGrpSpPr>
      <xdr:grpSpPr bwMode="auto">
        <a:xfrm>
          <a:off x="5966207" y="6021576"/>
          <a:ext cx="1067637" cy="1043673"/>
          <a:chOff x="2638420" y="582305"/>
          <a:chExt cx="1143005" cy="922645"/>
        </a:xfrm>
      </xdr:grpSpPr>
      <xdr:sp macro="" textlink="'Task Flow Sheet-Cease5(CAS)'!E12">
        <xdr:nvSpPr>
          <xdr:cNvPr id="96" name="Rectangle 95"/>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2D2BBC67-5FD9-4293-93F5-9268E4FC691A}" type="TxLink">
              <a:rPr lang="en-US" sz="900" b="1" i="0" u="none" strike="noStrike">
                <a:solidFill>
                  <a:srgbClr val="000000"/>
                </a:solidFill>
                <a:latin typeface="Calibri"/>
              </a:rPr>
              <a:pPr algn="ctr" rtl="0"/>
              <a:t>Deconfigure Management Platform</a:t>
            </a:fld>
            <a:endParaRPr lang="en-US" sz="800" b="1" i="0" u="none" strike="noStrike">
              <a:solidFill>
                <a:srgbClr val="000000"/>
              </a:solidFill>
              <a:latin typeface="+mn-lt"/>
            </a:endParaRPr>
          </a:p>
        </xdr:txBody>
      </xdr:sp>
      <xdr:sp macro="" textlink="'Task Flow Sheet-Cease5(CAS)'!A12">
        <xdr:nvSpPr>
          <xdr:cNvPr id="97" name="Rectangle 96"/>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76ED179-0A9B-404C-84E3-CDDAC08AC743}"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5(CAS)'!C12">
        <xdr:nvSpPr>
          <xdr:cNvPr id="98" name="Rectangle 97"/>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2D5CEF6-7A31-4AB0-8041-760E6A536806}" type="TxLink">
              <a:rPr lang="en-US" sz="900" b="1" i="0" u="none" strike="noStrike">
                <a:solidFill>
                  <a:srgbClr val="000000"/>
                </a:solidFill>
                <a:latin typeface="Calibri"/>
              </a:rPr>
              <a:pPr algn="ctr"/>
              <a:t>TSK 2.038</a:t>
            </a:fld>
            <a:endParaRPr lang="en-US" sz="900" b="1"/>
          </a:p>
        </xdr:txBody>
      </xdr:sp>
    </xdr:grpSp>
    <xdr:clientData/>
  </xdr:twoCellAnchor>
  <xdr:twoCellAnchor>
    <xdr:from>
      <xdr:col>2</xdr:col>
      <xdr:colOff>85618</xdr:colOff>
      <xdr:row>18</xdr:row>
      <xdr:rowOff>10705</xdr:rowOff>
    </xdr:from>
    <xdr:to>
      <xdr:col>5</xdr:col>
      <xdr:colOff>94779</xdr:colOff>
      <xdr:row>20</xdr:row>
      <xdr:rowOff>137782</xdr:rowOff>
    </xdr:to>
    <xdr:sp macro="[0]!DP01_Provide_CAS_Message" textlink="">
      <xdr:nvSpPr>
        <xdr:cNvPr id="99" name="Diamond 98"/>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 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100" name="Oval 99"/>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01" name="Straight Arrow Connector 100"/>
        <xdr:cNvCxnSpPr>
          <a:stCxn id="99"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102" name="Straight Arrow Connector 101"/>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103" name="Straight Arrow Connector 102"/>
        <xdr:cNvCxnSpPr>
          <a:stCxn id="100"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104" name="Pentagon 103"/>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2</xdr:col>
      <xdr:colOff>52335</xdr:colOff>
      <xdr:row>39</xdr:row>
      <xdr:rowOff>34135</xdr:rowOff>
    </xdr:from>
    <xdr:to>
      <xdr:col>5</xdr:col>
      <xdr:colOff>11279</xdr:colOff>
      <xdr:row>42</xdr:row>
      <xdr:rowOff>14347</xdr:rowOff>
    </xdr:to>
    <xdr:sp macro="" textlink="">
      <xdr:nvSpPr>
        <xdr:cNvPr id="105" name="Freeform 104"/>
        <xdr:cNvSpPr/>
      </xdr:nvSpPr>
      <xdr:spPr>
        <a:xfrm>
          <a:off x="408214" y="6157349"/>
          <a:ext cx="492763" cy="451229"/>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5</xdr:col>
      <xdr:colOff>11279</xdr:colOff>
      <xdr:row>40</xdr:row>
      <xdr:rowOff>102744</xdr:rowOff>
    </xdr:from>
    <xdr:to>
      <xdr:col>8</xdr:col>
      <xdr:colOff>94415</xdr:colOff>
      <xdr:row>40</xdr:row>
      <xdr:rowOff>104768</xdr:rowOff>
    </xdr:to>
    <xdr:cxnSp macro="">
      <xdr:nvCxnSpPr>
        <xdr:cNvPr id="106" name="Straight Arrow Connector 105"/>
        <xdr:cNvCxnSpPr>
          <a:stCxn id="105" idx="2"/>
          <a:endCxn id="89" idx="1"/>
        </xdr:cNvCxnSpPr>
      </xdr:nvCxnSpPr>
      <xdr:spPr>
        <a:xfrm>
          <a:off x="900977" y="6382964"/>
          <a:ext cx="616954" cy="202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52335</xdr:colOff>
      <xdr:row>38</xdr:row>
      <xdr:rowOff>41868</xdr:rowOff>
    </xdr:from>
    <xdr:to>
      <xdr:col>22</xdr:col>
      <xdr:colOff>52335</xdr:colOff>
      <xdr:row>44</xdr:row>
      <xdr:rowOff>143508</xdr:rowOff>
    </xdr:to>
    <xdr:grpSp>
      <xdr:nvGrpSpPr>
        <xdr:cNvPr id="107" name="Group 619"/>
        <xdr:cNvGrpSpPr>
          <a:grpSpLocks/>
        </xdr:cNvGrpSpPr>
      </xdr:nvGrpSpPr>
      <xdr:grpSpPr bwMode="auto">
        <a:xfrm>
          <a:off x="2899368" y="6008077"/>
          <a:ext cx="1067637" cy="1043673"/>
          <a:chOff x="2638420" y="582305"/>
          <a:chExt cx="1143005" cy="922645"/>
        </a:xfrm>
      </xdr:grpSpPr>
      <xdr:sp macro="" textlink="'Task Flow Sheet-Cease5(CAS)'!E10">
        <xdr:nvSpPr>
          <xdr:cNvPr id="108" name="Rectangle 107"/>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6C11C68-1284-4392-A468-FF59F19EA433}" type="TxLink">
              <a:rPr lang="en-US" sz="900" b="1" i="0" u="none" strike="noStrike">
                <a:solidFill>
                  <a:srgbClr val="000000"/>
                </a:solidFill>
                <a:latin typeface="Calibri"/>
              </a:rPr>
              <a:pPr algn="ctr" rtl="0"/>
              <a:t>Recover NAT Management IP Addresses</a:t>
            </a:fld>
            <a:endParaRPr lang="en-US" sz="800" b="1" i="0" u="none" strike="noStrike">
              <a:solidFill>
                <a:srgbClr val="FF0000"/>
              </a:solidFill>
              <a:latin typeface="+mn-lt"/>
            </a:endParaRPr>
          </a:p>
        </xdr:txBody>
      </xdr:sp>
      <xdr:sp macro="" textlink="'Task Flow Sheet-Cease5(CAS)'!A10">
        <xdr:nvSpPr>
          <xdr:cNvPr id="109" name="Rectangle 108"/>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5DE8D9E1-3CD2-4BA1-A875-F185537C06B8}"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5(CAS)'!C10">
        <xdr:nvSpPr>
          <xdr:cNvPr id="110" name="Rectangle 109"/>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C61287F-225C-434E-8DE2-EF00BA513729}" type="TxLink">
              <a:rPr lang="en-US" sz="900" b="1" i="0" u="none" strike="noStrike">
                <a:solidFill>
                  <a:srgbClr val="000000"/>
                </a:solidFill>
                <a:latin typeface="Calibri"/>
              </a:rPr>
              <a:pPr algn="ctr"/>
              <a:t>TSK 2.059</a:t>
            </a:fld>
            <a:endParaRPr lang="en-US" sz="900" b="1"/>
          </a:p>
        </xdr:txBody>
      </xdr:sp>
    </xdr:grpSp>
    <xdr:clientData/>
  </xdr:twoCellAnchor>
  <xdr:twoCellAnchor>
    <xdr:from>
      <xdr:col>13</xdr:col>
      <xdr:colOff>88562</xdr:colOff>
      <xdr:row>40</xdr:row>
      <xdr:rowOff>92055</xdr:rowOff>
    </xdr:from>
    <xdr:to>
      <xdr:col>16</xdr:col>
      <xdr:colOff>52335</xdr:colOff>
      <xdr:row>40</xdr:row>
      <xdr:rowOff>104768</xdr:rowOff>
    </xdr:to>
    <xdr:cxnSp macro="">
      <xdr:nvCxnSpPr>
        <xdr:cNvPr id="111" name="Straight Arrow Connector 110"/>
        <xdr:cNvCxnSpPr>
          <a:stCxn id="89" idx="3"/>
          <a:endCxn id="108" idx="1"/>
        </xdr:cNvCxnSpPr>
      </xdr:nvCxnSpPr>
      <xdr:spPr>
        <a:xfrm flipV="1">
          <a:off x="2401776" y="6372275"/>
          <a:ext cx="497592" cy="127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52335</xdr:colOff>
      <xdr:row>40</xdr:row>
      <xdr:rowOff>92055</xdr:rowOff>
    </xdr:from>
    <xdr:to>
      <xdr:col>24</xdr:col>
      <xdr:colOff>73269</xdr:colOff>
      <xdr:row>40</xdr:row>
      <xdr:rowOff>102522</xdr:rowOff>
    </xdr:to>
    <xdr:cxnSp macro="">
      <xdr:nvCxnSpPr>
        <xdr:cNvPr id="112" name="Straight Arrow Connector 111"/>
        <xdr:cNvCxnSpPr>
          <a:stCxn id="108" idx="3"/>
          <a:endCxn id="114" idx="1"/>
        </xdr:cNvCxnSpPr>
      </xdr:nvCxnSpPr>
      <xdr:spPr>
        <a:xfrm>
          <a:off x="3967005" y="6372275"/>
          <a:ext cx="376813" cy="1046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73269</xdr:colOff>
      <xdr:row>38</xdr:row>
      <xdr:rowOff>52335</xdr:rowOff>
    </xdr:from>
    <xdr:to>
      <xdr:col>30</xdr:col>
      <xdr:colOff>73268</xdr:colOff>
      <xdr:row>44</xdr:row>
      <xdr:rowOff>153975</xdr:rowOff>
    </xdr:to>
    <xdr:grpSp>
      <xdr:nvGrpSpPr>
        <xdr:cNvPr id="113" name="Group 619"/>
        <xdr:cNvGrpSpPr>
          <a:grpSpLocks/>
        </xdr:cNvGrpSpPr>
      </xdr:nvGrpSpPr>
      <xdr:grpSpPr bwMode="auto">
        <a:xfrm>
          <a:off x="4343818" y="6018544"/>
          <a:ext cx="1067637" cy="1043673"/>
          <a:chOff x="2638420" y="582305"/>
          <a:chExt cx="1143005" cy="922645"/>
        </a:xfrm>
      </xdr:grpSpPr>
      <xdr:sp macro="" textlink="'Task Flow Sheet-Cease5(CAS)'!E11">
        <xdr:nvSpPr>
          <xdr:cNvPr id="114" name="Rectangle 113"/>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BAD91A24-8F26-4DED-A397-98CCD4EB0F37}" type="TxLink">
              <a:rPr lang="en-US" sz="900" b="1" i="0" u="none" strike="noStrike">
                <a:solidFill>
                  <a:srgbClr val="000000"/>
                </a:solidFill>
                <a:latin typeface="Calibri"/>
              </a:rPr>
              <a:pPr algn="ctr" rtl="0"/>
              <a:t>De-allocate CMC-VE IP address and Hostname</a:t>
            </a:fld>
            <a:endParaRPr lang="en-US" sz="800" b="1" i="0" u="none" strike="noStrike">
              <a:solidFill>
                <a:srgbClr val="000000"/>
              </a:solidFill>
              <a:latin typeface="+mn-lt"/>
            </a:endParaRPr>
          </a:p>
        </xdr:txBody>
      </xdr:sp>
      <xdr:sp macro="" textlink="'Task Flow Sheet-Cease5(CAS)'!A11">
        <xdr:nvSpPr>
          <xdr:cNvPr id="115" name="Rectangle 114"/>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31D9A48-6C9C-433B-A62B-DB78FDF20A97}"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5(CAS)'!C11">
        <xdr:nvSpPr>
          <xdr:cNvPr id="116" name="Rectangle 115"/>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1FF4D13-0030-462C-9F96-3ACE4A603926}" type="TxLink">
              <a:rPr lang="en-US" sz="900" b="1" i="0" u="none" strike="noStrike">
                <a:solidFill>
                  <a:srgbClr val="000000"/>
                </a:solidFill>
                <a:latin typeface="Calibri"/>
              </a:rPr>
              <a:pPr algn="ctr"/>
              <a:t>TSK 2.044</a:t>
            </a:fld>
            <a:endParaRPr lang="en-US" sz="900" b="1"/>
          </a:p>
        </xdr:txBody>
      </xdr:sp>
    </xdr:grpSp>
    <xdr:clientData/>
  </xdr:twoCellAnchor>
  <xdr:twoCellAnchor>
    <xdr:from>
      <xdr:col>30</xdr:col>
      <xdr:colOff>73268</xdr:colOff>
      <xdr:row>40</xdr:row>
      <xdr:rowOff>102522</xdr:rowOff>
    </xdr:from>
    <xdr:to>
      <xdr:col>33</xdr:col>
      <xdr:colOff>94202</xdr:colOff>
      <xdr:row>40</xdr:row>
      <xdr:rowOff>105554</xdr:rowOff>
    </xdr:to>
    <xdr:cxnSp macro="">
      <xdr:nvCxnSpPr>
        <xdr:cNvPr id="117" name="Straight Arrow Connector 116"/>
        <xdr:cNvCxnSpPr>
          <a:stCxn id="114" idx="3"/>
          <a:endCxn id="96" idx="1"/>
        </xdr:cNvCxnSpPr>
      </xdr:nvCxnSpPr>
      <xdr:spPr>
        <a:xfrm>
          <a:off x="5411455" y="6382742"/>
          <a:ext cx="554752" cy="303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125603</xdr:colOff>
      <xdr:row>38</xdr:row>
      <xdr:rowOff>31401</xdr:rowOff>
    </xdr:from>
    <xdr:to>
      <xdr:col>48</xdr:col>
      <xdr:colOff>125603</xdr:colOff>
      <xdr:row>44</xdr:row>
      <xdr:rowOff>133041</xdr:rowOff>
    </xdr:to>
    <xdr:grpSp>
      <xdr:nvGrpSpPr>
        <xdr:cNvPr id="118" name="Group 619"/>
        <xdr:cNvGrpSpPr>
          <a:grpSpLocks/>
        </xdr:cNvGrpSpPr>
      </xdr:nvGrpSpPr>
      <xdr:grpSpPr bwMode="auto">
        <a:xfrm>
          <a:off x="7599065" y="5997610"/>
          <a:ext cx="1067637" cy="1043673"/>
          <a:chOff x="2638420" y="582305"/>
          <a:chExt cx="1143005" cy="922645"/>
        </a:xfrm>
      </xdr:grpSpPr>
      <xdr:sp macro="" textlink="'Task Flow Sheet-Cease5(CAS)'!E13">
        <xdr:nvSpPr>
          <xdr:cNvPr id="119" name="Rectangle 11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89103CFC-E19A-4FDD-9D2B-B978F8C3E7E7}" type="TxLink">
              <a:rPr lang="en-US" sz="900" b="1" i="0" u="none" strike="noStrike">
                <a:solidFill>
                  <a:srgbClr val="000000"/>
                </a:solidFill>
                <a:latin typeface="Calibri"/>
              </a:rPr>
              <a:pPr algn="ctr" rtl="0"/>
              <a:t>Deconfigure Acceleration</a:t>
            </a:fld>
            <a:endParaRPr lang="en-US" sz="800" b="1" i="0" u="none" strike="noStrike">
              <a:solidFill>
                <a:srgbClr val="000000"/>
              </a:solidFill>
              <a:latin typeface="+mn-lt"/>
            </a:endParaRPr>
          </a:p>
        </xdr:txBody>
      </xdr:sp>
      <xdr:sp macro="" textlink="'Task Flow Sheet-Cease5(CAS)'!A13">
        <xdr:nvSpPr>
          <xdr:cNvPr id="120" name="Rectangle 11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835DD97-0035-484E-97FC-2FEE50ACB7AC}" type="TxLink">
              <a:rPr lang="en-US" sz="1100" b="0" i="0" u="none" strike="noStrike">
                <a:solidFill>
                  <a:srgbClr val="000000"/>
                </a:solidFill>
                <a:latin typeface="Calibri"/>
              </a:rPr>
              <a:pPr algn="ctr"/>
              <a:t> </a:t>
            </a:fld>
            <a:endParaRPr lang="en-US" sz="900" b="1">
              <a:solidFill>
                <a:srgbClr val="0000FF"/>
              </a:solidFill>
            </a:endParaRPr>
          </a:p>
        </xdr:txBody>
      </xdr:sp>
      <xdr:sp macro="" textlink="'Task Flow Sheet-Cease5(CAS)'!C13">
        <xdr:nvSpPr>
          <xdr:cNvPr id="121" name="Rectangle 12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3B489263-9778-4B90-93E3-69ACDA026B37}" type="TxLink">
              <a:rPr lang="en-US" sz="900" b="1" i="0" u="none" strike="noStrike">
                <a:solidFill>
                  <a:srgbClr val="000000"/>
                </a:solidFill>
                <a:latin typeface="Calibri"/>
              </a:rPr>
              <a:pPr algn="ctr"/>
              <a:t>TSL 2.DCA</a:t>
            </a:fld>
            <a:endParaRPr lang="en-US" sz="900" b="1"/>
          </a:p>
        </xdr:txBody>
      </xdr:sp>
    </xdr:grpSp>
    <xdr:clientData/>
  </xdr:twoCellAnchor>
  <xdr:twoCellAnchor>
    <xdr:from>
      <xdr:col>39</xdr:col>
      <xdr:colOff>104670</xdr:colOff>
      <xdr:row>40</xdr:row>
      <xdr:rowOff>81588</xdr:rowOff>
    </xdr:from>
    <xdr:to>
      <xdr:col>42</xdr:col>
      <xdr:colOff>125603</xdr:colOff>
      <xdr:row>40</xdr:row>
      <xdr:rowOff>89023</xdr:rowOff>
    </xdr:to>
    <xdr:cxnSp macro="">
      <xdr:nvCxnSpPr>
        <xdr:cNvPr id="122" name="Straight Arrow Connector 121"/>
        <xdr:cNvCxnSpPr>
          <a:endCxn id="119" idx="1"/>
        </xdr:cNvCxnSpPr>
      </xdr:nvCxnSpPr>
      <xdr:spPr>
        <a:xfrm flipV="1">
          <a:off x="7044313" y="6361808"/>
          <a:ext cx="554752" cy="743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117</xdr:col>
      <xdr:colOff>85230</xdr:colOff>
      <xdr:row>35</xdr:row>
      <xdr:rowOff>73269</xdr:rowOff>
    </xdr:from>
    <xdr:to>
      <xdr:col>120</xdr:col>
      <xdr:colOff>16300</xdr:colOff>
      <xdr:row>37</xdr:row>
      <xdr:rowOff>115586</xdr:rowOff>
    </xdr:to>
    <xdr:sp macro="" textlink="">
      <xdr:nvSpPr>
        <xdr:cNvPr id="128" name="Pentagon 127"/>
        <xdr:cNvSpPr/>
      </xdr:nvSpPr>
      <xdr:spPr>
        <a:xfrm>
          <a:off x="21297405" y="5407269"/>
          <a:ext cx="473995" cy="347117"/>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126</xdr:col>
      <xdr:colOff>106165</xdr:colOff>
      <xdr:row>35</xdr:row>
      <xdr:rowOff>73269</xdr:rowOff>
    </xdr:from>
    <xdr:to>
      <xdr:col>129</xdr:col>
      <xdr:colOff>37235</xdr:colOff>
      <xdr:row>37</xdr:row>
      <xdr:rowOff>115586</xdr:rowOff>
    </xdr:to>
    <xdr:sp macro="" textlink="">
      <xdr:nvSpPr>
        <xdr:cNvPr id="134" name="Pentagon 133"/>
        <xdr:cNvSpPr/>
      </xdr:nvSpPr>
      <xdr:spPr>
        <a:xfrm>
          <a:off x="22947115" y="5407269"/>
          <a:ext cx="473995" cy="347117"/>
        </a:xfrm>
        <a:prstGeom prst="homePlate">
          <a:avLst/>
        </a:prstGeom>
        <a:solidFill>
          <a:srgbClr val="00B0F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algn="ctr"/>
          <a:r>
            <a:rPr lang="en-US" sz="1100" b="1"/>
            <a:t>B1</a:t>
          </a:r>
        </a:p>
      </xdr:txBody>
    </xdr:sp>
    <xdr:clientData/>
  </xdr:twoCellAnchor>
  <xdr:twoCellAnchor>
    <xdr:from>
      <xdr:col>15</xdr:col>
      <xdr:colOff>65509</xdr:colOff>
      <xdr:row>20</xdr:row>
      <xdr:rowOff>53067</xdr:rowOff>
    </xdr:from>
    <xdr:to>
      <xdr:col>37</xdr:col>
      <xdr:colOff>28574</xdr:colOff>
      <xdr:row>20</xdr:row>
      <xdr:rowOff>132678</xdr:rowOff>
    </xdr:to>
    <xdr:cxnSp macro="">
      <xdr:nvCxnSpPr>
        <xdr:cNvPr id="140" name="Elbow Connector 139"/>
        <xdr:cNvCxnSpPr>
          <a:stCxn id="16" idx="2"/>
          <a:endCxn id="17" idx="4"/>
        </xdr:cNvCxnSpPr>
      </xdr:nvCxnSpPr>
      <xdr:spPr>
        <a:xfrm rot="5400000" flipH="1">
          <a:off x="4712586" y="1168615"/>
          <a:ext cx="79611" cy="3944515"/>
        </a:xfrm>
        <a:prstGeom prst="bentConnector3">
          <a:avLst>
            <a:gd name="adj1" fmla="val -668433"/>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74915</xdr:colOff>
      <xdr:row>13</xdr:row>
      <xdr:rowOff>114331</xdr:rowOff>
    </xdr:from>
    <xdr:to>
      <xdr:col>6</xdr:col>
      <xdr:colOff>152983</xdr:colOff>
      <xdr:row>16</xdr:row>
      <xdr:rowOff>61431</xdr:rowOff>
    </xdr:to>
    <xdr:sp macro="" textlink="">
      <xdr:nvSpPr>
        <xdr:cNvPr id="2" name="Oval 1"/>
        <xdr:cNvSpPr/>
      </xdr:nvSpPr>
      <xdr:spPr>
        <a:xfrm>
          <a:off x="255890" y="2095531"/>
          <a:ext cx="982943" cy="404300"/>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Start</a:t>
          </a:r>
        </a:p>
      </xdr:txBody>
    </xdr:sp>
    <xdr:clientData/>
  </xdr:twoCellAnchor>
  <xdr:twoCellAnchor>
    <xdr:from>
      <xdr:col>8</xdr:col>
      <xdr:colOff>68511</xdr:colOff>
      <xdr:row>5</xdr:row>
      <xdr:rowOff>16133</xdr:rowOff>
    </xdr:from>
    <xdr:to>
      <xdr:col>42</xdr:col>
      <xdr:colOff>7393</xdr:colOff>
      <xdr:row>6</xdr:row>
      <xdr:rowOff>118793</xdr:rowOff>
    </xdr:to>
    <xdr:sp macro="" textlink="">
      <xdr:nvSpPr>
        <xdr:cNvPr id="3" name="TextBox 2"/>
        <xdr:cNvSpPr txBox="1"/>
      </xdr:nvSpPr>
      <xdr:spPr>
        <a:xfrm>
          <a:off x="1516311" y="778133"/>
          <a:ext cx="6092032" cy="25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Initiate Service Fulfillment Request - Clean Order Check</a:t>
          </a:r>
        </a:p>
      </xdr:txBody>
    </xdr:sp>
    <xdr:clientData/>
  </xdr:twoCellAnchor>
  <xdr:twoCellAnchor>
    <xdr:from>
      <xdr:col>50</xdr:col>
      <xdr:colOff>28993</xdr:colOff>
      <xdr:row>17</xdr:row>
      <xdr:rowOff>60899</xdr:rowOff>
    </xdr:from>
    <xdr:to>
      <xdr:col>55</xdr:col>
      <xdr:colOff>53241</xdr:colOff>
      <xdr:row>23</xdr:row>
      <xdr:rowOff>2161</xdr:rowOff>
    </xdr:to>
    <xdr:grpSp>
      <xdr:nvGrpSpPr>
        <xdr:cNvPr id="4" name="Group 375"/>
        <xdr:cNvGrpSpPr>
          <a:grpSpLocks/>
        </xdr:cNvGrpSpPr>
      </xdr:nvGrpSpPr>
      <xdr:grpSpPr bwMode="auto">
        <a:xfrm>
          <a:off x="8925971" y="2729992"/>
          <a:ext cx="955814" cy="883295"/>
          <a:chOff x="2638425" y="571500"/>
          <a:chExt cx="1143000" cy="933450"/>
        </a:xfrm>
      </xdr:grpSpPr>
      <xdr:sp macro="" textlink="'Task Flow Sheet-Prov6(VPN-Def)'!E7">
        <xdr:nvSpPr>
          <xdr:cNvPr id="5" name="Rectangle 4"/>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6F4C82BC-B01E-4D13-A742-7A6D79E2BF1B}" type="TxLink">
              <a:rPr lang="en-US" sz="900" b="1" i="0" u="none" strike="noStrike">
                <a:solidFill>
                  <a:srgbClr val="000000"/>
                </a:solidFill>
                <a:latin typeface="Calibri"/>
                <a:cs typeface="Calibri"/>
              </a:rPr>
              <a:pPr algn="ctr"/>
              <a:t>Submit Order to SI+</a:t>
            </a:fld>
            <a:endParaRPr lang="en-US" sz="900" b="1"/>
          </a:p>
        </xdr:txBody>
      </xdr:sp>
      <xdr:sp macro="" textlink="'Task Flow Sheet-Prov6(VPN-Def)'!A7">
        <xdr:nvSpPr>
          <xdr:cNvPr id="6" name="Rectangle 5"/>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B78EA64-4D61-44ED-8AB4-EF101C073B31}" type="TxLink">
              <a:rPr lang="en-US" sz="1100" b="0" i="0" u="none" strike="noStrike">
                <a:solidFill>
                  <a:srgbClr val="000000"/>
                </a:solidFill>
                <a:latin typeface="Calibri"/>
                <a:cs typeface="Calibri"/>
              </a:rPr>
              <a:pPr algn="ctr"/>
              <a:t>OVR</a:t>
            </a:fld>
            <a:endParaRPr lang="en-US" sz="900" b="1">
              <a:solidFill>
                <a:srgbClr val="0000FF"/>
              </a:solidFill>
            </a:endParaRPr>
          </a:p>
        </xdr:txBody>
      </xdr:sp>
      <xdr:sp macro="" textlink="'Task Flow Sheet-Prov6(VPN-Def)'!C7">
        <xdr:nvSpPr>
          <xdr:cNvPr id="7" name="Rectangle 6"/>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264A609C-BF5A-4E56-8338-CB643252097F}" type="TxLink">
              <a:rPr lang="en-US" sz="900" b="1" i="0" u="none" strike="noStrike">
                <a:solidFill>
                  <a:srgbClr val="000000"/>
                </a:solidFill>
                <a:latin typeface="Calibri"/>
                <a:cs typeface="Calibri"/>
              </a:rPr>
              <a:pPr algn="ctr"/>
              <a:t>TSK P.005</a:t>
            </a:fld>
            <a:endParaRPr lang="en-US" sz="900" b="1"/>
          </a:p>
        </xdr:txBody>
      </xdr:sp>
    </xdr:grpSp>
    <xdr:clientData/>
  </xdr:twoCellAnchor>
  <xdr:twoCellAnchor>
    <xdr:from>
      <xdr:col>29</xdr:col>
      <xdr:colOff>27915</xdr:colOff>
      <xdr:row>17</xdr:row>
      <xdr:rowOff>70424</xdr:rowOff>
    </xdr:from>
    <xdr:to>
      <xdr:col>34</xdr:col>
      <xdr:colOff>52521</xdr:colOff>
      <xdr:row>23</xdr:row>
      <xdr:rowOff>11686</xdr:rowOff>
    </xdr:to>
    <xdr:grpSp>
      <xdr:nvGrpSpPr>
        <xdr:cNvPr id="8" name="Group 388"/>
        <xdr:cNvGrpSpPr>
          <a:grpSpLocks/>
        </xdr:cNvGrpSpPr>
      </xdr:nvGrpSpPr>
      <xdr:grpSpPr bwMode="auto">
        <a:xfrm>
          <a:off x="5188162" y="2739517"/>
          <a:ext cx="914304" cy="883295"/>
          <a:chOff x="2638425" y="571500"/>
          <a:chExt cx="1143000" cy="933450"/>
        </a:xfrm>
      </xdr:grpSpPr>
      <xdr:sp macro="" textlink="'Task Flow Sheet-Prov6(VPN-Def)'!E5">
        <xdr:nvSpPr>
          <xdr:cNvPr id="9" name="Rectangle 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93484A82-00DE-4B07-81ED-A9B62DFBF3A2}" type="TxLink">
              <a:rPr lang="en-US" sz="900" b="1" i="0" u="none" strike="noStrike">
                <a:solidFill>
                  <a:srgbClr val="000000"/>
                </a:solidFill>
                <a:latin typeface="Calibri"/>
                <a:cs typeface="Calibri"/>
              </a:rPr>
              <a:pPr algn="ctr"/>
              <a:t>B-end Validation</a:t>
            </a:fld>
            <a:endParaRPr lang="en-US" sz="900" b="1"/>
          </a:p>
        </xdr:txBody>
      </xdr:sp>
      <xdr:sp macro="" textlink="'Task Flow Sheet-Prov6(VPN-Def)'!A5">
        <xdr:nvSpPr>
          <xdr:cNvPr id="10" name="Rectangle 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1DEB973C-164C-4D1C-8721-0F450F63F4FA}" type="TxLink">
              <a:rPr lang="en-US" sz="1100" b="0" i="0" u="none" strike="noStrike">
                <a:solidFill>
                  <a:srgbClr val="000000"/>
                </a:solidFill>
                <a:latin typeface="Calibri"/>
                <a:cs typeface="Calibri"/>
              </a:rPr>
              <a:pPr algn="ctr"/>
              <a:t>OVR</a:t>
            </a:fld>
            <a:endParaRPr lang="en-US" sz="900" b="1"/>
          </a:p>
        </xdr:txBody>
      </xdr:sp>
      <xdr:sp macro="" textlink="'Task Flow Sheet-Prov6(VPN-Def)'!C5">
        <xdr:nvSpPr>
          <xdr:cNvPr id="11" name="Rectangle 1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F45BD82-8731-4293-B082-7ACB62945551}" type="TxLink">
              <a:rPr lang="en-US" sz="900" b="1" i="0" u="none" strike="noStrike">
                <a:solidFill>
                  <a:srgbClr val="000000"/>
                </a:solidFill>
                <a:latin typeface="Calibri"/>
                <a:cs typeface="Calibri"/>
              </a:rPr>
              <a:pPr algn="ctr"/>
              <a:t>TSK P.003</a:t>
            </a:fld>
            <a:endParaRPr lang="en-US" sz="900" b="1"/>
          </a:p>
        </xdr:txBody>
      </xdr:sp>
    </xdr:grpSp>
    <xdr:clientData/>
  </xdr:twoCellAnchor>
  <xdr:twoCellAnchor>
    <xdr:from>
      <xdr:col>17</xdr:col>
      <xdr:colOff>126631</xdr:colOff>
      <xdr:row>17</xdr:row>
      <xdr:rowOff>70424</xdr:rowOff>
    </xdr:from>
    <xdr:to>
      <xdr:col>22</xdr:col>
      <xdr:colOff>151236</xdr:colOff>
      <xdr:row>23</xdr:row>
      <xdr:rowOff>11686</xdr:rowOff>
    </xdr:to>
    <xdr:grpSp>
      <xdr:nvGrpSpPr>
        <xdr:cNvPr id="12" name="Group 396"/>
        <xdr:cNvGrpSpPr>
          <a:grpSpLocks/>
        </xdr:cNvGrpSpPr>
      </xdr:nvGrpSpPr>
      <xdr:grpSpPr bwMode="auto">
        <a:xfrm>
          <a:off x="3151604" y="2739517"/>
          <a:ext cx="914302" cy="883295"/>
          <a:chOff x="2638425" y="571500"/>
          <a:chExt cx="1143000" cy="933450"/>
        </a:xfrm>
      </xdr:grpSpPr>
      <xdr:sp macro="" textlink="'Task Flow Sheet-Prov6(VPN-Def)'!E4">
        <xdr:nvSpPr>
          <xdr:cNvPr id="13" name="Rectangle 12"/>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E80CEAAC-73F4-4B52-A1A9-C55A66F3BAFE}" type="TxLink">
              <a:rPr lang="en-US" sz="900" b="1" i="0" u="none" strike="noStrike">
                <a:solidFill>
                  <a:srgbClr val="000000"/>
                </a:solidFill>
                <a:latin typeface="Calibri"/>
                <a:cs typeface="Calibri"/>
              </a:rPr>
              <a:pPr algn="ctr"/>
              <a:t>Verify Bill of Materials (BoM)</a:t>
            </a:fld>
            <a:endParaRPr lang="en-US" sz="900" b="1"/>
          </a:p>
        </xdr:txBody>
      </xdr:sp>
      <xdr:sp macro="" textlink="'Task Flow Sheet-Prov6(VPN-Def)'!A4">
        <xdr:nvSpPr>
          <xdr:cNvPr id="14" name="Rectangle 13"/>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ACDF545-B7A2-429D-999E-ABFEDC588A37}" type="TxLink">
              <a:rPr lang="en-US" sz="1100" b="0" i="0" u="none" strike="noStrike">
                <a:solidFill>
                  <a:srgbClr val="000000"/>
                </a:solidFill>
                <a:latin typeface="Calibri"/>
                <a:cs typeface="Calibri"/>
              </a:rPr>
              <a:pPr algn="ctr"/>
              <a:t>OVR</a:t>
            </a:fld>
            <a:endParaRPr lang="en-US" sz="900" b="1">
              <a:solidFill>
                <a:srgbClr val="0000FF"/>
              </a:solidFill>
            </a:endParaRPr>
          </a:p>
        </xdr:txBody>
      </xdr:sp>
      <xdr:sp macro="" textlink="'Task Flow Sheet-Prov6(VPN-Def)'!C4">
        <xdr:nvSpPr>
          <xdr:cNvPr id="15" name="Rectangle 14"/>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AD776BD2-F75A-462A-966D-DA851C5D0627}" type="TxLink">
              <a:rPr lang="en-US" sz="900" b="1" i="0" u="none" strike="noStrike">
                <a:solidFill>
                  <a:srgbClr val="000000"/>
                </a:solidFill>
                <a:latin typeface="Calibri"/>
                <a:cs typeface="Calibri"/>
              </a:rPr>
              <a:pPr algn="ctr"/>
              <a:t>TSK P.002</a:t>
            </a:fld>
            <a:endParaRPr lang="en-US" sz="900" b="1"/>
          </a:p>
        </xdr:txBody>
      </xdr:sp>
    </xdr:grpSp>
    <xdr:clientData/>
  </xdr:twoCellAnchor>
  <xdr:twoCellAnchor>
    <xdr:from>
      <xdr:col>35</xdr:col>
      <xdr:colOff>112963</xdr:colOff>
      <xdr:row>18</xdr:row>
      <xdr:rowOff>5601</xdr:rowOff>
    </xdr:from>
    <xdr:to>
      <xdr:col>38</xdr:col>
      <xdr:colOff>122124</xdr:colOff>
      <xdr:row>20</xdr:row>
      <xdr:rowOff>132678</xdr:rowOff>
    </xdr:to>
    <xdr:sp macro="[0]!DP03_Provide_VPN_Message" textlink="">
      <xdr:nvSpPr>
        <xdr:cNvPr id="16" name="Diamond 15"/>
        <xdr:cNvSpPr/>
      </xdr:nvSpPr>
      <xdr:spPr>
        <a:xfrm>
          <a:off x="6447088" y="2748801"/>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03</a:t>
          </a:r>
          <a:endParaRPr lang="en-US" sz="800" b="1"/>
        </a:p>
      </xdr:txBody>
    </xdr:sp>
    <xdr:clientData/>
  </xdr:twoCellAnchor>
  <xdr:twoCellAnchor>
    <xdr:from>
      <xdr:col>14</xdr:col>
      <xdr:colOff>101268</xdr:colOff>
      <xdr:row>18</xdr:row>
      <xdr:rowOff>94872</xdr:rowOff>
    </xdr:from>
    <xdr:to>
      <xdr:col>16</xdr:col>
      <xdr:colOff>29749</xdr:colOff>
      <xdr:row>20</xdr:row>
      <xdr:rowOff>53067</xdr:rowOff>
    </xdr:to>
    <xdr:sp macro="" textlink="">
      <xdr:nvSpPr>
        <xdr:cNvPr id="17" name="Oval 16"/>
        <xdr:cNvSpPr/>
      </xdr:nvSpPr>
      <xdr:spPr>
        <a:xfrm>
          <a:off x="2634918" y="2838072"/>
          <a:ext cx="290431"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16</xdr:col>
      <xdr:colOff>40451</xdr:colOff>
      <xdr:row>19</xdr:row>
      <xdr:rowOff>63268</xdr:rowOff>
    </xdr:from>
    <xdr:to>
      <xdr:col>17</xdr:col>
      <xdr:colOff>126631</xdr:colOff>
      <xdr:row>19</xdr:row>
      <xdr:rowOff>63818</xdr:rowOff>
    </xdr:to>
    <xdr:cxnSp macro="">
      <xdr:nvCxnSpPr>
        <xdr:cNvPr id="18" name="Straight Arrow Connector 17"/>
        <xdr:cNvCxnSpPr>
          <a:endCxn id="13" idx="1"/>
        </xdr:cNvCxnSpPr>
      </xdr:nvCxnSpPr>
      <xdr:spPr>
        <a:xfrm>
          <a:off x="2936051" y="2958868"/>
          <a:ext cx="267155"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181166</xdr:colOff>
      <xdr:row>20</xdr:row>
      <xdr:rowOff>22409</xdr:rowOff>
    </xdr:from>
    <xdr:to>
      <xdr:col>57</xdr:col>
      <xdr:colOff>55316</xdr:colOff>
      <xdr:row>20</xdr:row>
      <xdr:rowOff>137782</xdr:rowOff>
    </xdr:to>
    <xdr:cxnSp macro="">
      <xdr:nvCxnSpPr>
        <xdr:cNvPr id="19" name="Shape 658"/>
        <xdr:cNvCxnSpPr>
          <a:stCxn id="99" idx="2"/>
          <a:endCxn id="100" idx="4"/>
        </xdr:cNvCxnSpPr>
      </xdr:nvCxnSpPr>
      <xdr:spPr>
        <a:xfrm rot="5400000" flipH="1" flipV="1">
          <a:off x="5508854" y="-1714354"/>
          <a:ext cx="115373" cy="9684900"/>
        </a:xfrm>
        <a:prstGeom prst="bentConnector3">
          <a:avLst>
            <a:gd name="adj1" fmla="val -569188"/>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67512</xdr:colOff>
      <xdr:row>15</xdr:row>
      <xdr:rowOff>66031</xdr:rowOff>
    </xdr:from>
    <xdr:to>
      <xdr:col>22</xdr:col>
      <xdr:colOff>27800</xdr:colOff>
      <xdr:row>17</xdr:row>
      <xdr:rowOff>23169</xdr:rowOff>
    </xdr:to>
    <xdr:sp macro="" textlink="">
      <xdr:nvSpPr>
        <xdr:cNvPr id="20" name="TextBox 19"/>
        <xdr:cNvSpPr txBox="1"/>
      </xdr:nvSpPr>
      <xdr:spPr>
        <a:xfrm>
          <a:off x="3325062" y="2352031"/>
          <a:ext cx="684188"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30</xdr:col>
      <xdr:colOff>64295</xdr:colOff>
      <xdr:row>15</xdr:row>
      <xdr:rowOff>106997</xdr:rowOff>
    </xdr:from>
    <xdr:to>
      <xdr:col>34</xdr:col>
      <xdr:colOff>2912</xdr:colOff>
      <xdr:row>17</xdr:row>
      <xdr:rowOff>62267</xdr:rowOff>
    </xdr:to>
    <xdr:sp macro="" textlink="">
      <xdr:nvSpPr>
        <xdr:cNvPr id="21" name="TextBox 20"/>
        <xdr:cNvSpPr txBox="1"/>
      </xdr:nvSpPr>
      <xdr:spPr>
        <a:xfrm>
          <a:off x="5493545" y="2392997"/>
          <a:ext cx="662517" cy="260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a:t>
          </a:r>
        </a:p>
      </xdr:txBody>
    </xdr:sp>
    <xdr:clientData/>
  </xdr:twoCellAnchor>
  <xdr:twoCellAnchor>
    <xdr:from>
      <xdr:col>51</xdr:col>
      <xdr:colOff>18188</xdr:colOff>
      <xdr:row>15</xdr:row>
      <xdr:rowOff>65166</xdr:rowOff>
    </xdr:from>
    <xdr:to>
      <xdr:col>54</xdr:col>
      <xdr:colOff>128768</xdr:colOff>
      <xdr:row>17</xdr:row>
      <xdr:rowOff>22304</xdr:rowOff>
    </xdr:to>
    <xdr:sp macro="" textlink="">
      <xdr:nvSpPr>
        <xdr:cNvPr id="22" name="TextBox 21"/>
        <xdr:cNvSpPr txBox="1"/>
      </xdr:nvSpPr>
      <xdr:spPr>
        <a:xfrm>
          <a:off x="9247913" y="2351166"/>
          <a:ext cx="691605"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43</xdr:col>
      <xdr:colOff>4444</xdr:colOff>
      <xdr:row>17</xdr:row>
      <xdr:rowOff>70424</xdr:rowOff>
    </xdr:from>
    <xdr:to>
      <xdr:col>48</xdr:col>
      <xdr:colOff>29753</xdr:colOff>
      <xdr:row>23</xdr:row>
      <xdr:rowOff>11686</xdr:rowOff>
    </xdr:to>
    <xdr:grpSp>
      <xdr:nvGrpSpPr>
        <xdr:cNvPr id="23" name="Group 484"/>
        <xdr:cNvGrpSpPr>
          <a:grpSpLocks/>
        </xdr:cNvGrpSpPr>
      </xdr:nvGrpSpPr>
      <xdr:grpSpPr bwMode="auto">
        <a:xfrm>
          <a:off x="7655845" y="2739517"/>
          <a:ext cx="915007" cy="883295"/>
          <a:chOff x="2638425" y="571500"/>
          <a:chExt cx="1143000" cy="933450"/>
        </a:xfrm>
      </xdr:grpSpPr>
      <xdr:sp macro="" textlink="'Task Flow Sheet-Prov6(VPN-Def)'!E6">
        <xdr:nvSpPr>
          <xdr:cNvPr id="24" name="Rectangle 23"/>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24FE551D-28A3-460F-9701-408DACCAE7C4}" type="TxLink">
              <a:rPr lang="en-US" sz="900" b="1" i="0" u="none" strike="noStrike">
                <a:solidFill>
                  <a:srgbClr val="000000"/>
                </a:solidFill>
                <a:latin typeface="Calibri"/>
                <a:cs typeface="Calibri"/>
              </a:rPr>
              <a:pPr algn="ctr"/>
              <a:t>Calculate IDD &amp; Inform Customer</a:t>
            </a:fld>
            <a:endParaRPr lang="en-US" sz="1000" b="1"/>
          </a:p>
        </xdr:txBody>
      </xdr:sp>
      <xdr:sp macro="" textlink="'Task Flow Sheet-Prov6(VPN-Def)'!A6">
        <xdr:nvSpPr>
          <xdr:cNvPr id="25" name="Rectangle 24"/>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F3E8B44C-885A-4D75-9D25-BBF7B7DA075A}" type="TxLink">
              <a:rPr lang="en-US" sz="1100" b="0" i="0" u="none" strike="noStrike">
                <a:solidFill>
                  <a:srgbClr val="000000"/>
                </a:solidFill>
                <a:latin typeface="Calibri"/>
                <a:cs typeface="Calibri"/>
              </a:rPr>
              <a:pPr algn="ctr"/>
              <a:t>OVR</a:t>
            </a:fld>
            <a:endParaRPr lang="en-US" sz="900" b="1">
              <a:solidFill>
                <a:srgbClr val="0000FF"/>
              </a:solidFill>
            </a:endParaRPr>
          </a:p>
        </xdr:txBody>
      </xdr:sp>
      <xdr:sp macro="" textlink="'Task Flow Sheet-Prov6(VPN-Def)'!C6">
        <xdr:nvSpPr>
          <xdr:cNvPr id="26" name="Rectangle 25"/>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C598D94-F55A-45D3-814D-FFEAF12FF531}" type="TxLink">
              <a:rPr lang="en-US" sz="900" b="1" i="0" u="none" strike="noStrike">
                <a:solidFill>
                  <a:srgbClr val="000000"/>
                </a:solidFill>
                <a:latin typeface="Calibri"/>
                <a:cs typeface="Calibri"/>
              </a:rPr>
              <a:pPr algn="ctr"/>
              <a:t>TSK P.004</a:t>
            </a:fld>
            <a:endParaRPr lang="en-US" sz="900" b="1"/>
          </a:p>
        </xdr:txBody>
      </xdr:sp>
    </xdr:grpSp>
    <xdr:clientData/>
  </xdr:twoCellAnchor>
  <xdr:twoCellAnchor>
    <xdr:from>
      <xdr:col>47</xdr:col>
      <xdr:colOff>28470</xdr:colOff>
      <xdr:row>16</xdr:row>
      <xdr:rowOff>117005</xdr:rowOff>
    </xdr:from>
    <xdr:to>
      <xdr:col>49</xdr:col>
      <xdr:colOff>25824</xdr:colOff>
      <xdr:row>17</xdr:row>
      <xdr:rowOff>146716</xdr:rowOff>
    </xdr:to>
    <xdr:sp macro="" textlink="">
      <xdr:nvSpPr>
        <xdr:cNvPr id="27" name="Oval 26"/>
        <xdr:cNvSpPr/>
      </xdr:nvSpPr>
      <xdr:spPr>
        <a:xfrm>
          <a:off x="8534295" y="2555405"/>
          <a:ext cx="359304" cy="182111"/>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2</a:t>
          </a:r>
        </a:p>
      </xdr:txBody>
    </xdr:sp>
    <xdr:clientData/>
  </xdr:twoCellAnchor>
  <xdr:twoCellAnchor>
    <xdr:from>
      <xdr:col>7</xdr:col>
      <xdr:colOff>173054</xdr:colOff>
      <xdr:row>17</xdr:row>
      <xdr:rowOff>81126</xdr:rowOff>
    </xdr:from>
    <xdr:to>
      <xdr:col>13</xdr:col>
      <xdr:colOff>21012</xdr:colOff>
      <xdr:row>23</xdr:row>
      <xdr:rowOff>22388</xdr:rowOff>
    </xdr:to>
    <xdr:grpSp>
      <xdr:nvGrpSpPr>
        <xdr:cNvPr id="28" name="Group 496"/>
        <xdr:cNvGrpSpPr>
          <a:grpSpLocks/>
        </xdr:cNvGrpSpPr>
      </xdr:nvGrpSpPr>
      <xdr:grpSpPr bwMode="auto">
        <a:xfrm>
          <a:off x="1418631" y="2750219"/>
          <a:ext cx="915595" cy="883295"/>
          <a:chOff x="2638425" y="571500"/>
          <a:chExt cx="1143000" cy="933450"/>
        </a:xfrm>
      </xdr:grpSpPr>
      <xdr:sp macro="" textlink="'Task Flow Sheet-Prov6(VPN-Def)'!E3">
        <xdr:nvSpPr>
          <xdr:cNvPr id="29" name="Rectangle 28"/>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329296A0-F355-4817-863B-13C5E82378E5}" type="TxLink">
              <a:rPr lang="en-US" sz="900" b="1" i="0" u="none" strike="noStrike">
                <a:solidFill>
                  <a:srgbClr val="000000"/>
                </a:solidFill>
                <a:latin typeface="Calibri"/>
                <a:cs typeface="Calibri"/>
              </a:rPr>
              <a:pPr algn="ctr"/>
              <a:t>Acknowledge Order with Customer</a:t>
            </a:fld>
            <a:endParaRPr lang="en-US" sz="900" b="1"/>
          </a:p>
        </xdr:txBody>
      </xdr:sp>
      <xdr:sp macro="" textlink="'Task Flow Sheet-Prov6(VPN-Def)'!A3">
        <xdr:nvSpPr>
          <xdr:cNvPr id="30" name="Rectangle 29"/>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t"/>
          <a:lstStyle/>
          <a:p>
            <a:pPr algn="ctr"/>
            <a:fld id="{9F6FDADB-0054-444B-98E4-0331D0CBEA0E}" type="TxLink">
              <a:rPr lang="en-US" sz="1100" b="0" i="0" u="none" strike="noStrike">
                <a:solidFill>
                  <a:srgbClr val="000000"/>
                </a:solidFill>
                <a:latin typeface="Calibri"/>
                <a:cs typeface="Calibri"/>
              </a:rPr>
              <a:pPr algn="ctr"/>
              <a:t>OVR</a:t>
            </a:fld>
            <a:endParaRPr lang="en-US" sz="800"/>
          </a:p>
        </xdr:txBody>
      </xdr:sp>
      <xdr:sp macro="" textlink="'Task Flow Sheet-Prov6(VPN-Def)'!C3">
        <xdr:nvSpPr>
          <xdr:cNvPr id="31" name="Rectangle 30"/>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C610E04-3D6A-4A9C-824E-870DB27208CC}" type="TxLink">
              <a:rPr lang="en-US" sz="900" b="1" i="0" u="none" strike="noStrike">
                <a:solidFill>
                  <a:srgbClr val="000000"/>
                </a:solidFill>
                <a:latin typeface="Calibri"/>
                <a:cs typeface="Calibri"/>
              </a:rPr>
              <a:pPr algn="ctr"/>
              <a:t>TSK P.001</a:t>
            </a:fld>
            <a:endParaRPr lang="en-US" sz="900" b="1"/>
          </a:p>
        </xdr:txBody>
      </xdr:sp>
    </xdr:grpSp>
    <xdr:clientData/>
  </xdr:twoCellAnchor>
  <xdr:twoCellAnchor>
    <xdr:from>
      <xdr:col>4</xdr:col>
      <xdr:colOff>14560</xdr:colOff>
      <xdr:row>16</xdr:row>
      <xdr:rowOff>61431</xdr:rowOff>
    </xdr:from>
    <xdr:to>
      <xdr:col>4</xdr:col>
      <xdr:colOff>16473</xdr:colOff>
      <xdr:row>18</xdr:row>
      <xdr:rowOff>121567</xdr:rowOff>
    </xdr:to>
    <xdr:cxnSp macro="">
      <xdr:nvCxnSpPr>
        <xdr:cNvPr id="32" name="Straight Arrow Connector 31"/>
        <xdr:cNvCxnSpPr>
          <a:stCxn id="2" idx="4"/>
        </xdr:cNvCxnSpPr>
      </xdr:nvCxnSpPr>
      <xdr:spPr>
        <a:xfrm rot="16200000" flipH="1">
          <a:off x="556949" y="2681342"/>
          <a:ext cx="364936" cy="19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21012</xdr:colOff>
      <xdr:row>19</xdr:row>
      <xdr:rowOff>73970</xdr:rowOff>
    </xdr:from>
    <xdr:to>
      <xdr:col>14</xdr:col>
      <xdr:colOff>101268</xdr:colOff>
      <xdr:row>19</xdr:row>
      <xdr:rowOff>74520</xdr:rowOff>
    </xdr:to>
    <xdr:cxnSp macro="">
      <xdr:nvCxnSpPr>
        <xdr:cNvPr id="33" name="Straight Arrow Connector 32"/>
        <xdr:cNvCxnSpPr>
          <a:stCxn id="29" idx="3"/>
          <a:endCxn id="17" idx="2"/>
        </xdr:cNvCxnSpPr>
      </xdr:nvCxnSpPr>
      <xdr:spPr>
        <a:xfrm flipV="1">
          <a:off x="2373687" y="2969570"/>
          <a:ext cx="261231" cy="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34351</xdr:colOff>
      <xdr:row>16</xdr:row>
      <xdr:rowOff>141388</xdr:rowOff>
    </xdr:from>
    <xdr:to>
      <xdr:col>14</xdr:col>
      <xdr:colOff>22991</xdr:colOff>
      <xdr:row>18</xdr:row>
      <xdr:rowOff>14311</xdr:rowOff>
    </xdr:to>
    <xdr:sp macro="" textlink="">
      <xdr:nvSpPr>
        <xdr:cNvPr id="34" name="Oval 33"/>
        <xdr:cNvSpPr/>
      </xdr:nvSpPr>
      <xdr:spPr>
        <a:xfrm>
          <a:off x="2206051" y="2579788"/>
          <a:ext cx="350590" cy="177723"/>
        </a:xfrm>
        <a:prstGeom prst="ellipse">
          <a:avLst/>
        </a:prstGeom>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KCI 1</a:t>
          </a:r>
        </a:p>
      </xdr:txBody>
    </xdr:sp>
    <xdr:clientData/>
  </xdr:twoCellAnchor>
  <xdr:twoCellAnchor>
    <xdr:from>
      <xdr:col>43</xdr:col>
      <xdr:colOff>5930</xdr:colOff>
      <xdr:row>15</xdr:row>
      <xdr:rowOff>92804</xdr:rowOff>
    </xdr:from>
    <xdr:to>
      <xdr:col>48</xdr:col>
      <xdr:colOff>126253</xdr:colOff>
      <xdr:row>17</xdr:row>
      <xdr:rowOff>24167</xdr:rowOff>
    </xdr:to>
    <xdr:sp macro="" textlink="">
      <xdr:nvSpPr>
        <xdr:cNvPr id="35" name="TextBox 34"/>
        <xdr:cNvSpPr txBox="1"/>
      </xdr:nvSpPr>
      <xdr:spPr>
        <a:xfrm>
          <a:off x="7787855" y="2378804"/>
          <a:ext cx="1025198" cy="236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OVQ/Expedio</a:t>
          </a:r>
        </a:p>
      </xdr:txBody>
    </xdr:sp>
    <xdr:clientData/>
  </xdr:twoCellAnchor>
  <xdr:twoCellAnchor>
    <xdr:from>
      <xdr:col>8</xdr:col>
      <xdr:colOff>135508</xdr:colOff>
      <xdr:row>15</xdr:row>
      <xdr:rowOff>72251</xdr:rowOff>
    </xdr:from>
    <xdr:to>
      <xdr:col>12</xdr:col>
      <xdr:colOff>93178</xdr:colOff>
      <xdr:row>17</xdr:row>
      <xdr:rowOff>29389</xdr:rowOff>
    </xdr:to>
    <xdr:sp macro="" textlink="">
      <xdr:nvSpPr>
        <xdr:cNvPr id="36" name="TextBox 35"/>
        <xdr:cNvSpPr txBox="1"/>
      </xdr:nvSpPr>
      <xdr:spPr>
        <a:xfrm>
          <a:off x="1583308" y="2358251"/>
          <a:ext cx="68157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Expedio</a:t>
          </a:r>
        </a:p>
      </xdr:txBody>
    </xdr:sp>
    <xdr:clientData/>
  </xdr:twoCellAnchor>
  <xdr:twoCellAnchor>
    <xdr:from>
      <xdr:col>38</xdr:col>
      <xdr:colOff>122124</xdr:colOff>
      <xdr:row>19</xdr:row>
      <xdr:rowOff>63548</xdr:rowOff>
    </xdr:from>
    <xdr:to>
      <xdr:col>39</xdr:col>
      <xdr:colOff>181075</xdr:colOff>
      <xdr:row>19</xdr:row>
      <xdr:rowOff>70424</xdr:rowOff>
    </xdr:to>
    <xdr:cxnSp macro="">
      <xdr:nvCxnSpPr>
        <xdr:cNvPr id="37" name="Straight Arrow Connector 36"/>
        <xdr:cNvCxnSpPr>
          <a:stCxn id="16" idx="3"/>
          <a:endCxn id="43" idx="2"/>
        </xdr:cNvCxnSpPr>
      </xdr:nvCxnSpPr>
      <xdr:spPr>
        <a:xfrm flipV="1">
          <a:off x="6999174" y="2959148"/>
          <a:ext cx="239926" cy="6876"/>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29753</xdr:colOff>
      <xdr:row>19</xdr:row>
      <xdr:rowOff>54293</xdr:rowOff>
    </xdr:from>
    <xdr:to>
      <xdr:col>50</xdr:col>
      <xdr:colOff>28993</xdr:colOff>
      <xdr:row>19</xdr:row>
      <xdr:rowOff>63818</xdr:rowOff>
    </xdr:to>
    <xdr:cxnSp macro="">
      <xdr:nvCxnSpPr>
        <xdr:cNvPr id="38" name="Straight Arrow Connector 37"/>
        <xdr:cNvCxnSpPr>
          <a:stCxn id="24" idx="3"/>
          <a:endCxn id="5" idx="1"/>
        </xdr:cNvCxnSpPr>
      </xdr:nvCxnSpPr>
      <xdr:spPr>
        <a:xfrm flipV="1">
          <a:off x="8716553" y="2949893"/>
          <a:ext cx="361190" cy="95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151236</xdr:colOff>
      <xdr:row>19</xdr:row>
      <xdr:rowOff>59841</xdr:rowOff>
    </xdr:from>
    <xdr:to>
      <xdr:col>24</xdr:col>
      <xdr:colOff>72744</xdr:colOff>
      <xdr:row>19</xdr:row>
      <xdr:rowOff>63818</xdr:rowOff>
    </xdr:to>
    <xdr:cxnSp macro="">
      <xdr:nvCxnSpPr>
        <xdr:cNvPr id="39" name="Straight Arrow Connector 38"/>
        <xdr:cNvCxnSpPr>
          <a:stCxn id="13" idx="3"/>
          <a:endCxn id="41" idx="1"/>
        </xdr:cNvCxnSpPr>
      </xdr:nvCxnSpPr>
      <xdr:spPr>
        <a:xfrm flipV="1">
          <a:off x="4132686" y="2955441"/>
          <a:ext cx="283458"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52521</xdr:colOff>
      <xdr:row>19</xdr:row>
      <xdr:rowOff>63818</xdr:rowOff>
    </xdr:from>
    <xdr:to>
      <xdr:col>35</xdr:col>
      <xdr:colOff>112963</xdr:colOff>
      <xdr:row>19</xdr:row>
      <xdr:rowOff>68308</xdr:rowOff>
    </xdr:to>
    <xdr:cxnSp macro="">
      <xdr:nvCxnSpPr>
        <xdr:cNvPr id="40" name="Straight Arrow Connector 39"/>
        <xdr:cNvCxnSpPr>
          <a:stCxn id="9" idx="3"/>
          <a:endCxn id="16" idx="1"/>
        </xdr:cNvCxnSpPr>
      </xdr:nvCxnSpPr>
      <xdr:spPr>
        <a:xfrm>
          <a:off x="6205671" y="2959418"/>
          <a:ext cx="241417" cy="449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72744</xdr:colOff>
      <xdr:row>17</xdr:row>
      <xdr:rowOff>146965</xdr:rowOff>
    </xdr:from>
    <xdr:to>
      <xdr:col>27</xdr:col>
      <xdr:colOff>91431</xdr:colOff>
      <xdr:row>20</xdr:row>
      <xdr:rowOff>129503</xdr:rowOff>
    </xdr:to>
    <xdr:sp macro="[0]!DP02_Provide_VPN_Message" textlink="">
      <xdr:nvSpPr>
        <xdr:cNvPr id="41" name="Diamond 40"/>
        <xdr:cNvSpPr/>
      </xdr:nvSpPr>
      <xdr:spPr>
        <a:xfrm>
          <a:off x="4416144" y="2737765"/>
          <a:ext cx="561612" cy="43973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a:t>
          </a:r>
          <a:r>
            <a:rPr lang="en-US" sz="800" b="1" baseline="0"/>
            <a:t> 02</a:t>
          </a:r>
          <a:endParaRPr lang="en-US" sz="800" b="1"/>
        </a:p>
      </xdr:txBody>
    </xdr:sp>
    <xdr:clientData/>
  </xdr:twoCellAnchor>
  <xdr:twoCellAnchor>
    <xdr:from>
      <xdr:col>27</xdr:col>
      <xdr:colOff>91431</xdr:colOff>
      <xdr:row>19</xdr:row>
      <xdr:rowOff>59841</xdr:rowOff>
    </xdr:from>
    <xdr:to>
      <xdr:col>29</xdr:col>
      <xdr:colOff>27915</xdr:colOff>
      <xdr:row>19</xdr:row>
      <xdr:rowOff>63818</xdr:rowOff>
    </xdr:to>
    <xdr:cxnSp macro="">
      <xdr:nvCxnSpPr>
        <xdr:cNvPr id="42" name="Straight Arrow Connector 41"/>
        <xdr:cNvCxnSpPr>
          <a:stCxn id="41" idx="3"/>
          <a:endCxn id="9" idx="1"/>
        </xdr:cNvCxnSpPr>
      </xdr:nvCxnSpPr>
      <xdr:spPr>
        <a:xfrm>
          <a:off x="4977756" y="2955441"/>
          <a:ext cx="298434" cy="397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181075</xdr:colOff>
      <xdr:row>18</xdr:row>
      <xdr:rowOff>84450</xdr:rowOff>
    </xdr:from>
    <xdr:to>
      <xdr:col>41</xdr:col>
      <xdr:colOff>99069</xdr:colOff>
      <xdr:row>20</xdr:row>
      <xdr:rowOff>42645</xdr:rowOff>
    </xdr:to>
    <xdr:sp macro="" textlink="">
      <xdr:nvSpPr>
        <xdr:cNvPr id="43" name="Oval 42"/>
        <xdr:cNvSpPr/>
      </xdr:nvSpPr>
      <xdr:spPr>
        <a:xfrm>
          <a:off x="7239100" y="2827650"/>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25</xdr:col>
      <xdr:colOff>178301</xdr:colOff>
      <xdr:row>17</xdr:row>
      <xdr:rowOff>146965</xdr:rowOff>
    </xdr:from>
    <xdr:to>
      <xdr:col>40</xdr:col>
      <xdr:colOff>144353</xdr:colOff>
      <xdr:row>18</xdr:row>
      <xdr:rowOff>84450</xdr:rowOff>
    </xdr:to>
    <xdr:cxnSp macro="">
      <xdr:nvCxnSpPr>
        <xdr:cNvPr id="44" name="Elbow Connector 43"/>
        <xdr:cNvCxnSpPr>
          <a:stCxn id="41" idx="0"/>
          <a:endCxn id="43" idx="0"/>
        </xdr:cNvCxnSpPr>
      </xdr:nvCxnSpPr>
      <xdr:spPr>
        <a:xfrm rot="16200000" flipH="1">
          <a:off x="5998072" y="1442369"/>
          <a:ext cx="89885" cy="2680677"/>
        </a:xfrm>
        <a:prstGeom prst="bentConnector3">
          <a:avLst>
            <a:gd name="adj1" fmla="val -55634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55</xdr:col>
      <xdr:colOff>53241</xdr:colOff>
      <xdr:row>19</xdr:row>
      <xdr:rowOff>43311</xdr:rowOff>
    </xdr:from>
    <xdr:to>
      <xdr:col>56</xdr:col>
      <xdr:colOff>96320</xdr:colOff>
      <xdr:row>19</xdr:row>
      <xdr:rowOff>54449</xdr:rowOff>
    </xdr:to>
    <xdr:cxnSp macro="">
      <xdr:nvCxnSpPr>
        <xdr:cNvPr id="45" name="Straight Arrow Connector 44"/>
        <xdr:cNvCxnSpPr>
          <a:stCxn id="5" idx="3"/>
          <a:endCxn id="100" idx="2"/>
        </xdr:cNvCxnSpPr>
      </xdr:nvCxnSpPr>
      <xdr:spPr>
        <a:xfrm flipV="1">
          <a:off x="10044966" y="2938911"/>
          <a:ext cx="224054" cy="111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99069</xdr:colOff>
      <xdr:row>19</xdr:row>
      <xdr:rowOff>63548</xdr:rowOff>
    </xdr:from>
    <xdr:to>
      <xdr:col>43</xdr:col>
      <xdr:colOff>4444</xdr:colOff>
      <xdr:row>19</xdr:row>
      <xdr:rowOff>64214</xdr:rowOff>
    </xdr:to>
    <xdr:cxnSp macro="">
      <xdr:nvCxnSpPr>
        <xdr:cNvPr id="46" name="Straight Arrow Connector 45"/>
        <xdr:cNvCxnSpPr>
          <a:stCxn id="43" idx="6"/>
          <a:endCxn id="24" idx="1"/>
        </xdr:cNvCxnSpPr>
      </xdr:nvCxnSpPr>
      <xdr:spPr>
        <a:xfrm>
          <a:off x="7519044" y="2959148"/>
          <a:ext cx="267325" cy="66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17622</xdr:colOff>
      <xdr:row>17</xdr:row>
      <xdr:rowOff>50199</xdr:rowOff>
    </xdr:from>
    <xdr:to>
      <xdr:col>64</xdr:col>
      <xdr:colOff>84917</xdr:colOff>
      <xdr:row>22</xdr:row>
      <xdr:rowOff>141293</xdr:rowOff>
    </xdr:to>
    <xdr:grpSp>
      <xdr:nvGrpSpPr>
        <xdr:cNvPr id="47" name="Group 375"/>
        <xdr:cNvGrpSpPr>
          <a:grpSpLocks/>
        </xdr:cNvGrpSpPr>
      </xdr:nvGrpSpPr>
      <xdr:grpSpPr bwMode="auto">
        <a:xfrm>
          <a:off x="10557924" y="2719292"/>
          <a:ext cx="956993" cy="876122"/>
          <a:chOff x="2638425" y="571500"/>
          <a:chExt cx="1143000" cy="933450"/>
        </a:xfrm>
      </xdr:grpSpPr>
      <xdr:sp macro="" textlink="'Task Flow Sheet-Prov6(VPN-Def)'!E8">
        <xdr:nvSpPr>
          <xdr:cNvPr id="48" name="Rectangle 47"/>
          <xdr:cNvSpPr/>
        </xdr:nvSpPr>
        <xdr:spPr>
          <a:xfrm>
            <a:off x="2638425" y="571500"/>
            <a:ext cx="1143000" cy="651470"/>
          </a:xfrm>
          <a:prstGeom prst="rect">
            <a:avLst/>
          </a:prstGeom>
          <a:solidFill>
            <a:srgbClr val="FFFF99"/>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a:fld id="{145726D8-614F-4E04-AB14-A7919B93C655}" type="TxLink">
              <a:rPr lang="en-US" sz="900" b="1" i="0" u="none" strike="noStrike">
                <a:solidFill>
                  <a:srgbClr val="000000"/>
                </a:solidFill>
                <a:latin typeface="Calibri"/>
                <a:cs typeface="Calibri"/>
              </a:rPr>
              <a:pPr algn="ctr"/>
              <a:t>Review Order and Take Ownership</a:t>
            </a:fld>
            <a:endParaRPr lang="en-US" sz="900" b="1"/>
          </a:p>
        </xdr:txBody>
      </xdr:sp>
      <xdr:sp macro="" textlink="'Task Flow Sheet-Prov6(VPN-Def)'!A8">
        <xdr:nvSpPr>
          <xdr:cNvPr id="49" name="Rectangle 48"/>
          <xdr:cNvSpPr/>
        </xdr:nvSpPr>
        <xdr:spPr>
          <a:xfrm>
            <a:off x="2638425" y="1222970"/>
            <a:ext cx="1143000" cy="136128"/>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4F4A844B-C67E-49F9-AD3A-EFEEF7836D7A}" type="TxLink">
              <a:rPr lang="en-US" sz="1100" b="0" i="0" u="none" strike="noStrike">
                <a:solidFill>
                  <a:srgbClr val="000000"/>
                </a:solidFill>
                <a:latin typeface="Calibri"/>
                <a:cs typeface="Calibri"/>
              </a:rPr>
              <a:pPr algn="ctr"/>
              <a:t>IC</a:t>
            </a:fld>
            <a:endParaRPr lang="en-US" sz="900" b="1">
              <a:solidFill>
                <a:srgbClr val="0000FF"/>
              </a:solidFill>
            </a:endParaRPr>
          </a:p>
        </xdr:txBody>
      </xdr:sp>
      <xdr:sp macro="" textlink="'Task Flow Sheet-Prov6(VPN-Def)'!C8">
        <xdr:nvSpPr>
          <xdr:cNvPr id="50" name="Rectangle 49"/>
          <xdr:cNvSpPr/>
        </xdr:nvSpPr>
        <xdr:spPr>
          <a:xfrm>
            <a:off x="2638425" y="1359098"/>
            <a:ext cx="1143000" cy="145852"/>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9EE165E1-88E4-42F1-A643-9D6D68512D7C}" type="TxLink">
              <a:rPr lang="en-US" sz="900" b="1" i="0" u="none" strike="noStrike">
                <a:solidFill>
                  <a:srgbClr val="000000"/>
                </a:solidFill>
                <a:latin typeface="Calibri"/>
                <a:cs typeface="Calibri"/>
              </a:rPr>
              <a:pPr algn="ctr"/>
              <a:t>TSK P.006</a:t>
            </a:fld>
            <a:endParaRPr lang="en-US" sz="900" b="1"/>
          </a:p>
        </xdr:txBody>
      </xdr:sp>
    </xdr:grpSp>
    <xdr:clientData/>
  </xdr:twoCellAnchor>
  <xdr:twoCellAnchor>
    <xdr:from>
      <xdr:col>60</xdr:col>
      <xdr:colOff>180836</xdr:colOff>
      <xdr:row>15</xdr:row>
      <xdr:rowOff>54466</xdr:rowOff>
    </xdr:from>
    <xdr:to>
      <xdr:col>63</xdr:col>
      <xdr:colOff>171029</xdr:colOff>
      <xdr:row>16</xdr:row>
      <xdr:rowOff>149476</xdr:rowOff>
    </xdr:to>
    <xdr:sp macro="" textlink="">
      <xdr:nvSpPr>
        <xdr:cNvPr id="51" name="TextBox 50"/>
        <xdr:cNvSpPr txBox="1"/>
      </xdr:nvSpPr>
      <xdr:spPr>
        <a:xfrm>
          <a:off x="11077436" y="2340466"/>
          <a:ext cx="533118" cy="24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SI+</a:t>
          </a:r>
        </a:p>
      </xdr:txBody>
    </xdr:sp>
    <xdr:clientData/>
  </xdr:twoCellAnchor>
  <xdr:twoCellAnchor>
    <xdr:from>
      <xdr:col>70</xdr:col>
      <xdr:colOff>23813</xdr:colOff>
      <xdr:row>6</xdr:row>
      <xdr:rowOff>1</xdr:rowOff>
    </xdr:from>
    <xdr:to>
      <xdr:col>100</xdr:col>
      <xdr:colOff>86086</xdr:colOff>
      <xdr:row>7</xdr:row>
      <xdr:rowOff>82038</xdr:rowOff>
    </xdr:to>
    <xdr:sp macro="" textlink="">
      <xdr:nvSpPr>
        <xdr:cNvPr id="52" name="TextBox 51"/>
        <xdr:cNvSpPr txBox="1"/>
      </xdr:nvSpPr>
      <xdr:spPr>
        <a:xfrm>
          <a:off x="12730163" y="914401"/>
          <a:ext cx="5491523" cy="2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Hand Over &amp; Complete Service Request</a:t>
          </a:r>
        </a:p>
      </xdr:txBody>
    </xdr:sp>
    <xdr:clientData/>
  </xdr:twoCellAnchor>
  <xdr:twoCellAnchor>
    <xdr:from>
      <xdr:col>0</xdr:col>
      <xdr:colOff>91764</xdr:colOff>
      <xdr:row>33</xdr:row>
      <xdr:rowOff>119481</xdr:rowOff>
    </xdr:from>
    <xdr:to>
      <xdr:col>21</xdr:col>
      <xdr:colOff>22442</xdr:colOff>
      <xdr:row>34</xdr:row>
      <xdr:rowOff>120866</xdr:rowOff>
    </xdr:to>
    <xdr:sp macro="" textlink="">
      <xdr:nvSpPr>
        <xdr:cNvPr id="60" name="TextBox 59"/>
        <xdr:cNvSpPr txBox="1"/>
      </xdr:nvSpPr>
      <xdr:spPr>
        <a:xfrm>
          <a:off x="91764" y="5148681"/>
          <a:ext cx="3731153" cy="1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Configure &amp; test Service - Configure Service</a:t>
          </a:r>
        </a:p>
      </xdr:txBody>
    </xdr:sp>
    <xdr:clientData/>
  </xdr:twoCellAnchor>
  <xdr:twoCellAnchor>
    <xdr:from>
      <xdr:col>28</xdr:col>
      <xdr:colOff>10676</xdr:colOff>
      <xdr:row>36</xdr:row>
      <xdr:rowOff>114681</xdr:rowOff>
    </xdr:from>
    <xdr:to>
      <xdr:col>33</xdr:col>
      <xdr:colOff>4824</xdr:colOff>
      <xdr:row>43</xdr:row>
      <xdr:rowOff>37063</xdr:rowOff>
    </xdr:to>
    <xdr:grpSp>
      <xdr:nvGrpSpPr>
        <xdr:cNvPr id="88" name="Group 619"/>
        <xdr:cNvGrpSpPr>
          <a:grpSpLocks/>
        </xdr:cNvGrpSpPr>
      </xdr:nvGrpSpPr>
      <xdr:grpSpPr bwMode="auto">
        <a:xfrm>
          <a:off x="4992984" y="5766879"/>
          <a:ext cx="883845" cy="1021420"/>
          <a:chOff x="2638420" y="582305"/>
          <a:chExt cx="1143005" cy="922645"/>
        </a:xfrm>
      </xdr:grpSpPr>
      <xdr:sp macro="" textlink="'Task Flow Sheet-Prov6(VPN-Def)'!E9">
        <xdr:nvSpPr>
          <xdr:cNvPr id="89" name="Rectangle 88"/>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05D154F8-0E9D-4B57-A21E-A65AF2A86AE7}" type="TxLink">
              <a:rPr lang="en-US" sz="900" b="1" i="0" u="none" strike="noStrike">
                <a:solidFill>
                  <a:srgbClr val="000000"/>
                </a:solidFill>
                <a:latin typeface="Calibri"/>
                <a:cs typeface="Calibri"/>
              </a:rPr>
              <a:pPr algn="ctr" rtl="0"/>
              <a:t>Handle Automation Failure - VPN Definition Order</a:t>
            </a:fld>
            <a:endParaRPr lang="en-US" sz="800"/>
          </a:p>
        </xdr:txBody>
      </xdr:sp>
      <xdr:sp macro="" textlink="'Task Flow Sheet-Prov6(VPN-Def)'!A9">
        <xdr:nvSpPr>
          <xdr:cNvPr id="90" name="Rectangle 89"/>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80E9B4B9-D6FC-4E18-BD43-344392F161C3}" type="TxLink">
              <a:rPr lang="en-US" sz="1100" b="0" i="0" u="none" strike="noStrike">
                <a:solidFill>
                  <a:srgbClr val="000000"/>
                </a:solidFill>
                <a:latin typeface="Calibri"/>
                <a:cs typeface="Calibri"/>
              </a:rPr>
              <a:pPr algn="ctr"/>
              <a:t>IC</a:t>
            </a:fld>
            <a:endParaRPr lang="en-US" sz="900" b="1">
              <a:solidFill>
                <a:srgbClr val="0000FF"/>
              </a:solidFill>
            </a:endParaRPr>
          </a:p>
        </xdr:txBody>
      </xdr:sp>
      <xdr:sp macro="" textlink="'Task Flow Sheet-Prov6(VPN-Def)'!C9">
        <xdr:nvSpPr>
          <xdr:cNvPr id="91" name="Rectangle 90"/>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02D00477-3344-4BC5-B3C1-58BB49C8F582}" type="TxLink">
              <a:rPr lang="en-US" sz="900" b="1" i="0" u="none" strike="noStrike">
                <a:solidFill>
                  <a:srgbClr val="000000"/>
                </a:solidFill>
                <a:latin typeface="Calibri"/>
                <a:cs typeface="Calibri"/>
              </a:rPr>
              <a:pPr algn="ctr"/>
              <a:t>TSK 5.026</a:t>
            </a:fld>
            <a:endParaRPr lang="en-US" sz="900" b="1"/>
          </a:p>
        </xdr:txBody>
      </xdr:sp>
    </xdr:grpSp>
    <xdr:clientData/>
  </xdr:twoCellAnchor>
  <xdr:twoCellAnchor>
    <xdr:from>
      <xdr:col>0</xdr:col>
      <xdr:colOff>107019</xdr:colOff>
      <xdr:row>57</xdr:row>
      <xdr:rowOff>76200</xdr:rowOff>
    </xdr:from>
    <xdr:to>
      <xdr:col>20</xdr:col>
      <xdr:colOff>114300</xdr:colOff>
      <xdr:row>59</xdr:row>
      <xdr:rowOff>76200</xdr:rowOff>
    </xdr:to>
    <xdr:sp macro="" textlink="">
      <xdr:nvSpPr>
        <xdr:cNvPr id="92" name="TextBox 91"/>
        <xdr:cNvSpPr txBox="1"/>
      </xdr:nvSpPr>
      <xdr:spPr>
        <a:xfrm>
          <a:off x="107019" y="8991600"/>
          <a:ext cx="36267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rtl="0"/>
          <a:r>
            <a:rPr lang="en-US" sz="1100" b="1" baseline="0" smtClean="0">
              <a:solidFill>
                <a:schemeClr val="dk1"/>
              </a:solidFill>
              <a:latin typeface="+mn-lt"/>
              <a:ea typeface="+mn-ea"/>
              <a:cs typeface="+mn-cs"/>
            </a:rPr>
            <a:t>Fulfil Physical Assets</a:t>
          </a:r>
        </a:p>
      </xdr:txBody>
    </xdr:sp>
    <xdr:clientData/>
  </xdr:twoCellAnchor>
  <xdr:twoCellAnchor>
    <xdr:from>
      <xdr:col>2</xdr:col>
      <xdr:colOff>85618</xdr:colOff>
      <xdr:row>18</xdr:row>
      <xdr:rowOff>10705</xdr:rowOff>
    </xdr:from>
    <xdr:to>
      <xdr:col>5</xdr:col>
      <xdr:colOff>94779</xdr:colOff>
      <xdr:row>20</xdr:row>
      <xdr:rowOff>137782</xdr:rowOff>
    </xdr:to>
    <xdr:sp macro="[0]!DP01_Provide_VPN_Message" textlink="">
      <xdr:nvSpPr>
        <xdr:cNvPr id="99" name="Diamond 98"/>
        <xdr:cNvSpPr/>
      </xdr:nvSpPr>
      <xdr:spPr>
        <a:xfrm>
          <a:off x="447568" y="2753905"/>
          <a:ext cx="552086" cy="431877"/>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01</a:t>
          </a:r>
          <a:endParaRPr lang="en-US" sz="800" b="1"/>
        </a:p>
      </xdr:txBody>
    </xdr:sp>
    <xdr:clientData/>
  </xdr:twoCellAnchor>
  <xdr:twoCellAnchor>
    <xdr:from>
      <xdr:col>56</xdr:col>
      <xdr:colOff>96320</xdr:colOff>
      <xdr:row>18</xdr:row>
      <xdr:rowOff>64214</xdr:rowOff>
    </xdr:from>
    <xdr:to>
      <xdr:col>58</xdr:col>
      <xdr:colOff>14314</xdr:colOff>
      <xdr:row>20</xdr:row>
      <xdr:rowOff>22409</xdr:rowOff>
    </xdr:to>
    <xdr:sp macro="" textlink="">
      <xdr:nvSpPr>
        <xdr:cNvPr id="100" name="Oval 99"/>
        <xdr:cNvSpPr/>
      </xdr:nvSpPr>
      <xdr:spPr>
        <a:xfrm>
          <a:off x="10269020" y="2807414"/>
          <a:ext cx="279944" cy="262995"/>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5</xdr:col>
      <xdr:colOff>94779</xdr:colOff>
      <xdr:row>19</xdr:row>
      <xdr:rowOff>74243</xdr:rowOff>
    </xdr:from>
    <xdr:to>
      <xdr:col>7</xdr:col>
      <xdr:colOff>173054</xdr:colOff>
      <xdr:row>19</xdr:row>
      <xdr:rowOff>74676</xdr:rowOff>
    </xdr:to>
    <xdr:cxnSp macro="">
      <xdr:nvCxnSpPr>
        <xdr:cNvPr id="101" name="Straight Arrow Connector 100"/>
        <xdr:cNvCxnSpPr>
          <a:stCxn id="99" idx="3"/>
          <a:endCxn id="29" idx="1"/>
        </xdr:cNvCxnSpPr>
      </xdr:nvCxnSpPr>
      <xdr:spPr>
        <a:xfrm>
          <a:off x="999654" y="2969843"/>
          <a:ext cx="440225" cy="4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84917</xdr:colOff>
      <xdr:row>19</xdr:row>
      <xdr:rowOff>42284</xdr:rowOff>
    </xdr:from>
    <xdr:to>
      <xdr:col>66</xdr:col>
      <xdr:colOff>74916</xdr:colOff>
      <xdr:row>19</xdr:row>
      <xdr:rowOff>43749</xdr:rowOff>
    </xdr:to>
    <xdr:cxnSp macro="">
      <xdr:nvCxnSpPr>
        <xdr:cNvPr id="102" name="Straight Arrow Connector 101"/>
        <xdr:cNvCxnSpPr>
          <a:stCxn id="48" idx="3"/>
        </xdr:cNvCxnSpPr>
      </xdr:nvCxnSpPr>
      <xdr:spPr>
        <a:xfrm flipV="1">
          <a:off x="11705417" y="2937884"/>
          <a:ext cx="351949" cy="146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14314</xdr:colOff>
      <xdr:row>19</xdr:row>
      <xdr:rowOff>43311</xdr:rowOff>
    </xdr:from>
    <xdr:to>
      <xdr:col>59</xdr:col>
      <xdr:colOff>17622</xdr:colOff>
      <xdr:row>19</xdr:row>
      <xdr:rowOff>43749</xdr:rowOff>
    </xdr:to>
    <xdr:cxnSp macro="">
      <xdr:nvCxnSpPr>
        <xdr:cNvPr id="103" name="Straight Arrow Connector 102"/>
        <xdr:cNvCxnSpPr>
          <a:stCxn id="100" idx="6"/>
          <a:endCxn id="48" idx="1"/>
        </xdr:cNvCxnSpPr>
      </xdr:nvCxnSpPr>
      <xdr:spPr>
        <a:xfrm>
          <a:off x="10548964" y="2938911"/>
          <a:ext cx="184283" cy="4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57644</xdr:colOff>
      <xdr:row>18</xdr:row>
      <xdr:rowOff>10467</xdr:rowOff>
    </xdr:from>
    <xdr:to>
      <xdr:col>68</xdr:col>
      <xdr:colOff>151644</xdr:colOff>
      <xdr:row>20</xdr:row>
      <xdr:rowOff>115338</xdr:rowOff>
    </xdr:to>
    <xdr:sp macro="" textlink="">
      <xdr:nvSpPr>
        <xdr:cNvPr id="104" name="Pentagon 103"/>
        <xdr:cNvSpPr/>
      </xdr:nvSpPr>
      <xdr:spPr>
        <a:xfrm>
          <a:off x="12040094" y="2753667"/>
          <a:ext cx="455950" cy="409671"/>
        </a:xfrm>
        <a:prstGeom prst="homePlate">
          <a:avLst/>
        </a:pr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A1</a:t>
          </a:r>
        </a:p>
      </xdr:txBody>
    </xdr:sp>
    <xdr:clientData/>
  </xdr:twoCellAnchor>
  <xdr:twoCellAnchor>
    <xdr:from>
      <xdr:col>17</xdr:col>
      <xdr:colOff>0</xdr:colOff>
      <xdr:row>37</xdr:row>
      <xdr:rowOff>86470</xdr:rowOff>
    </xdr:from>
    <xdr:to>
      <xdr:col>19</xdr:col>
      <xdr:colOff>136884</xdr:colOff>
      <xdr:row>40</xdr:row>
      <xdr:rowOff>66682</xdr:rowOff>
    </xdr:to>
    <xdr:sp macro="" textlink="">
      <xdr:nvSpPr>
        <xdr:cNvPr id="105" name="Freeform 104"/>
        <xdr:cNvSpPr/>
      </xdr:nvSpPr>
      <xdr:spPr>
        <a:xfrm>
          <a:off x="3024973" y="5895673"/>
          <a:ext cx="492763" cy="451229"/>
        </a:xfrm>
        <a:custGeom>
          <a:avLst/>
          <a:gdLst>
            <a:gd name="connsiteX0" fmla="*/ 0 w 507208"/>
            <a:gd name="connsiteY0" fmla="*/ 0 h 365760"/>
            <a:gd name="connsiteX1" fmla="*/ 324328 w 507208"/>
            <a:gd name="connsiteY1" fmla="*/ 0 h 365760"/>
            <a:gd name="connsiteX2" fmla="*/ 507208 w 507208"/>
            <a:gd name="connsiteY2" fmla="*/ 182880 h 365760"/>
            <a:gd name="connsiteX3" fmla="*/ 324328 w 507208"/>
            <a:gd name="connsiteY3" fmla="*/ 365760 h 365760"/>
            <a:gd name="connsiteX4" fmla="*/ 0 w 507208"/>
            <a:gd name="connsiteY4" fmla="*/ 365760 h 365760"/>
            <a:gd name="connsiteX5" fmla="*/ 182880 w 507208"/>
            <a:gd name="connsiteY5" fmla="*/ 182880 h 365760"/>
            <a:gd name="connsiteX6" fmla="*/ 0 w 507208"/>
            <a:gd name="connsiteY6" fmla="*/ 0 h 365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07208" h="365760">
              <a:moveTo>
                <a:pt x="0" y="0"/>
              </a:moveTo>
              <a:lnTo>
                <a:pt x="324328" y="0"/>
              </a:lnTo>
              <a:lnTo>
                <a:pt x="507208" y="182880"/>
              </a:lnTo>
              <a:lnTo>
                <a:pt x="324328" y="365760"/>
              </a:lnTo>
              <a:lnTo>
                <a:pt x="0" y="365760"/>
              </a:lnTo>
              <a:lnTo>
                <a:pt x="182880" y="182880"/>
              </a:lnTo>
              <a:lnTo>
                <a:pt x="0" y="0"/>
              </a:lnTo>
              <a:close/>
            </a:path>
          </a:pathLst>
        </a:custGeom>
        <a:solidFill>
          <a:srgbClr val="92D050"/>
        </a:solidFill>
        <a:ln>
          <a:solidFill>
            <a:schemeClr val="tx1"/>
          </a:solidFill>
        </a:ln>
        <a:effectLst/>
      </xdr:spPr>
      <xdr:style>
        <a:lnRef idx="1">
          <a:schemeClr val="accent2"/>
        </a:lnRef>
        <a:fillRef idx="2">
          <a:schemeClr val="accent2"/>
        </a:fillRef>
        <a:effectRef idx="1">
          <a:schemeClr val="accent2"/>
        </a:effectRef>
        <a:fontRef idx="minor">
          <a:schemeClr val="dk1"/>
        </a:fontRef>
      </xdr:style>
      <xdr:txBody>
        <a:bodyPr vertOverflow="clip" vert="horz" lIns="0" tIns="0" rIns="0" bIns="0" rtlCol="0" anchor="ctr"/>
        <a:lstStyle/>
        <a:p>
          <a:pPr marL="0" indent="0" algn="ctr"/>
          <a:r>
            <a:rPr lang="en-US" sz="1100" b="1">
              <a:solidFill>
                <a:schemeClr val="dk1"/>
              </a:solidFill>
              <a:latin typeface="+mn-lt"/>
              <a:ea typeface="+mn-ea"/>
              <a:cs typeface="+mn-cs"/>
            </a:rPr>
            <a:t>   A1</a:t>
          </a:r>
        </a:p>
      </xdr:txBody>
    </xdr:sp>
    <xdr:clientData/>
  </xdr:twoCellAnchor>
  <xdr:twoCellAnchor>
    <xdr:from>
      <xdr:col>19</xdr:col>
      <xdr:colOff>136884</xdr:colOff>
      <xdr:row>38</xdr:row>
      <xdr:rowOff>155079</xdr:rowOff>
    </xdr:from>
    <xdr:to>
      <xdr:col>22</xdr:col>
      <xdr:colOff>62804</xdr:colOff>
      <xdr:row>39</xdr:row>
      <xdr:rowOff>736</xdr:rowOff>
    </xdr:to>
    <xdr:cxnSp macro="">
      <xdr:nvCxnSpPr>
        <xdr:cNvPr id="106" name="Straight Arrow Connector 105"/>
        <xdr:cNvCxnSpPr>
          <a:stCxn id="105" idx="2"/>
          <a:endCxn id="70" idx="1"/>
        </xdr:cNvCxnSpPr>
      </xdr:nvCxnSpPr>
      <xdr:spPr>
        <a:xfrm>
          <a:off x="3517736" y="6121288"/>
          <a:ext cx="459738" cy="26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4824</xdr:colOff>
      <xdr:row>38</xdr:row>
      <xdr:rowOff>146570</xdr:rowOff>
    </xdr:from>
    <xdr:to>
      <xdr:col>34</xdr:col>
      <xdr:colOff>167472</xdr:colOff>
      <xdr:row>39</xdr:row>
      <xdr:rowOff>98</xdr:rowOff>
    </xdr:to>
    <xdr:cxnSp macro="">
      <xdr:nvCxnSpPr>
        <xdr:cNvPr id="107" name="Straight Arrow Connector 106"/>
        <xdr:cNvCxnSpPr>
          <a:stCxn id="89" idx="3"/>
          <a:endCxn id="76" idx="2"/>
        </xdr:cNvCxnSpPr>
      </xdr:nvCxnSpPr>
      <xdr:spPr>
        <a:xfrm flipV="1">
          <a:off x="5876829" y="6112779"/>
          <a:ext cx="340588" cy="105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65509</xdr:colOff>
      <xdr:row>20</xdr:row>
      <xdr:rowOff>53067</xdr:rowOff>
    </xdr:from>
    <xdr:to>
      <xdr:col>37</xdr:col>
      <xdr:colOff>28574</xdr:colOff>
      <xdr:row>20</xdr:row>
      <xdr:rowOff>132678</xdr:rowOff>
    </xdr:to>
    <xdr:cxnSp macro="">
      <xdr:nvCxnSpPr>
        <xdr:cNvPr id="133" name="Elbow Connector 132"/>
        <xdr:cNvCxnSpPr>
          <a:stCxn id="16" idx="2"/>
          <a:endCxn id="17" idx="4"/>
        </xdr:cNvCxnSpPr>
      </xdr:nvCxnSpPr>
      <xdr:spPr>
        <a:xfrm rot="5400000" flipH="1">
          <a:off x="4712586" y="1168615"/>
          <a:ext cx="79611" cy="3944515"/>
        </a:xfrm>
        <a:prstGeom prst="bentConnector3">
          <a:avLst>
            <a:gd name="adj1" fmla="val -668433"/>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39</xdr:col>
      <xdr:colOff>62796</xdr:colOff>
      <xdr:row>37</xdr:row>
      <xdr:rowOff>104671</xdr:rowOff>
    </xdr:from>
    <xdr:to>
      <xdr:col>43</xdr:col>
      <xdr:colOff>15172</xdr:colOff>
      <xdr:row>40</xdr:row>
      <xdr:rowOff>18573</xdr:rowOff>
    </xdr:to>
    <xdr:sp macro="" textlink="">
      <xdr:nvSpPr>
        <xdr:cNvPr id="134" name="Oval 133"/>
        <xdr:cNvSpPr/>
      </xdr:nvSpPr>
      <xdr:spPr>
        <a:xfrm>
          <a:off x="7002439" y="5913874"/>
          <a:ext cx="664134" cy="384919"/>
        </a:xfrm>
        <a:prstGeom prst="ellipse">
          <a:avLst/>
        </a:prstGeom>
        <a:solidFill>
          <a:srgbClr val="00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tx1"/>
              </a:solidFill>
            </a:rPr>
            <a:t>End</a:t>
          </a:r>
        </a:p>
      </xdr:txBody>
    </xdr:sp>
    <xdr:clientData/>
  </xdr:twoCellAnchor>
  <xdr:twoCellAnchor>
    <xdr:from>
      <xdr:col>22</xdr:col>
      <xdr:colOff>62804</xdr:colOff>
      <xdr:row>37</xdr:row>
      <xdr:rowOff>94203</xdr:rowOff>
    </xdr:from>
    <xdr:to>
      <xdr:col>25</xdr:col>
      <xdr:colOff>71964</xdr:colOff>
      <xdr:row>40</xdr:row>
      <xdr:rowOff>64274</xdr:rowOff>
    </xdr:to>
    <xdr:sp macro="[0]!DP04_Provide_VPN_Message" textlink="">
      <xdr:nvSpPr>
        <xdr:cNvPr id="70" name="Diamond 69"/>
        <xdr:cNvSpPr/>
      </xdr:nvSpPr>
      <xdr:spPr>
        <a:xfrm>
          <a:off x="3977474" y="5903406"/>
          <a:ext cx="542979" cy="44108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04</a:t>
          </a:r>
          <a:endParaRPr lang="en-US" sz="800" b="1"/>
        </a:p>
      </xdr:txBody>
    </xdr:sp>
    <xdr:clientData/>
  </xdr:twoCellAnchor>
  <xdr:twoCellAnchor>
    <xdr:from>
      <xdr:col>25</xdr:col>
      <xdr:colOff>71964</xdr:colOff>
      <xdr:row>39</xdr:row>
      <xdr:rowOff>98</xdr:rowOff>
    </xdr:from>
    <xdr:to>
      <xdr:col>28</xdr:col>
      <xdr:colOff>10676</xdr:colOff>
      <xdr:row>39</xdr:row>
      <xdr:rowOff>736</xdr:rowOff>
    </xdr:to>
    <xdr:cxnSp macro="">
      <xdr:nvCxnSpPr>
        <xdr:cNvPr id="73" name="Straight Arrow Connector 72"/>
        <xdr:cNvCxnSpPr>
          <a:stCxn id="70" idx="3"/>
          <a:endCxn id="89" idx="1"/>
        </xdr:cNvCxnSpPr>
      </xdr:nvCxnSpPr>
      <xdr:spPr>
        <a:xfrm flipV="1">
          <a:off x="4520453" y="6123312"/>
          <a:ext cx="472531" cy="63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167472</xdr:colOff>
      <xdr:row>38</xdr:row>
      <xdr:rowOff>10467</xdr:rowOff>
    </xdr:from>
    <xdr:to>
      <xdr:col>36</xdr:col>
      <xdr:colOff>85466</xdr:colOff>
      <xdr:row>39</xdr:row>
      <xdr:rowOff>125668</xdr:rowOff>
    </xdr:to>
    <xdr:sp macro="" textlink="">
      <xdr:nvSpPr>
        <xdr:cNvPr id="76" name="Oval 75"/>
        <xdr:cNvSpPr/>
      </xdr:nvSpPr>
      <xdr:spPr>
        <a:xfrm>
          <a:off x="6217417" y="5976676"/>
          <a:ext cx="273873" cy="272206"/>
        </a:xfrm>
        <a:prstGeom prst="ellipse">
          <a:avLst/>
        </a:prstGeom>
        <a:solidFill>
          <a:schemeClr val="bg1">
            <a:lumMod val="8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solidFill>
                <a:sysClr val="windowText" lastClr="000000"/>
              </a:solidFill>
            </a:rPr>
            <a:t>OR</a:t>
          </a:r>
        </a:p>
      </xdr:txBody>
    </xdr:sp>
    <xdr:clientData/>
  </xdr:twoCellAnchor>
  <xdr:twoCellAnchor>
    <xdr:from>
      <xdr:col>36</xdr:col>
      <xdr:colOff>85466</xdr:colOff>
      <xdr:row>38</xdr:row>
      <xdr:rowOff>140125</xdr:rowOff>
    </xdr:from>
    <xdr:to>
      <xdr:col>39</xdr:col>
      <xdr:colOff>62796</xdr:colOff>
      <xdr:row>38</xdr:row>
      <xdr:rowOff>146570</xdr:rowOff>
    </xdr:to>
    <xdr:cxnSp macro="">
      <xdr:nvCxnSpPr>
        <xdr:cNvPr id="78" name="Straight Arrow Connector 77"/>
        <xdr:cNvCxnSpPr>
          <a:stCxn id="76" idx="6"/>
          <a:endCxn id="134" idx="2"/>
        </xdr:cNvCxnSpPr>
      </xdr:nvCxnSpPr>
      <xdr:spPr>
        <a:xfrm flipV="1">
          <a:off x="6491290" y="6106334"/>
          <a:ext cx="511149" cy="644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145886</xdr:colOff>
      <xdr:row>46</xdr:row>
      <xdr:rowOff>64275</xdr:rowOff>
    </xdr:from>
    <xdr:to>
      <xdr:col>28</xdr:col>
      <xdr:colOff>0</xdr:colOff>
      <xdr:row>48</xdr:row>
      <xdr:rowOff>42422</xdr:rowOff>
    </xdr:to>
    <xdr:cxnSp macro="">
      <xdr:nvCxnSpPr>
        <xdr:cNvPr id="81" name="Shape 658"/>
        <xdr:cNvCxnSpPr>
          <a:stCxn id="82" idx="2"/>
          <a:endCxn id="85" idx="1"/>
        </xdr:cNvCxnSpPr>
      </xdr:nvCxnSpPr>
      <xdr:spPr>
        <a:xfrm rot="16200000" flipH="1">
          <a:off x="4464323" y="7060701"/>
          <a:ext cx="292158" cy="743812"/>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52336</xdr:colOff>
      <xdr:row>43</xdr:row>
      <xdr:rowOff>94204</xdr:rowOff>
    </xdr:from>
    <xdr:to>
      <xdr:col>25</xdr:col>
      <xdr:colOff>61496</xdr:colOff>
      <xdr:row>46</xdr:row>
      <xdr:rowOff>64275</xdr:rowOff>
    </xdr:to>
    <xdr:sp macro="[0]!DP05_Provide_VPN_Message" textlink="">
      <xdr:nvSpPr>
        <xdr:cNvPr id="82" name="Diamond 81"/>
        <xdr:cNvSpPr/>
      </xdr:nvSpPr>
      <xdr:spPr>
        <a:xfrm>
          <a:off x="3967006" y="6845440"/>
          <a:ext cx="542979" cy="441088"/>
        </a:xfrm>
        <a:prstGeom prst="diamond">
          <a:avLst/>
        </a:prstGeom>
        <a:solidFill>
          <a:srgbClr val="0070C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b="1"/>
            <a:t>DP </a:t>
          </a:r>
          <a:r>
            <a:rPr lang="en-US" sz="800" b="1" baseline="0"/>
            <a:t>05</a:t>
          </a:r>
          <a:endParaRPr lang="en-US" sz="800" b="1"/>
        </a:p>
      </xdr:txBody>
    </xdr:sp>
    <xdr:clientData/>
  </xdr:twoCellAnchor>
  <xdr:twoCellAnchor>
    <xdr:from>
      <xdr:col>28</xdr:col>
      <xdr:colOff>0</xdr:colOff>
      <xdr:row>46</xdr:row>
      <xdr:rowOff>0</xdr:rowOff>
    </xdr:from>
    <xdr:to>
      <xdr:col>32</xdr:col>
      <xdr:colOff>172087</xdr:colOff>
      <xdr:row>51</xdr:row>
      <xdr:rowOff>173591</xdr:rowOff>
    </xdr:to>
    <xdr:grpSp>
      <xdr:nvGrpSpPr>
        <xdr:cNvPr id="84" name="Group 619"/>
        <xdr:cNvGrpSpPr>
          <a:grpSpLocks/>
        </xdr:cNvGrpSpPr>
      </xdr:nvGrpSpPr>
      <xdr:grpSpPr bwMode="auto">
        <a:xfrm>
          <a:off x="4982308" y="7222253"/>
          <a:ext cx="883845" cy="1021420"/>
          <a:chOff x="2638420" y="582305"/>
          <a:chExt cx="1143005" cy="922645"/>
        </a:xfrm>
      </xdr:grpSpPr>
      <xdr:sp macro="" textlink="'Task Flow Sheet-Prov6(VPN-Def)'!E10">
        <xdr:nvSpPr>
          <xdr:cNvPr id="85" name="Rectangle 84"/>
          <xdr:cNvSpPr/>
        </xdr:nvSpPr>
        <xdr:spPr>
          <a:xfrm>
            <a:off x="2638420" y="582305"/>
            <a:ext cx="1143005" cy="643929"/>
          </a:xfrm>
          <a:prstGeom prst="rect">
            <a:avLst/>
          </a:prstGeom>
          <a:solidFill>
            <a:schemeClr val="bg1"/>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rtlCol="0" anchor="ctr"/>
          <a:lstStyle/>
          <a:p>
            <a:pPr algn="ctr" rtl="0"/>
            <a:fld id="{6313391A-8D59-4A88-8D6C-4685A2AD52A7}" type="TxLink">
              <a:rPr lang="en-US" sz="900" b="1" i="0" u="none" strike="noStrike">
                <a:solidFill>
                  <a:srgbClr val="000000"/>
                </a:solidFill>
                <a:latin typeface="Calibri"/>
                <a:cs typeface="Calibri"/>
              </a:rPr>
              <a:pPr algn="ctr" rtl="0"/>
              <a:t>Handle Automation Failure - Interconnect Order</a:t>
            </a:fld>
            <a:endParaRPr lang="en-US" sz="800"/>
          </a:p>
        </xdr:txBody>
      </xdr:sp>
      <xdr:sp macro="" textlink="'Task Flow Sheet-Prov6(VPN-Def)'!A10">
        <xdr:nvSpPr>
          <xdr:cNvPr id="86" name="Rectangle 85"/>
          <xdr:cNvSpPr/>
        </xdr:nvSpPr>
        <xdr:spPr>
          <a:xfrm>
            <a:off x="2638420" y="1216623"/>
            <a:ext cx="1143005" cy="144163"/>
          </a:xfrm>
          <a:prstGeom prst="rect">
            <a:avLst/>
          </a:prstGeom>
          <a:solidFill>
            <a:srgbClr val="66FFFF"/>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7C2AC142-74C3-480F-8394-7398C7773CC7}" type="TxLink">
              <a:rPr lang="en-US" sz="1100" b="0" i="0" u="none" strike="noStrike">
                <a:solidFill>
                  <a:srgbClr val="000000"/>
                </a:solidFill>
                <a:latin typeface="Calibri"/>
                <a:cs typeface="Calibri"/>
              </a:rPr>
              <a:pPr algn="ctr"/>
              <a:t>IC</a:t>
            </a:fld>
            <a:endParaRPr lang="en-US" sz="900" b="1">
              <a:solidFill>
                <a:srgbClr val="0000FF"/>
              </a:solidFill>
            </a:endParaRPr>
          </a:p>
        </xdr:txBody>
      </xdr:sp>
      <xdr:sp macro="" textlink="'Task Flow Sheet-Prov6(VPN-Def)'!C10">
        <xdr:nvSpPr>
          <xdr:cNvPr id="87" name="Rectangle 86"/>
          <xdr:cNvSpPr/>
        </xdr:nvSpPr>
        <xdr:spPr>
          <a:xfrm>
            <a:off x="2638420" y="1360787"/>
            <a:ext cx="1143005" cy="144163"/>
          </a:xfrm>
          <a:prstGeom prst="rect">
            <a:avLst/>
          </a:prstGeom>
          <a:solidFill>
            <a:srgbClr val="FFC000"/>
          </a:solidFill>
          <a:ln>
            <a:solidFill>
              <a:schemeClr val="tx1"/>
            </a:solidFill>
          </a:ln>
          <a:effectLst/>
        </xdr:spPr>
        <xdr:style>
          <a:lnRef idx="1">
            <a:schemeClr val="dk1"/>
          </a:lnRef>
          <a:fillRef idx="2">
            <a:schemeClr val="dk1"/>
          </a:fillRef>
          <a:effectRef idx="1">
            <a:schemeClr val="dk1"/>
          </a:effectRef>
          <a:fontRef idx="minor">
            <a:schemeClr val="dk1"/>
          </a:fontRef>
        </xdr:style>
        <xdr:txBody>
          <a:bodyPr vertOverflow="clip" lIns="0" tIns="0" rIns="0" bIns="0" rtlCol="0" anchor="ctr"/>
          <a:lstStyle/>
          <a:p>
            <a:pPr algn="ctr"/>
            <a:fld id="{6B812B7D-CC28-48BA-9EEC-CAB2FE0BEF8E}" type="TxLink">
              <a:rPr lang="en-US" sz="900" b="1" i="0" u="none" strike="noStrike">
                <a:solidFill>
                  <a:srgbClr val="000000"/>
                </a:solidFill>
                <a:latin typeface="Calibri"/>
                <a:cs typeface="Calibri"/>
              </a:rPr>
              <a:pPr algn="ctr"/>
              <a:t>TSK 5.028</a:t>
            </a:fld>
            <a:endParaRPr lang="en-US" sz="900" b="1"/>
          </a:p>
        </xdr:txBody>
      </xdr:sp>
    </xdr:grpSp>
    <xdr:clientData/>
  </xdr:twoCellAnchor>
  <xdr:twoCellAnchor>
    <xdr:from>
      <xdr:col>23</xdr:col>
      <xdr:colOff>145886</xdr:colOff>
      <xdr:row>40</xdr:row>
      <xdr:rowOff>64274</xdr:rowOff>
    </xdr:from>
    <xdr:to>
      <xdr:col>23</xdr:col>
      <xdr:colOff>156354</xdr:colOff>
      <xdr:row>43</xdr:row>
      <xdr:rowOff>94204</xdr:rowOff>
    </xdr:to>
    <xdr:cxnSp macro="">
      <xdr:nvCxnSpPr>
        <xdr:cNvPr id="93" name="Straight Arrow Connector 92"/>
        <xdr:cNvCxnSpPr>
          <a:stCxn id="70" idx="2"/>
          <a:endCxn id="82" idx="0"/>
        </xdr:cNvCxnSpPr>
      </xdr:nvCxnSpPr>
      <xdr:spPr>
        <a:xfrm flipH="1">
          <a:off x="4238496" y="6344494"/>
          <a:ext cx="10468" cy="50094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172087</xdr:colOff>
      <xdr:row>39</xdr:row>
      <xdr:rowOff>125668</xdr:rowOff>
    </xdr:from>
    <xdr:to>
      <xdr:col>35</xdr:col>
      <xdr:colOff>126469</xdr:colOff>
      <xdr:row>48</xdr:row>
      <xdr:rowOff>42422</xdr:rowOff>
    </xdr:to>
    <xdr:cxnSp macro="">
      <xdr:nvCxnSpPr>
        <xdr:cNvPr id="94" name="Shape 658"/>
        <xdr:cNvCxnSpPr>
          <a:stCxn id="85" idx="3"/>
          <a:endCxn id="76" idx="4"/>
        </xdr:cNvCxnSpPr>
      </xdr:nvCxnSpPr>
      <xdr:spPr>
        <a:xfrm flipV="1">
          <a:off x="5866153" y="6248882"/>
          <a:ext cx="488201" cy="1329804"/>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livelink.intra.bt.com/DOCUME~1/tri/LOCALS~1/Temp/DEV_SDR_Dashboard_New_Design_Tasklevel_V1.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harepoint.bt.com/DOCUME~1/702169~1/LOCALS~1/Temp/Temporary%20Directory%201%20for%20SIP_Trunking_Product_Model%201%2072.zip/product%20model/Product%20model%20Rel%201b/product%20model/Product%20model%20Rel%201b/SIP_Trunking_Product%20Model%201.52%20200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livelink.intra.bt.com/Documents%20and%20Settings/tathammc/My%20Documents/Projects/Ignite%20Eu%20Design/Multidomestic%20MPLS/DCF/Current/Phase_2_DCF_v16.6.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office.bt.com/sites/SDA/Critical/ggp/Shared%20Documents/mPDM%20Builds/R41/R41_mPDM_Cloud%20Networking_Strategic_Sprint7_D7.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office.bt.com/Users/602657282/mPDM/mPDM/R36/R36_mPDM_Cloud%20Networking_Strategic_Sprint4_D3.2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office.bt.com/Users/602657282/mPDM/mPDM/R38/R38_mPDM_Cloud%20Networking_Strategic_Sprint6_D5.1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_Sheet"/>
      <sheetName val="Overall_Summary"/>
      <sheetName val="DataSource1"/>
      <sheetName val="DQ_Check"/>
      <sheetName val="DataSource2"/>
      <sheetName val="DataSource3"/>
      <sheetName val="DataSource4"/>
      <sheetName val="Stage1"/>
      <sheetName val="Stage2"/>
      <sheetName val="Stage3"/>
      <sheetName val="Stage4"/>
      <sheetName val="Stage5"/>
      <sheetName val="Stage6"/>
      <sheetName val="by_Distributor"/>
      <sheetName val="OVQ_Raw_Data"/>
      <sheetName val="PPR_Raw_Data"/>
      <sheetName val="Access"/>
      <sheetName val="CPE"/>
      <sheetName val="Port"/>
      <sheetName val="Quality_Issues"/>
      <sheetName val="System_Issues"/>
      <sheetName val="Awaiting_Workflow_Data"/>
      <sheetName val="Documentation"/>
      <sheetName val="GGP Process Blocks"/>
      <sheetName val="Products"/>
    </sheetNames>
    <sheetDataSet>
      <sheetData sheetId="0"/>
      <sheetData sheetId="1"/>
      <sheetData sheetId="2">
        <row r="10">
          <cell r="O10">
            <v>39388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prod_def_dependency"/>
      <sheetName val="prod_catagory"/>
      <sheetName val="prod_definition_features"/>
      <sheetName val="product_sales_relationship"/>
      <sheetName val="prod_role"/>
      <sheetName val="prod_role_attr"/>
      <sheetName val="prod_attr_allowed_values"/>
      <sheetName val="prod_attr_sales_channel_map"/>
      <sheetName val="product_price"/>
      <sheetName val="product_price_selectors"/>
      <sheetName val="Contract"/>
      <sheetName val="prod_srvc_mapping"/>
      <sheetName val="serviceSpecifications"/>
      <sheetName val="productAttributeMapping"/>
      <sheetName val="serviceRelationships"/>
      <sheetName val="serviceSpecificationAttributes"/>
      <sheetName val="orchestrationDependencies"/>
      <sheetName val="Base Validation Lists"/>
      <sheetName val="Visio Model"/>
    </sheetNames>
    <sheetDataSet>
      <sheetData sheetId="0"/>
      <sheetData sheetId="1">
        <row r="5">
          <cell r="B5" t="str">
            <v>OSCS Root Product</v>
          </cell>
        </row>
        <row r="6">
          <cell r="B6" t="str">
            <v xml:space="preserve">SIP Trunking 1 Year  Contract </v>
          </cell>
        </row>
        <row r="7">
          <cell r="B7" t="str">
            <v xml:space="preserve">SIP Trunking 3 Year Contract </v>
          </cell>
        </row>
        <row r="8">
          <cell r="B8" t="str">
            <v xml:space="preserve">SIP Trunking 5 Year Contract </v>
          </cell>
        </row>
        <row r="9">
          <cell r="B9" t="str">
            <v>Normal Channel</v>
          </cell>
        </row>
        <row r="10">
          <cell r="B10" t="str">
            <v xml:space="preserve">Normal Channel Connection </v>
          </cell>
        </row>
        <row r="11">
          <cell r="B11" t="str">
            <v>Sporadic Channel</v>
          </cell>
        </row>
        <row r="12">
          <cell r="B12" t="str">
            <v>Sporadic Channel Connection</v>
          </cell>
        </row>
        <row r="13">
          <cell r="B13" t="str">
            <v>Intense Channel</v>
          </cell>
        </row>
        <row r="14">
          <cell r="B14" t="str">
            <v>Intense Channel Connection</v>
          </cell>
        </row>
        <row r="15">
          <cell r="B15" t="str">
            <v>Dynamic  Capacity</v>
          </cell>
        </row>
        <row r="16">
          <cell r="B16" t="str">
            <v>Dynamic Capacity Connection</v>
          </cell>
        </row>
        <row r="17">
          <cell r="B17" t="str">
            <v>Dynamic Channel</v>
          </cell>
        </row>
        <row r="18">
          <cell r="B18" t="str">
            <v>Dynamic Channel Connection</v>
          </cell>
        </row>
        <row r="19">
          <cell r="B19" t="str">
            <v>Trunk Group</v>
          </cell>
        </row>
        <row r="20">
          <cell r="B20" t="str">
            <v>Point to Point Trunk</v>
          </cell>
        </row>
        <row r="21">
          <cell r="B21" t="str">
            <v>Point to Point Trunk Connection</v>
          </cell>
        </row>
        <row r="22">
          <cell r="B22" t="str">
            <v>Point to VPN Trunk</v>
          </cell>
        </row>
        <row r="23">
          <cell r="B23" t="str">
            <v>Point to VPN Trunk Connection</v>
          </cell>
        </row>
        <row r="24">
          <cell r="B24" t="str">
            <v>SIP Trunking Destination Number Range 10</v>
          </cell>
        </row>
        <row r="25">
          <cell r="B25" t="str">
            <v>SIP trunking Destination Number Range 100</v>
          </cell>
        </row>
        <row r="26">
          <cell r="B26" t="str">
            <v xml:space="preserve">SIP Trunking Destination Number Range 500 </v>
          </cell>
        </row>
        <row r="27">
          <cell r="B27" t="str">
            <v xml:space="preserve">SIP Trunking Destination Number Range 10 Connection </v>
          </cell>
        </row>
        <row r="28">
          <cell r="B28" t="str">
            <v xml:space="preserve">SIP Trunking Destination Number Range 100 Connection </v>
          </cell>
        </row>
        <row r="29">
          <cell r="B29" t="str">
            <v xml:space="preserve">SIP Trunking Destination Number Range 500 Connection </v>
          </cell>
        </row>
        <row r="30">
          <cell r="B30" t="str">
            <v>SIP Trunking Single Destination Number</v>
          </cell>
        </row>
        <row r="31">
          <cell r="B31" t="str">
            <v>SIP Trunking Single Destination Number Connection</v>
          </cell>
        </row>
        <row r="32">
          <cell r="B32" t="str">
            <v>Directory Entry Business</v>
          </cell>
        </row>
        <row r="33">
          <cell r="B33" t="str">
            <v>SIP Trunking Number Portability Single Destination Number</v>
          </cell>
        </row>
        <row r="34">
          <cell r="B34" t="str">
            <v>SIP Trunking Number Portability Destination Number Range 10</v>
          </cell>
        </row>
        <row r="35">
          <cell r="B35" t="str">
            <v>SIP Trunking Number Portability Destination Number Range 100</v>
          </cell>
        </row>
        <row r="36">
          <cell r="B36" t="str">
            <v>SIP Trunking Number Portability Destination Number Range 500</v>
          </cell>
        </row>
        <row r="37">
          <cell r="B37" t="str">
            <v>CLIR Inbound</v>
          </cell>
        </row>
        <row r="38">
          <cell r="B38" t="str">
            <v>CLIR Inbound Connection</v>
          </cell>
        </row>
        <row r="39">
          <cell r="B39" t="str">
            <v>Call Divert Unconditional</v>
          </cell>
        </row>
        <row r="40">
          <cell r="B40" t="str">
            <v>Call Divert Unconditional Connection</v>
          </cell>
        </row>
        <row r="41">
          <cell r="B41" t="str">
            <v>Call Divert Busy</v>
          </cell>
        </row>
        <row r="42">
          <cell r="B42" t="str">
            <v>Call divert Error</v>
          </cell>
        </row>
        <row r="43">
          <cell r="B43" t="str">
            <v>SIP Trunking Anonymous Call Reject</v>
          </cell>
        </row>
        <row r="44">
          <cell r="B44" t="str">
            <v>SIP Trunking Anonymous Call Reject Connection</v>
          </cell>
        </row>
        <row r="45">
          <cell r="B45" t="str">
            <v>SIP Trunking Codecs</v>
          </cell>
        </row>
        <row r="46">
          <cell r="B46" t="str">
            <v>SIP TrunkingCodecs Connection</v>
          </cell>
        </row>
        <row r="47">
          <cell r="B47" t="str">
            <v>SIP Trunking Fax</v>
          </cell>
        </row>
        <row r="48">
          <cell r="B48" t="str">
            <v>SIP TrunkingFax Connection</v>
          </cell>
        </row>
        <row r="49">
          <cell r="B49" t="str">
            <v>SIP Trunking Total Care</v>
          </cell>
        </row>
        <row r="50">
          <cell r="B50" t="str">
            <v>SIP Trunking Prompt Care</v>
          </cell>
        </row>
        <row r="51">
          <cell r="B51" t="str">
            <v>Incoming Call Barring</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Values"/>
      <sheetName val="ATM"/>
      <sheetName val="Ethernet"/>
      <sheetName val="DSL Router Builds"/>
      <sheetName val="DSL CPE"/>
      <sheetName val="DSL CoS"/>
      <sheetName val="DSL"/>
      <sheetName val="IP Enabler"/>
      <sheetName val="Frame CoS"/>
      <sheetName val="Domestic FR details"/>
      <sheetName val="Frame Relay"/>
      <sheetName val="LL QoS"/>
      <sheetName val="Fallback Port"/>
      <sheetName val="Leased Line"/>
      <sheetName val="Country Specific Access"/>
      <sheetName val="Site Contacts"/>
      <sheetName val="Dial to Cloud"/>
      <sheetName val="DSL Parameters"/>
      <sheetName val="IP Config Details DSL"/>
      <sheetName val="DSL IP Config"/>
      <sheetName val="DSL OE Summary"/>
      <sheetName val="DSL CPE Base Config"/>
      <sheetName val="Review and Store Data"/>
      <sheetName val="Pass 2 List"/>
      <sheetName val="Hi Speed Frame"/>
      <sheetName val="Lo Speed Frame"/>
      <sheetName val="Domestic FR CoS"/>
      <sheetName val="Non Portfolio CPE"/>
      <sheetName val="UK Global Connections"/>
      <sheetName val="Site Selection"/>
      <sheetName val="General Data"/>
      <sheetName val="Activation Tool"/>
      <sheetName val="View Selection"/>
      <sheetName val="PPP"/>
      <sheetName val="IP Config"/>
      <sheetName val="CPE and Maint List"/>
      <sheetName val="Feature and CoS List"/>
      <sheetName val="Site Contacts List"/>
      <sheetName val="Site List"/>
      <sheetName val="ISDN Dial Around"/>
      <sheetName val="Spain FR Summary"/>
      <sheetName val="Site Summary"/>
      <sheetName val="N x E1 T1 config"/>
      <sheetName val="Customer Service"/>
      <sheetName val="Main Menu"/>
      <sheetName val="NP Reports"/>
      <sheetName val="CNP Reports"/>
      <sheetName val="Sales Details"/>
      <sheetName val="Multiple VPN Config"/>
      <sheetName val="Class 2 Traffic Markings"/>
      <sheetName val="Class 1 Traffic Markings"/>
      <sheetName val="Remote Access List val"/>
      <sheetName val="BT Remote Access"/>
      <sheetName val="BT Internet"/>
      <sheetName val="Gateway Site"/>
      <sheetName val="Gateway Names"/>
      <sheetName val="Customer Contact Details"/>
      <sheetName val="VPN Names"/>
      <sheetName val="Contract Details"/>
      <sheetName val="Cust Summary"/>
      <sheetName val="Features"/>
      <sheetName val="IP Voice CPE"/>
      <sheetName val="PBX Config"/>
      <sheetName val="Voice Channels"/>
      <sheetName val="IP Voice Site"/>
      <sheetName val="IP Voice Main"/>
      <sheetName val="CPE Bundles"/>
      <sheetName val="equIP Bundles"/>
      <sheetName val="EquIP Reach"/>
      <sheetName val="GPRS Config"/>
      <sheetName val="Network Modules"/>
      <sheetName val="Select CPE"/>
      <sheetName val="Product Selection"/>
      <sheetName val="Contact Detai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efreshError="1">
        <row r="21">
          <cell r="Q21" t="str">
            <v>BT MPLS VPN</v>
          </cell>
        </row>
      </sheetData>
      <sheetData sheetId="7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INFO"/>
      <sheetName val="Key"/>
      <sheetName val="Product Model Diag(CN)"/>
      <sheetName val="Product Model Sheet(CN)"/>
      <sheetName val="Task Flow Diag-Prov1 (CCD)"/>
      <sheetName val="Task Flow Sheet-Prov1(CCD)"/>
      <sheetName val="Task Data Mapping-Prov1(CCD)"/>
      <sheetName val="Task Flow Diag-Modify1 (CCD)"/>
      <sheetName val="Task Flow Sheet-Modify1(CCD)"/>
      <sheetName val="Task Data Mapping-Modify1(CCD)"/>
      <sheetName val="Task Flow Diag-Cease1 (CCD)"/>
      <sheetName val="Task Flow Sheet-Cease1(CCD)"/>
      <sheetName val="Task Data Mapping-Cease1(CCD)"/>
      <sheetName val="Task Flow Diag-Prov2(CFS)"/>
      <sheetName val="Task Flow Sheet-Prov2(CFS)"/>
      <sheetName val="Task Data Mapping-Prov2(CFS)"/>
      <sheetName val="Task Flow Diag-Mod2(CFS)"/>
      <sheetName val="Task Flow Sheet-Mod2(CFS)"/>
      <sheetName val="Task Data Mapping-Mod2(CFS)"/>
      <sheetName val="Task Flow Diag-Cease2(CFS)"/>
      <sheetName val="Task Flow Sheet-Cease2(CFS)"/>
      <sheetName val="Task Data Mapping-Cease2(CFS)"/>
      <sheetName val="Task Flow Diag-Prov3(IG)"/>
      <sheetName val="Task Flow Sheet-Prov3(IG)"/>
      <sheetName val="Task Data Mapping-Prov3(IG)"/>
      <sheetName val="Task Flow Diag-Modify3(IG)"/>
      <sheetName val="Task Flow Sheet-Modify3(IG)"/>
      <sheetName val="Task Data Mapping-Modify3(IG)"/>
      <sheetName val="Task Flow Diag-Cease3(IG)"/>
      <sheetName val="Task Flow Sheet-Cease3(IG)"/>
      <sheetName val="Task Data Mapping-Cease(IG)"/>
      <sheetName val="Task Flow Diag-Prov4 (CD)"/>
      <sheetName val="Task Flow Sheet-Prov4(CD)"/>
      <sheetName val="Task Data Mapping-Prov4(CD)"/>
      <sheetName val="Task Flow Diag-Prov5(CAS)"/>
      <sheetName val="Task Flow Sheet-Prov5(CAS)"/>
      <sheetName val="Task Data Mapping-Prov5(CAS)"/>
      <sheetName val="Task Flow Diag-Mod5(CAS)"/>
      <sheetName val="Task Flow Sheet-Mod5(CAS)"/>
      <sheetName val="Task Data Mapping-Modify5(CAS)"/>
      <sheetName val="Task Flow Diag-Cease5(CAS)"/>
      <sheetName val="Task Flow Sheet-Cease5(CAS)"/>
      <sheetName val="Task Data Mapping-Cease5(CAS)"/>
      <sheetName val="Consolidatd Tasks List"/>
      <sheetName val="R41_mPDM_Cloud Networking_Str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INFO"/>
      <sheetName val="Key"/>
      <sheetName val="Product Model Diag(CN)"/>
      <sheetName val="Product Model Sheet(CN)"/>
      <sheetName val="Task Flow Diag-Prov1 (CCD)"/>
      <sheetName val="Task Flow Sheet-Prov1(CCD)"/>
      <sheetName val="Task Data Mapping-Prov1(CCD)"/>
      <sheetName val="Task Flow Diag-Prov2(CFS)"/>
      <sheetName val="Task Flow Sheet-Prov2(CFS)"/>
      <sheetName val="Task Data Mapping-Prov2(CFS)"/>
      <sheetName val="Task Flow Diag-Mod2(CFS)"/>
      <sheetName val="Task Flow Sheet-Mod2(CFS)"/>
      <sheetName val="Task Data Mapping-Mod2(CFS)"/>
      <sheetName val="Task Flow Diag-Prov3(IG)"/>
      <sheetName val="Task Flow Sheet-Prov3(IG)"/>
      <sheetName val="Task Data Mapping-Prov3(IG)"/>
      <sheetName val="Task Flow Diag-Prov4 (CD)"/>
      <sheetName val="Task Flow Sheet-Prov4(CD)"/>
      <sheetName val="Task Data Mapping-Prov4(CD)"/>
      <sheetName val="Task Flow Diag-Modify1 (CCD)"/>
      <sheetName val="Task Flow Sheet-Modify1(CCD)"/>
      <sheetName val="Task Data Mapping-Modify1(CCD)"/>
      <sheetName val="Task Flow Diag-Modify3(IG)"/>
      <sheetName val="Task Flow Sheet-Modify3(IG)"/>
      <sheetName val="Task Data Mapping-Modify3(IG)"/>
      <sheetName val="Task Flow Diag-Cease1 (CCD)"/>
      <sheetName val="Task Flow Sheet-Cease1(CCD)"/>
      <sheetName val="Task Data Mapping-Cease1(CCD)"/>
      <sheetName val="Task Flow Diag-Cease2(CFS)"/>
      <sheetName val="Task Flow Sheet-Cease2(CFS)"/>
      <sheetName val="Task Data Mapping-Cease2(CFS)"/>
      <sheetName val="Task Flow Diag-Cease3(IG)"/>
      <sheetName val="Task Flow Sheet-Cease3(IG)"/>
      <sheetName val="Task Data Mapping-Cease(IG)"/>
      <sheetName val="Consolidatd Tasks 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INFO"/>
      <sheetName val="Key"/>
      <sheetName val="Product Model Diag(CN)"/>
      <sheetName val="Product Model Sheet(CN)"/>
      <sheetName val="Task Data Mapping-Prov1(CCD)"/>
      <sheetName val="Task Data Mapping-Modify1(CCD)"/>
      <sheetName val="Task Data Mapping-Cease1(CCD)"/>
      <sheetName val="Task Data Mapping-Cease(IG)"/>
      <sheetName val="Task Data Mapping-Prov3(IG)"/>
      <sheetName val="Task Data Mapping-Modify3(IG)"/>
      <sheetName val="Task Flow Diag-Prov1 (CCD)"/>
      <sheetName val="Task Flow Sheet-Prov1(CCD)"/>
      <sheetName val="Task Flow Sheet-Cease1(CCD)"/>
      <sheetName val="Task Flow Diag-Modify1 (CCD)"/>
      <sheetName val="Task Flow Sheet-Modify1(CCD)"/>
      <sheetName val="Task Flow Diag-Cease1 (CCD)"/>
      <sheetName val="Task Flow Diag-Prov2(CFS)"/>
      <sheetName val="Task Flow Sheet-Prov2(CFS)"/>
      <sheetName val="Task Data Mapping-Prov2(CFS)"/>
      <sheetName val="Task Flow Diag-Mod2(CFS)"/>
      <sheetName val="Task Flow Sheet-Mod2(CFS)"/>
      <sheetName val="Task Data Mapping-Mod2(CFS)"/>
      <sheetName val="Task Flow Diag-Cease2(CFS)"/>
      <sheetName val="Task Flow Sheet-Cease2(CFS)"/>
      <sheetName val="Task Data Mapping-Cease2(CFS)"/>
      <sheetName val="Task Flow Diag-Prov3(IG)"/>
      <sheetName val="Task Flow Sheet-Prov3(IG)"/>
      <sheetName val="Task Flow Sheet-Modify3(IG)"/>
      <sheetName val="Task Flow Diag-Modify3(IG)"/>
      <sheetName val="Task Flow Diag-Cease3(IG)"/>
      <sheetName val="Task Flow Sheet-Cease3(IG)"/>
      <sheetName val="Task Flow Diag-Prov4 (CD)"/>
      <sheetName val="Task Flow Sheet-Prov4(CD)"/>
      <sheetName val="Task Data Mapping-Prov4(CD)"/>
      <sheetName val="Task Flow Diag-Prov5(CAS)"/>
      <sheetName val="Task Flow Sheet-Prov5(CAS)"/>
      <sheetName val="Task Data Mapping-Prov5(CAS)"/>
      <sheetName val="Task Flow Diag-Mod5(CAS)"/>
      <sheetName val="Task Flow Sheet-Mod5(CAS)"/>
      <sheetName val="Task Data Mapping-Modify5(CAS)"/>
      <sheetName val="Task Flow Diag-Cease5(CAS)"/>
      <sheetName val="Task Flow Sheet-Cease5(CAS)"/>
      <sheetName val="Task Data Mapping-Cease5(CAS)"/>
      <sheetName val="Consolidatd Tasks List"/>
      <sheetName val="R38_mPDM_Cloud Networking_Strat"/>
    </sheetNames>
    <definedNames>
      <definedName name="DP05_Modify_CAS_Messag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queryTables/queryTable1.xml><?xml version="1.0" encoding="utf-8"?>
<queryTable xmlns="http://schemas.openxmlformats.org/spreadsheetml/2006/main" name="owssvr" backgroundRefresh="0" adjustColumnWidth="0" connectionId="1" autoFormatId="16" applyNumberFormats="0" applyBorderFormats="0" applyFontFormats="0" applyPatternFormats="0" applyAlignmentFormats="0" applyWidthHeightFormats="0">
  <queryTableRefresh nextId="60">
    <queryTableFields count="34">
      <queryTableField id="40" name="Model Name" tableColumnId="41"/>
      <queryTableField id="38" name="BPA Source Objects Object Identifier:Object Identifier" tableColumnId="39"/>
      <queryTableField id="32" name="Model Name" tableColumnId="3"/>
      <queryTableField id="41" name="Work Instruction Title" tableColumnId="42"/>
      <queryTableField id="49" name="Object Active" tableColumnId="1"/>
      <queryTableField id="39" name="Object URL" tableColumnId="40"/>
      <queryTableField id="7" name="MobileXpress" tableColumnId="6"/>
      <queryTableField id="8" name="MobileXpress Cloud Secure" tableColumnId="7"/>
      <queryTableField id="9" name="Managed Mobility Expenses" tableColumnId="8"/>
      <queryTableField id="10" name="Mobile Application Management" tableColumnId="9"/>
      <queryTableField id="11" name="Mobile Device Management" tableColumnId="10"/>
      <queryTableField id="12" name="Containerised Mobility" tableColumnId="11"/>
      <queryTableField id="13" name="Connect Optimisation" tableColumnId="12"/>
      <queryTableField id="14" name="Connect Acceleration" tableColumnId="13"/>
      <queryTableField id="15" name="Connect Intelligence" tableColumnId="14"/>
      <queryTableField id="16" name="Connect Assessment" tableColumnId="15"/>
      <queryTableField id="17" name="Internet Connect Reach" tableColumnId="16"/>
      <queryTableField id="18" name="Internet Connect Global" tableColumnId="17"/>
      <queryTableField id="51" name="Cloud Networking" tableColumnId="4"/>
      <queryTableField id="19" name="One Cloud Cisco" tableColumnId="18"/>
      <queryTableField id="20" name="IP Connect Global-MPTP" tableColumnId="19"/>
      <queryTableField id="26" name="Ethernet Connect Global" tableColumnId="24"/>
      <queryTableField id="25" name="Edit Task" tableColumnId="2"/>
      <queryTableField id="22" name="Item Type" tableColumnId="20"/>
      <queryTableField id="21" name="Path" tableColumnId="21"/>
      <queryTableField id="6" name="Product Count" tableColumnId="22"/>
      <queryTableField id="27" name="ID" tableColumnId="25"/>
      <queryTableField id="53" name="IP Connect Web-VPN" tableColumnId="5"/>
      <queryTableField id="54" name="4G Converged Services" tableColumnId="23"/>
      <queryTableField id="55" name="Optical Connect Global" tableColumnId="26"/>
      <queryTableField id="56" name="BT IPL LAN SAN" tableColumnId="27"/>
      <queryTableField id="57" name="Assure Managed Cloud" tableColumnId="28"/>
      <queryTableField id="58" name="Assure Managed Device" tableColumnId="29"/>
      <queryTableField id="59" name="Assure DoS Mitigation Global" tableColumnId="30"/>
    </queryTableFields>
    <queryTableDeletedFields count="2">
      <deletedField name="Object Identifier"/>
      <deletedField name="Task Type"/>
    </queryTableDeletedFields>
  </queryTableRefresh>
</queryTable>
</file>

<file path=xl/tables/_rels/table1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skSheet1" displayName="TaskSheet1" ref="A3:N238" totalsRowShown="0" headerRowDxfId="3038" tableBorderDxfId="3037" headerRowCellStyle="=C:\WINNT\SYSTEM32\COMMAND.COM">
  <autoFilter ref="A3:N238"/>
  <tableColumns count="14">
    <tableColumn id="1" name="Official Business Role Name _x000a_(BPM*)" dataDxfId="3036" dataCellStyle="Normal 2 2_Sheet1"/>
    <tableColumn id="2" name="Task Flow Element Type" dataDxfId="3035" dataCellStyle="Normal 2 2_Sheet1"/>
    <tableColumn id="3" name="Task Ref Id" dataDxfId="3034" dataCellStyle="=C:\WINNT\SYSTEM32\COMMAND.COM"/>
    <tableColumn id="4" name="Task Re-use Type" dataDxfId="3033" dataCellStyle="Hyperlink">
      <calculatedColumnFormula>IFERROR(IF(ISBLANK($G4),INDEX(mPDM_Consolidated_Tasks[#Data],MATCH($C4,mPDM_Consolidated_Tasks[Task Reference ID],0),3),""),"")</calculatedColumnFormula>
    </tableColumn>
    <tableColumn id="5" name="Task Name in SI+_x000a_(BPM*)" dataDxfId="3032" dataCellStyle="Hyperlink">
      <calculatedColumnFormula>IFERROR(IF(ISBLANK($G4),INDEX(mPDM_Consolidated_Tasks[#Data],MATCH($C4,mPDM_Consolidated_Tasks[Task Reference ID],0),4),$G4),"")</calculatedColumnFormula>
    </tableColumn>
    <tableColumn id="6" name="Work Instruction URL" dataDxfId="3031" dataCellStyle="Hyperlink">
      <calculatedColumnFormula>IFERROR(IF(ISBLANK(INDEX(mPDM_Consolidated_Tasks[#Data],MATCH($C4,mPDM_Consolidated_Tasks[Task Reference ID],0),5)),"",IF(ISBLANK($G4),HYPERLINK(INDEX(mPDM_Consolidated_Tasks[#Data],MATCH($C4,mPDM_Consolidated_Tasks[Task Reference ID],0),5),"Work Instruction"),"")),"")</calculatedColumnFormula>
    </tableColumn>
    <tableColumn id="7" name="Working Task Name_x000a_(Process Catalogue Update Pending)" dataDxfId="3030" dataCellStyle="Hyperlink"/>
    <tableColumn id="8" name="Working Work Instruction URL_x000a_(Process Catalogue Update Pending)" dataDxfId="3029" dataCellStyle="Hyperlink"/>
    <tableColumn id="9" name="Task_x000a_Compliant" dataDxfId="3028" dataCellStyle="Hyperlink">
      <calculatedColumnFormula>IF(AND(ISBLANK($C4),ISBLANK($G4)),"",IFERROR(IF(INDEX(mPDM_Consolidated_Tasks[#Data],MATCH($C4,mPDM_Consolidated_Tasks[Task Reference ID],0),4)=$E4,"", "Update"),"New"))</calculatedColumnFormula>
    </tableColumn>
    <tableColumn id="10" name="WI URL_x000a_Compliant" dataDxfId="3027" dataCellStyle="Hyperlink">
      <calculatedColumnFormula>IFERROR(IF(ISBLANK($H4),"",IF(INDEX(mPDM_Consolidated_Tasks[#Data],MATCH($C4,mPDM_Consolidated_Tasks[Task Reference ID],0),5)=$H4,"", "Update")),"Update")</calculatedColumnFormula>
    </tableColumn>
    <tableColumn id="11" name="Product Line Items to Trigger Task" dataDxfId="3026" dataCellStyle="Normal_Sheet1_product_sales_relationship"/>
    <tableColumn id="12" name="Task Duration_x000a_[input in hours]" dataDxfId="3025" dataCellStyle="Hyperlink"/>
    <tableColumn id="13" name="SI+ Default Task Queue Routing Info/Notes" dataDxfId="3024" dataCellStyle="Hyperlink"/>
    <tableColumn id="14" name="SI+ KCI Trigger Info/Note" dataDxfId="3023" dataCellStyle="Hyperlink"/>
  </tableColumns>
  <tableStyleInfo name="TableStyleLight11" showFirstColumn="0" showLastColumn="0" showRowStripes="1" showColumnStripes="0"/>
</table>
</file>

<file path=xl/tables/table2.xml><?xml version="1.0" encoding="utf-8"?>
<table xmlns="http://schemas.openxmlformats.org/spreadsheetml/2006/main" id="8" name="TaskSheet7" displayName="TaskSheet7" ref="A3:N237" totalsRowShown="0" headerRowDxfId="3022" tableBorderDxfId="3021" headerRowCellStyle="=C:\WINNT\SYSTEM32\COMMAND.COM">
  <autoFilter ref="A3:N237"/>
  <tableColumns count="14">
    <tableColumn id="1" name="Official Business Role Name _x000a_(BPM*)" dataDxfId="3020" dataCellStyle="Normal 2 2_Sheet1"/>
    <tableColumn id="2" name="Task Flow Element Type" dataDxfId="3019" dataCellStyle="Normal 2 2_Sheet1"/>
    <tableColumn id="3" name="Task Ref Id" dataDxfId="3018" dataCellStyle="=C:\WINNT\SYSTEM32\COMMAND.COM"/>
    <tableColumn id="4" name="Task Re-use Type" dataDxfId="3017" dataCellStyle="Hyperlink">
      <calculatedColumnFormula>IFERROR(IF(ISBLANK($G4),INDEX([4]!mPDM_Consolidated_Tasks[#Data],MATCH($C4,[4]!mPDM_Consolidated_Tasks[Task Reference ID],0),3),""),"")</calculatedColumnFormula>
    </tableColumn>
    <tableColumn id="5" name="Task Name in SI+_x000a_(BPM*)" dataDxfId="3016" dataCellStyle="Hyperlink">
      <calculatedColumnFormula>IFERROR(IF(ISBLANK($G4),INDEX([4]!mPDM_Consolidated_Tasks[#Data],MATCH($C4,[4]!mPDM_Consolidated_Tasks[Task Reference ID],0),4),$G4),"")</calculatedColumnFormula>
    </tableColumn>
    <tableColumn id="6" name="Work Instruction URL" dataDxfId="3015" dataCellStyle="Hyperlink">
      <calculatedColumnFormula>IFERROR(IF(ISBLANK(INDEX([4]!mPDM_Consolidated_Tasks[#Data],MATCH($C4,[4]!mPDM_Consolidated_Tasks[Task Reference ID],0),5)),"",IF(ISBLANK($G4),HYPERLINK(INDEX([4]!mPDM_Consolidated_Tasks[#Data],MATCH($C4,[4]!mPDM_Consolidated_Tasks[Task Reference ID],0),5),"Work Instruction"),"")),"")</calculatedColumnFormula>
    </tableColumn>
    <tableColumn id="7" name="Working Task Name_x000a_(Process Catalogue Update Pending)" dataDxfId="3014" dataCellStyle="Hyperlink"/>
    <tableColumn id="8" name="Working Work Instruction URL_x000a_(Process Catalogue Update Pending)" dataDxfId="3013" dataCellStyle="Hyperlink"/>
    <tableColumn id="9" name="Task_x000a_Compliant" dataDxfId="3012" dataCellStyle="Hyperlink">
      <calculatedColumnFormula>IF(AND(ISBLANK($C4),ISBLANK($G4)),"",IFERROR(IF(INDEX([4]!mPDM_Consolidated_Tasks[#Data],MATCH($C4,[4]!mPDM_Consolidated_Tasks[Task Reference ID],0),4)=$E4,"", "Update"),"New"))</calculatedColumnFormula>
    </tableColumn>
    <tableColumn id="10" name="WI URL_x000a_Compliant" dataDxfId="3011" dataCellStyle="Hyperlink">
      <calculatedColumnFormula>IFERROR(IF(ISBLANK($H4),"",IF(INDEX([4]!mPDM_Consolidated_Tasks[#Data],MATCH($C4,[4]!mPDM_Consolidated_Tasks[Task Reference ID],0),5)=$H4,"", "Update")),"Update")</calculatedColumnFormula>
    </tableColumn>
    <tableColumn id="11" name="Product Line Items to Trigger Task" dataDxfId="3010" dataCellStyle="Normal_Sheet1_product_sales_relationship"/>
    <tableColumn id="12" name="Task Duration_x000a_[input in hours]" dataDxfId="3009" dataCellStyle="Hyperlink"/>
    <tableColumn id="13" name="SI+ Default Task Queue Routing Info/Notes" dataDxfId="3008" dataCellStyle="Hyperlink"/>
    <tableColumn id="14" name="SI+ KCI Trigger Info/Note" dataDxfId="3007" dataCellStyle="Hyperlink"/>
  </tableColumns>
  <tableStyleInfo name="TableStyleLight11" showFirstColumn="0" showLastColumn="0" showRowStripes="1" showColumnStripes="0"/>
</table>
</file>

<file path=xl/tables/table3.xml><?xml version="1.0" encoding="utf-8"?>
<table xmlns="http://schemas.openxmlformats.org/spreadsheetml/2006/main" id="9" name="TaskSheet8" displayName="TaskSheet8" ref="A2:N232" totalsRowShown="0" headerRowDxfId="3006" tableBorderDxfId="3005" headerRowCellStyle="=C:\WINNT\SYSTEM32\COMMAND.COM">
  <autoFilter ref="A2:N232"/>
  <tableColumns count="14">
    <tableColumn id="1" name="Official Business Role Name _x000a_(BPM*)" dataDxfId="3004" dataCellStyle="Normal 2 2_Sheet1"/>
    <tableColumn id="2" name="Task Flow Element Type" dataDxfId="3003" dataCellStyle="Normal 2 2_Sheet1"/>
    <tableColumn id="3" name="Task Ref Id" dataDxfId="3002" dataCellStyle="=C:\WINNT\SYSTEM32\COMMAND.COM"/>
    <tableColumn id="4" name="Task Re-use Type" dataDxfId="3001" dataCellStyle="Hyperlink">
      <calculatedColumnFormula>IFERROR(IF(ISBLANK($G3),INDEX(mPDM_Consolidated_Tasks[#Data],MATCH($C3,mPDM_Consolidated_Tasks[Task Reference ID],0),3),""),"")</calculatedColumnFormula>
    </tableColumn>
    <tableColumn id="5" name="Task Name in SI+_x000a_(BPM*)" dataDxfId="3000" dataCellStyle="Hyperlink">
      <calculatedColumnFormula>IFERROR(IF(ISBLANK($G3),INDEX(mPDM_Consolidated_Tasks[#Data],MATCH($C3,mPDM_Consolidated_Tasks[Task Reference ID],0),4),$G3),"")</calculatedColumnFormula>
    </tableColumn>
    <tableColumn id="6" name="Work Instruction URL" dataDxfId="2999"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998" dataCellStyle="Hyperlink"/>
    <tableColumn id="8" name="Working Work Instruction URL_x000a_(Process Catalogue Update Pending)" dataDxfId="2997" dataCellStyle="Hyperlink"/>
    <tableColumn id="9" name="Task_x000a_Compliant" dataDxfId="2996" dataCellStyle="Hyperlink">
      <calculatedColumnFormula>IF(AND(ISBLANK($C3),ISBLANK($G3)),"",IFERROR(IF(INDEX(mPDM_Consolidated_Tasks[#Data],MATCH($C3,mPDM_Consolidated_Tasks[Task Reference ID],0),4)=$E3,"", "Update"),"New"))</calculatedColumnFormula>
    </tableColumn>
    <tableColumn id="10" name="WI URL_x000a_Compliant" dataDxfId="2995" dataCellStyle="Hyperlink">
      <calculatedColumnFormula>IFERROR(IF(ISBLANK($H3),"",IF(INDEX(mPDM_Consolidated_Tasks[#Data],MATCH($C3,mPDM_Consolidated_Tasks[Task Reference ID],0),5)=$H3,"", "Update")),"Update")</calculatedColumnFormula>
    </tableColumn>
    <tableColumn id="11" name="Product Line Items to Trigger Task" dataDxfId="2994" dataCellStyle="Normal_Sheet1_product_sales_relationship"/>
    <tableColumn id="12" name="Task Duration_x000a_[input in hours]" dataDxfId="2993" dataCellStyle="Hyperlink"/>
    <tableColumn id="13" name="SI+ Default Task Queue Routing Info/Notes" dataDxfId="2992" dataCellStyle="Hyperlink"/>
    <tableColumn id="14" name="SI+ KCI Trigger Info/Note" dataDxfId="2991" dataCellStyle="Hyperlink"/>
  </tableColumns>
  <tableStyleInfo name="TableStyleLight11" showFirstColumn="0" showLastColumn="0" showRowStripes="1" showColumnStripes="0"/>
</table>
</file>

<file path=xl/tables/table4.xml><?xml version="1.0" encoding="utf-8"?>
<table xmlns="http://schemas.openxmlformats.org/spreadsheetml/2006/main" id="5" name="TaskSheet4" displayName="TaskSheet4" ref="A2:N232" totalsRowShown="0" headerRowDxfId="2990" tableBorderDxfId="2989" headerRowCellStyle="=C:\WINNT\SYSTEM32\COMMAND.COM">
  <autoFilter ref="A2:N232"/>
  <tableColumns count="14">
    <tableColumn id="1" name="Official Business Role Name _x000a_(BPM*)" dataDxfId="2988" dataCellStyle="Normal 2 2_Sheet1"/>
    <tableColumn id="2" name="Task Flow Element Type" dataDxfId="2987" dataCellStyle="Normal 2 2_Sheet1"/>
    <tableColumn id="3" name="Task Ref Id" dataDxfId="2986" dataCellStyle="=C:\WINNT\SYSTEM32\COMMAND.COM"/>
    <tableColumn id="4" name="Task Re-use Type" dataDxfId="2985" dataCellStyle="Hyperlink">
      <calculatedColumnFormula>IFERROR(IF(ISBLANK($G3),INDEX(mPDM_Consolidated_Tasks[#Data],MATCH($C3,mPDM_Consolidated_Tasks[Task Reference ID],0),3),""),"")</calculatedColumnFormula>
    </tableColumn>
    <tableColumn id="5" name="Task Name in SI+_x000a_(BPM*)" dataDxfId="2984" dataCellStyle="Hyperlink">
      <calculatedColumnFormula>IFERROR(IF(ISBLANK($G3),INDEX(mPDM_Consolidated_Tasks[#Data],MATCH($C3,mPDM_Consolidated_Tasks[Task Reference ID],0),4),$G3),"")</calculatedColumnFormula>
    </tableColumn>
    <tableColumn id="6" name="Work Instruction URL" dataDxfId="2983"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982" dataCellStyle="Hyperlink"/>
    <tableColumn id="8" name="Working Work Instruction URL_x000a_(Process Catalogue Update Pending)" dataDxfId="2981" dataCellStyle="Hyperlink"/>
    <tableColumn id="9" name="Task_x000a_Compliant" dataDxfId="2980" dataCellStyle="Hyperlink">
      <calculatedColumnFormula>IF(AND(ISBLANK($C3),ISBLANK($G3)),"",IFERROR(IF(INDEX(mPDM_Consolidated_Tasks[#Data],MATCH($C3,mPDM_Consolidated_Tasks[Task Reference ID],0),4)=$E3,"", "Update"),"New"))</calculatedColumnFormula>
    </tableColumn>
    <tableColumn id="10" name="WI URL_x000a_Compliant" dataDxfId="2979" dataCellStyle="Hyperlink">
      <calculatedColumnFormula>IFERROR(IF(ISBLANK($H3),"",IF(INDEX(mPDM_Consolidated_Tasks[#Data],MATCH($C3,mPDM_Consolidated_Tasks[Task Reference ID],0),5)=$H3,"", "Update")),"Update")</calculatedColumnFormula>
    </tableColumn>
    <tableColumn id="11" name="Product Line Items to Trigger Task" dataDxfId="2978" dataCellStyle="Normal_Sheet1_product_sales_relationship"/>
    <tableColumn id="12" name="Task Duration_x000a_[input in hours]" dataDxfId="2977" dataCellStyle="Hyperlink"/>
    <tableColumn id="13" name="SI+ Default Task Queue Routing Info/Notes" dataDxfId="2976" dataCellStyle="Hyperlink"/>
    <tableColumn id="14" name="SI+ KCI Trigger Info/Note" dataDxfId="2975" dataCellStyle="Hyperlink"/>
  </tableColumns>
  <tableStyleInfo name="TableStyleLight11" showFirstColumn="0" showLastColumn="0" showRowStripes="1" showColumnStripes="0"/>
</table>
</file>

<file path=xl/tables/table5.xml><?xml version="1.0" encoding="utf-8"?>
<table xmlns="http://schemas.openxmlformats.org/spreadsheetml/2006/main" id="14" name="TaskSheet15" displayName="TaskSheet15" ref="A2:N226" totalsRowShown="0" headerRowDxfId="2974" tableBorderDxfId="2973" headerRowCellStyle="=C:\WINNT\SYSTEM32\COMMAND.COM">
  <autoFilter ref="A2:N226"/>
  <tableColumns count="14">
    <tableColumn id="1" name="Official Business Role Name _x000a_(BPM*)" dataDxfId="2972" dataCellStyle="Normal 2 2_Sheet1"/>
    <tableColumn id="2" name="Task Flow Element Type" dataDxfId="2971" dataCellStyle="Normal 2 2_Sheet1"/>
    <tableColumn id="3" name="Task Ref Id" dataDxfId="2970" dataCellStyle="=C:\WINNT\SYSTEM32\COMMAND.COM"/>
    <tableColumn id="4" name="Task Re-use Type" dataDxfId="2969" dataCellStyle="Hyperlink">
      <calculatedColumnFormula>IFERROR(IF(ISBLANK($G3),INDEX(mPDM_Consolidated_Tasks[#Data],MATCH($C3,mPDM_Consolidated_Tasks[Task Reference ID],0),3),""),"")</calculatedColumnFormula>
    </tableColumn>
    <tableColumn id="5" name="Task Name in SI+_x000a_(BPM*)" dataDxfId="2968" dataCellStyle="Hyperlink">
      <calculatedColumnFormula>IFERROR(IF(ISBLANK($G3),INDEX(mPDM_Consolidated_Tasks[#Data],MATCH($C3,mPDM_Consolidated_Tasks[Task Reference ID],0),4),$G3),"")</calculatedColumnFormula>
    </tableColumn>
    <tableColumn id="6" name="Work Instruction URL" dataDxfId="2967"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966" dataCellStyle="Hyperlink"/>
    <tableColumn id="8" name="Working Work Instruction URL_x000a_(Process Catalogue Update Pending)" dataDxfId="2965" dataCellStyle="Hyperlink"/>
    <tableColumn id="9" name="Task_x000a_Compliant" dataDxfId="2964" dataCellStyle="Hyperlink">
      <calculatedColumnFormula>IF(AND(ISBLANK($C3),ISBLANK($G3)),"",IFERROR(IF(INDEX(mPDM_Consolidated_Tasks[#Data],MATCH($C3,mPDM_Consolidated_Tasks[Task Reference ID],0),4)=$E3,"", "Update"),"New"))</calculatedColumnFormula>
    </tableColumn>
    <tableColumn id="10" name="WI URL_x000a_Compliant" dataDxfId="2963" dataCellStyle="Hyperlink">
      <calculatedColumnFormula>IFERROR(IF(ISBLANK($H3),"",IF(INDEX(mPDM_Consolidated_Tasks[#Data],MATCH($C3,mPDM_Consolidated_Tasks[Task Reference ID],0),5)=$H3,"", "Update")),"Update")</calculatedColumnFormula>
    </tableColumn>
    <tableColumn id="11" name="Product Line Items to Trigger Task" dataDxfId="2962" dataCellStyle="Normal_Sheet1_product_sales_relationship"/>
    <tableColumn id="12" name="Task Duration_x000a_[input in hours]" dataDxfId="2961" dataCellStyle="Hyperlink"/>
    <tableColumn id="13" name="SI+ Default Task Queue Routing Info/Notes" dataDxfId="2960" dataCellStyle="Hyperlink"/>
    <tableColumn id="14" name="SI+ KCI Trigger Info/Note" dataDxfId="2959" dataCellStyle="Hyperlink"/>
  </tableColumns>
  <tableStyleInfo name="TableStyleLight11" showFirstColumn="0" showLastColumn="0" showRowStripes="1" showColumnStripes="0"/>
</table>
</file>

<file path=xl/tables/table6.xml><?xml version="1.0" encoding="utf-8"?>
<table xmlns="http://schemas.openxmlformats.org/spreadsheetml/2006/main" id="3" name="TaskSheet11" displayName="TaskSheet11" ref="A2:N228" totalsRowShown="0" headerRowDxfId="2958" tableBorderDxfId="2957" headerRowCellStyle="=C:\WINNT\SYSTEM32\COMMAND.COM">
  <autoFilter ref="A2:N228"/>
  <tableColumns count="14">
    <tableColumn id="1" name="Official Business Role Name _x000a_(BPM*)" dataDxfId="2956" dataCellStyle="Normal 2 2_Sheet1"/>
    <tableColumn id="2" name="Task Flow Element Type" dataDxfId="2955" dataCellStyle="Normal 2 2_Sheet1"/>
    <tableColumn id="3" name="Task Ref Id" dataDxfId="2954" dataCellStyle="=C:\WINNT\SYSTEM32\COMMAND.COM"/>
    <tableColumn id="4" name="Task Re-use Type" dataDxfId="2953" dataCellStyle="Hyperlink">
      <calculatedColumnFormula>IFERROR(IF(ISBLANK($G3),INDEX(mPDM_Consolidated_Tasks[#Data],MATCH($C3,mPDM_Consolidated_Tasks[Task Reference ID],0),3),""),"")</calculatedColumnFormula>
    </tableColumn>
    <tableColumn id="5" name="Task Name in SI+_x000a_(BPM*)" dataDxfId="2952" dataCellStyle="Hyperlink">
      <calculatedColumnFormula>IFERROR(IF(ISBLANK($G3),INDEX(mPDM_Consolidated_Tasks[#Data],MATCH($C3,mPDM_Consolidated_Tasks[Task Reference ID],0),4),$G3),"")</calculatedColumnFormula>
    </tableColumn>
    <tableColumn id="6" name="Work Instruction URL" dataDxfId="2951"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950" dataCellStyle="Hyperlink"/>
    <tableColumn id="8" name="Working Work Instruction URL_x000a_(Process Catalogue Update Pending)" dataDxfId="2949" dataCellStyle="Hyperlink"/>
    <tableColumn id="9" name="Task_x000a_Compliant" dataDxfId="2948" dataCellStyle="Hyperlink">
      <calculatedColumnFormula>IF(AND(ISBLANK($C3),ISBLANK($G3)),"",IFERROR(IF(INDEX(mPDM_Consolidated_Tasks[#Data],MATCH($C3,mPDM_Consolidated_Tasks[Task Reference ID],0),4)=$E3,"", "Update"),"New"))</calculatedColumnFormula>
    </tableColumn>
    <tableColumn id="10" name="WI URL_x000a_Compliant" dataDxfId="2947" dataCellStyle="Hyperlink">
      <calculatedColumnFormula>IFERROR(IF(ISBLANK($H3),"",IF(INDEX(mPDM_Consolidated_Tasks[#Data],MATCH($C3,mPDM_Consolidated_Tasks[Task Reference ID],0),5)=$H3,"", "Update")),"Update")</calculatedColumnFormula>
    </tableColumn>
    <tableColumn id="11" name="Product Line Items to Trigger Task" dataDxfId="2946" dataCellStyle="Normal_Sheet1_product_sales_relationship"/>
    <tableColumn id="12" name="Task Duration_x000a_[input in hours]" dataDxfId="2945" dataCellStyle="Hyperlink"/>
    <tableColumn id="13" name="SI+ Default Task Queue Routing Info/Notes" dataDxfId="2944" dataCellStyle="Hyperlink"/>
    <tableColumn id="14" name="SI+ KCI Trigger Info/Note" dataDxfId="2943" dataCellStyle="Hyperlink"/>
  </tableColumns>
  <tableStyleInfo name="TableStyleLight11" showFirstColumn="0" showLastColumn="0" showRowStripes="1" showColumnStripes="0"/>
</table>
</file>

<file path=xl/tables/table7.xml><?xml version="1.0" encoding="utf-8"?>
<table xmlns="http://schemas.openxmlformats.org/spreadsheetml/2006/main" id="6" name="TaskSheet5" displayName="TaskSheet5" ref="A2:N235" totalsRowShown="0" headerRowDxfId="2942" tableBorderDxfId="2941" headerRowCellStyle="=C:\WINNT\SYSTEM32\COMMAND.COM">
  <autoFilter ref="A2:N235"/>
  <tableColumns count="14">
    <tableColumn id="1" name="Official Business Role Name _x000a_(BPM*)" dataDxfId="2940" dataCellStyle="Normal 2 2_Sheet1"/>
    <tableColumn id="2" name="Task Flow Element Type" dataDxfId="2939" dataCellStyle="Normal 2 2_Sheet1"/>
    <tableColumn id="3" name="Task Ref Id" dataDxfId="2938" dataCellStyle="=C:\WINNT\SYSTEM32\COMMAND.COM"/>
    <tableColumn id="4" name="Task Re-use Type" dataDxfId="2937" dataCellStyle="Hyperlink">
      <calculatedColumnFormula>IFERROR(IF(ISBLANK($G3),INDEX(mPDM_Consolidated_Tasks[#Data],MATCH($C3,mPDM_Consolidated_Tasks[Task Reference ID],0),3),""),"")</calculatedColumnFormula>
    </tableColumn>
    <tableColumn id="5" name="Task Name in SI+_x000a_(BPM*)" dataDxfId="2936" dataCellStyle="Hyperlink">
      <calculatedColumnFormula>IFERROR(IF(ISBLANK($G3),INDEX(mPDM_Consolidated_Tasks[#Data],MATCH($C3,mPDM_Consolidated_Tasks[Task Reference ID],0),4),$G3),"")</calculatedColumnFormula>
    </tableColumn>
    <tableColumn id="6" name="Work Instruction URL" dataDxfId="2935"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934" dataCellStyle="Hyperlink"/>
    <tableColumn id="8" name="Working Work Instruction URL_x000a_(Process Catalogue Update Pending)" dataDxfId="2933" dataCellStyle="Hyperlink"/>
    <tableColumn id="9" name="Task_x000a_Compliant" dataDxfId="2932" dataCellStyle="Hyperlink">
      <calculatedColumnFormula>IF(AND(ISBLANK($C3),ISBLANK($G3)),"",IFERROR(IF(INDEX(mPDM_Consolidated_Tasks[#Data],MATCH($C3,mPDM_Consolidated_Tasks[Task Reference ID],0),4)=$E3,"", "Update"),"New"))</calculatedColumnFormula>
    </tableColumn>
    <tableColumn id="10" name="WI URL_x000a_Compliant" dataDxfId="2931" dataCellStyle="Hyperlink">
      <calculatedColumnFormula>IFERROR(IF(ISBLANK($H3),"",IF(INDEX(mPDM_Consolidated_Tasks[#Data],MATCH($C3,mPDM_Consolidated_Tasks[Task Reference ID],0),5)=$H3,"", "Update")),"Update")</calculatedColumnFormula>
    </tableColumn>
    <tableColumn id="11" name="Product Line Items to Trigger Task" dataDxfId="2930" dataCellStyle="Normal_Sheet1_product_sales_relationship"/>
    <tableColumn id="12" name="Task Duration_x000a_[input in hours]" dataDxfId="2929" dataCellStyle="Hyperlink"/>
    <tableColumn id="13" name="SI+ Default Task Queue Routing Info/Notes" dataDxfId="2928" dataCellStyle="Hyperlink"/>
    <tableColumn id="14" name="SI+ KCI Trigger Info/Note" dataDxfId="2927" dataCellStyle="Hyperlink"/>
  </tableColumns>
  <tableStyleInfo name="TableStyleLight11" showFirstColumn="0" showLastColumn="0" showRowStripes="1" showColumnStripes="0"/>
</table>
</file>

<file path=xl/tables/table8.xml><?xml version="1.0" encoding="utf-8"?>
<table xmlns="http://schemas.openxmlformats.org/spreadsheetml/2006/main" id="10" name="TaskSheet9" displayName="TaskSheet9" ref="A2:N226" totalsRowShown="0" headerRowDxfId="2926" tableBorderDxfId="2925" headerRowCellStyle="=C:\WINNT\SYSTEM32\COMMAND.COM">
  <autoFilter ref="A2:N226"/>
  <tableColumns count="14">
    <tableColumn id="1" name="Official Business Role Name _x000a_(BPM*)" dataDxfId="2924" dataCellStyle="Normal 2 2_Sheet1"/>
    <tableColumn id="2" name="Task Flow Element Type" dataDxfId="2923" dataCellStyle="Normal 2 2_Sheet1"/>
    <tableColumn id="3" name="Task Ref Id" dataDxfId="2922" dataCellStyle="=C:\WINNT\SYSTEM32\COMMAND.COM"/>
    <tableColumn id="4" name="Task Re-use Type" dataDxfId="2921" dataCellStyle="Hyperlink">
      <calculatedColumnFormula>IFERROR(IF(ISBLANK($G3),INDEX(mPDM_Consolidated_Tasks[#Data],MATCH($C3,mPDM_Consolidated_Tasks[Task Reference ID],0),3),""),"")</calculatedColumnFormula>
    </tableColumn>
    <tableColumn id="5" name="Task Name in SI+_x000a_(BPM*)" dataDxfId="2920" dataCellStyle="Hyperlink">
      <calculatedColumnFormula>IFERROR(IF(ISBLANK($G3),INDEX(mPDM_Consolidated_Tasks[#Data],MATCH($C3,mPDM_Consolidated_Tasks[Task Reference ID],0),4),$G3),"")</calculatedColumnFormula>
    </tableColumn>
    <tableColumn id="6" name="Work Instruction URL" dataDxfId="2919"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918" dataCellStyle="Hyperlink"/>
    <tableColumn id="8" name="Working Work Instruction URL_x000a_(Process Catalogue Update Pending)" dataDxfId="2917" dataCellStyle="Hyperlink"/>
    <tableColumn id="9" name="Task_x000a_Compliant" dataDxfId="2916" dataCellStyle="Hyperlink">
      <calculatedColumnFormula>IF(AND(ISBLANK($C3),ISBLANK($G3)),"",IFERROR(IF(INDEX(mPDM_Consolidated_Tasks[#Data],MATCH($C3,mPDM_Consolidated_Tasks[Task Reference ID],0),4)=$E3,"", "Update"),"New"))</calculatedColumnFormula>
    </tableColumn>
    <tableColumn id="10" name="WI URL_x000a_Compliant" dataDxfId="2915" dataCellStyle="Hyperlink">
      <calculatedColumnFormula>IFERROR(IF(ISBLANK($H3),"",IF(INDEX(mPDM_Consolidated_Tasks[#Data],MATCH($C3,mPDM_Consolidated_Tasks[Task Reference ID],0),5)=$H3,"", "Update")),"Update")</calculatedColumnFormula>
    </tableColumn>
    <tableColumn id="11" name="Product Line Items to Trigger Task" dataDxfId="2914" dataCellStyle="Normal_Sheet1_product_sales_relationship"/>
    <tableColumn id="12" name="Task Duration_x000a_[input in hours]" dataDxfId="2913" dataCellStyle="Hyperlink"/>
    <tableColumn id="13" name="SI+ Default Task Queue Routing Info/Notes" dataDxfId="2912" dataCellStyle="Hyperlink"/>
    <tableColumn id="14" name="SI+ KCI Trigger Info/Note" dataDxfId="2911" dataCellStyle="Hyperlink"/>
  </tableColumns>
  <tableStyleInfo name="TableStyleLight11" showFirstColumn="0" showLastColumn="0" showRowStripes="1" showColumnStripes="0"/>
</table>
</file>

<file path=xl/tables/table9.xml><?xml version="1.0" encoding="utf-8"?>
<table xmlns="http://schemas.openxmlformats.org/spreadsheetml/2006/main" id="1" name="TaskSheet10" displayName="TaskSheet10" ref="A2:N232" totalsRowShown="0" headerRowDxfId="2910" tableBorderDxfId="2909" headerRowCellStyle="=C:\WINNT\SYSTEM32\COMMAND.COM">
  <autoFilter ref="A2:N232"/>
  <tableColumns count="14">
    <tableColumn id="1" name="Official Business Role Name _x000a_(BPM*)" dataDxfId="2908" dataCellStyle="Normal 2 2_Sheet1"/>
    <tableColumn id="2" name="Task Flow Element Type" dataDxfId="2907" dataCellStyle="Normal 2 2_Sheet1"/>
    <tableColumn id="3" name="Task Ref Id" dataDxfId="2906" dataCellStyle="=C:\WINNT\SYSTEM32\COMMAND.COM"/>
    <tableColumn id="4" name="Task Re-use Type" dataDxfId="2905" dataCellStyle="Hyperlink">
      <calculatedColumnFormula>IFERROR(IF(ISBLANK($G3),INDEX(mPDM_Consolidated_Tasks[#Data],MATCH($C3,mPDM_Consolidated_Tasks[Task Reference ID],0),3),""),"")</calculatedColumnFormula>
    </tableColumn>
    <tableColumn id="5" name="Task Name in SI+_x000a_(BPM*)" dataDxfId="2904" dataCellStyle="Hyperlink">
      <calculatedColumnFormula>IFERROR(IF(ISBLANK($G3),INDEX(mPDM_Consolidated_Tasks[#Data],MATCH($C3,mPDM_Consolidated_Tasks[Task Reference ID],0),4),$G3),"")</calculatedColumnFormula>
    </tableColumn>
    <tableColumn id="6" name="Work Instruction URL" dataDxfId="2903"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902" dataCellStyle="Hyperlink"/>
    <tableColumn id="8" name="Working Work Instruction URL_x000a_(Process Catalogue Update Pending)" dataDxfId="2901" dataCellStyle="Hyperlink"/>
    <tableColumn id="9" name="Task_x000a_Compliant" dataDxfId="2900" dataCellStyle="Hyperlink">
      <calculatedColumnFormula>IF(AND(ISBLANK($C3),ISBLANK($G3)),"",IFERROR(IF(INDEX(mPDM_Consolidated_Tasks[#Data],MATCH($C3,mPDM_Consolidated_Tasks[Task Reference ID],0),4)=$E3,"", "Update"),"New"))</calculatedColumnFormula>
    </tableColumn>
    <tableColumn id="10" name="WI URL_x000a_Compliant" dataDxfId="2899" dataCellStyle="Hyperlink">
      <calculatedColumnFormula>IFERROR(IF(ISBLANK($H3),"",IF(INDEX(mPDM_Consolidated_Tasks[#Data],MATCH($C3,mPDM_Consolidated_Tasks[Task Reference ID],0),5)=$H3,"", "Update")),"Update")</calculatedColumnFormula>
    </tableColumn>
    <tableColumn id="11" name="Product Line Items to Trigger Task" dataDxfId="2898" dataCellStyle="Normal_Sheet1_product_sales_relationship"/>
    <tableColumn id="12" name="Task Duration_x000a_[input in hours]" dataDxfId="2897" dataCellStyle="Hyperlink"/>
    <tableColumn id="13" name="SI+ Default Task Queue Routing Info/Notes" dataDxfId="2896" dataCellStyle="Hyperlink"/>
    <tableColumn id="14" name="SI+ KCI Trigger Info/Note" dataDxfId="2895" dataCellStyle="Hyperlink"/>
  </tableColumns>
  <tableStyleInfo name="TableStyleLight11" showFirstColumn="0" showLastColumn="0" showRowStripes="1" showColumnStripes="0"/>
</table>
</file>

<file path=xl/tables/table10.xml><?xml version="1.0" encoding="utf-8"?>
<table xmlns="http://schemas.openxmlformats.org/spreadsheetml/2006/main" id="7" name="TaskSheet6" displayName="TaskSheet6" ref="A2:N217" totalsRowShown="0" headerRowDxfId="2894" tableBorderDxfId="2893" headerRowCellStyle="=C:\WINNT\SYSTEM32\COMMAND.COM">
  <autoFilter ref="A2:N217"/>
  <tableColumns count="14">
    <tableColumn id="1" name="Official Business Role Name _x000a_(BPM*)" dataDxfId="2892" dataCellStyle="Normal 2 2_Sheet1"/>
    <tableColumn id="2" name="Task Flow Element Type" dataDxfId="2891" dataCellStyle="Normal 2 2_Sheet1"/>
    <tableColumn id="3" name="Task Ref Id" dataDxfId="2890" dataCellStyle="=C:\WINNT\SYSTEM32\COMMAND.COM"/>
    <tableColumn id="4" name="Task Re-use Type" dataDxfId="2889" dataCellStyle="Hyperlink">
      <calculatedColumnFormula>IFERROR(IF(ISBLANK($G3),INDEX(mPDM_Consolidated_Tasks[#Data],MATCH($C3,mPDM_Consolidated_Tasks[Task Reference ID],0),3),""),"")</calculatedColumnFormula>
    </tableColumn>
    <tableColumn id="5" name="Task Name in SI+_x000a_(BPM*)" dataDxfId="2888" dataCellStyle="Hyperlink">
      <calculatedColumnFormula>IFERROR(IF(ISBLANK($G3),INDEX(mPDM_Consolidated_Tasks[#Data],MATCH($C3,mPDM_Consolidated_Tasks[Task Reference ID],0),4),$G3),"")</calculatedColumnFormula>
    </tableColumn>
    <tableColumn id="6" name="Work Instruction URL" dataDxfId="2887"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886" dataCellStyle="Hyperlink"/>
    <tableColumn id="8" name="Working Work Instruction URL_x000a_(Process Catalogue Update Pending)" dataDxfId="2885" dataCellStyle="Hyperlink"/>
    <tableColumn id="9" name="Task_x000a_Compliant" dataDxfId="2884" dataCellStyle="Hyperlink">
      <calculatedColumnFormula>IF(AND(ISBLANK($C3),ISBLANK($G3)),"",IFERROR(IF(INDEX(mPDM_Consolidated_Tasks[#Data],MATCH($C3,mPDM_Consolidated_Tasks[Task Reference ID],0),4)=$E3,"", "Update"),"New"))</calculatedColumnFormula>
    </tableColumn>
    <tableColumn id="10" name="WI URL_x000a_Compliant" dataDxfId="2883" dataCellStyle="Hyperlink">
      <calculatedColumnFormula>IFERROR(IF(ISBLANK($H3),"",IF(INDEX(mPDM_Consolidated_Tasks[#Data],MATCH($C3,mPDM_Consolidated_Tasks[Task Reference ID],0),5)=$H3,"", "Update")),"Update")</calculatedColumnFormula>
    </tableColumn>
    <tableColumn id="11" name="Product Line Items to Trigger Task" dataDxfId="2882" dataCellStyle="Normal_Sheet1_product_sales_relationship"/>
    <tableColumn id="12" name="Task Duration_x000a_[input in hours]" dataDxfId="2881" dataCellStyle="Hyperlink"/>
    <tableColumn id="13" name="SI+ Default Task Queue Routing Info/Notes" dataDxfId="2880" dataCellStyle="Hyperlink"/>
    <tableColumn id="14" name="SI+ KCI Trigger Info/Note" dataDxfId="2879" dataCellStyle="Hyperlink"/>
  </tableColumns>
  <tableStyleInfo name="TableStyleLight11" showFirstColumn="0" showLastColumn="0" showRowStripes="1" showColumnStripes="0"/>
</table>
</file>

<file path=xl/tables/table11.xml><?xml version="1.0" encoding="utf-8"?>
<table xmlns="http://schemas.openxmlformats.org/spreadsheetml/2006/main" id="4" name="TaskSheet12" displayName="TaskSheet12" ref="A2:N231" totalsRowShown="0" headerRowDxfId="2878" tableBorderDxfId="2877" headerRowCellStyle="=C:\WINNT\SYSTEM32\COMMAND.COM">
  <autoFilter ref="A2:N231"/>
  <tableColumns count="14">
    <tableColumn id="1" name="Official Business Role Name _x000a_(BPM*)" dataDxfId="2876" dataCellStyle="Normal 2 2_Sheet1"/>
    <tableColumn id="2" name="Task Flow Element Type" dataDxfId="2875" dataCellStyle="Normal 2 2_Sheet1"/>
    <tableColumn id="3" name="Task Ref Id" dataDxfId="2874" dataCellStyle="=C:\WINNT\SYSTEM32\COMMAND.COM"/>
    <tableColumn id="4" name="Task Re-use Type" dataDxfId="2873" dataCellStyle="Hyperlink">
      <calculatedColumnFormula>IFERROR(IF(ISBLANK($G3),INDEX(mPDM_Consolidated_Tasks[#Data],MATCH($C3,mPDM_Consolidated_Tasks[Task Reference ID],0),3),""),"")</calculatedColumnFormula>
    </tableColumn>
    <tableColumn id="5" name="Task Name in SI+_x000a_(BPM*)" dataDxfId="2872" dataCellStyle="Hyperlink">
      <calculatedColumnFormula>IFERROR(IF(ISBLANK($G3),INDEX(mPDM_Consolidated_Tasks[#Data],MATCH($C3,mPDM_Consolidated_Tasks[Task Reference ID],0),4),$G3),"")</calculatedColumnFormula>
    </tableColumn>
    <tableColumn id="6" name="Work Instruction URL" dataDxfId="2871"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870" dataCellStyle="Hyperlink"/>
    <tableColumn id="8" name="Working Work Instruction URL_x000a_(Process Catalogue Update Pending)" dataDxfId="2869" dataCellStyle="Hyperlink"/>
    <tableColumn id="9" name="Task_x000a_Compliant" dataDxfId="2868" dataCellStyle="Hyperlink">
      <calculatedColumnFormula>IF(AND(ISBLANK($C3),ISBLANK($G3)),"",IFERROR(IF(INDEX(mPDM_Consolidated_Tasks[#Data],MATCH($C3,mPDM_Consolidated_Tasks[Task Reference ID],0),4)=$E3,"", "Update"),"New"))</calculatedColumnFormula>
    </tableColumn>
    <tableColumn id="10" name="WI URL_x000a_Compliant" dataDxfId="2867" dataCellStyle="Hyperlink">
      <calculatedColumnFormula>IFERROR(IF(ISBLANK($H3),"",IF(INDEX(mPDM_Consolidated_Tasks[#Data],MATCH($C3,mPDM_Consolidated_Tasks[Task Reference ID],0),5)=$H3,"", "Update")),"Update")</calculatedColumnFormula>
    </tableColumn>
    <tableColumn id="11" name="Product Line Items to Trigger Task" dataDxfId="2866" dataCellStyle="Normal_Sheet1_product_sales_relationship"/>
    <tableColumn id="12" name="Task Duration_x000a_[input in hours]" dataDxfId="2865" dataCellStyle="Hyperlink"/>
    <tableColumn id="13" name="SI+ Default Task Queue Routing Info/Notes" dataDxfId="2864" dataCellStyle="Hyperlink"/>
    <tableColumn id="14" name="SI+ KCI Trigger Info/Note" dataDxfId="2863" dataCellStyle="Hyperlink"/>
  </tableColumns>
  <tableStyleInfo name="TableStyleLight11" showFirstColumn="0" showLastColumn="0" showRowStripes="1" showColumnStripes="0"/>
</table>
</file>

<file path=xl/tables/table12.xml><?xml version="1.0" encoding="utf-8"?>
<table xmlns="http://schemas.openxmlformats.org/spreadsheetml/2006/main" id="11" name="TaskSheet13" displayName="TaskSheet13" ref="A2:N231" totalsRowShown="0" headerRowDxfId="2862" tableBorderDxfId="2861" headerRowCellStyle="=C:\WINNT\SYSTEM32\COMMAND.COM">
  <autoFilter ref="A2:N231"/>
  <tableColumns count="14">
    <tableColumn id="1" name="Official Business Role Name _x000a_(BPM*)" dataDxfId="2860" dataCellStyle="Normal 2 2_Sheet1"/>
    <tableColumn id="2" name="Task Flow Element Type" dataDxfId="2859" dataCellStyle="Normal 2 2_Sheet1"/>
    <tableColumn id="3" name="Task Ref Id" dataDxfId="2858" dataCellStyle="=C:\WINNT\SYSTEM32\COMMAND.COM"/>
    <tableColumn id="4" name="Task Re-use Type" dataDxfId="2857" dataCellStyle="Hyperlink">
      <calculatedColumnFormula>IFERROR(IF(ISBLANK($G3),INDEX(mPDM_Consolidated_Tasks[#Data],MATCH($C3,mPDM_Consolidated_Tasks[Task Reference ID],0),3),""),"")</calculatedColumnFormula>
    </tableColumn>
    <tableColumn id="5" name="Task Name in SI+_x000a_(BPM*)" dataDxfId="2856" dataCellStyle="Hyperlink">
      <calculatedColumnFormula>IFERROR(IF(ISBLANK($G3),INDEX(mPDM_Consolidated_Tasks[#Data],MATCH($C3,mPDM_Consolidated_Tasks[Task Reference ID],0),4),$G3),"")</calculatedColumnFormula>
    </tableColumn>
    <tableColumn id="6" name="Work Instruction URL" dataDxfId="2855"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854" dataCellStyle="Hyperlink"/>
    <tableColumn id="8" name="Working Work Instruction URL_x000a_(Process Catalogue Update Pending)" dataDxfId="2853" dataCellStyle="Hyperlink"/>
    <tableColumn id="9" name="Task_x000a_Compliant" dataDxfId="2852" dataCellStyle="Hyperlink">
      <calculatedColumnFormula>IF(AND(ISBLANK($C3),ISBLANK($G3)),"",IFERROR(IF(INDEX(mPDM_Consolidated_Tasks[#Data],MATCH($C3,mPDM_Consolidated_Tasks[Task Reference ID],0),4)=$E3,"", "Update"),"New"))</calculatedColumnFormula>
    </tableColumn>
    <tableColumn id="10" name="WI URL_x000a_Compliant" dataDxfId="2851" dataCellStyle="Hyperlink">
      <calculatedColumnFormula>IFERROR(IF(ISBLANK($H3),"",IF(INDEX(mPDM_Consolidated_Tasks[#Data],MATCH($C3,mPDM_Consolidated_Tasks[Task Reference ID],0),5)=$H3,"", "Update")),"Update")</calculatedColumnFormula>
    </tableColumn>
    <tableColumn id="11" name="Product Line Items to Trigger Task" dataDxfId="2850" dataCellStyle="Normal_Sheet1_product_sales_relationship"/>
    <tableColumn id="12" name="Task Duration_x000a_[input in hours]" dataDxfId="2849" dataCellStyle="Hyperlink"/>
    <tableColumn id="13" name="SI+ Default Task Queue Routing Info/Notes" dataDxfId="2848" dataCellStyle="Hyperlink"/>
    <tableColumn id="14" name="SI+ KCI Trigger Info/Note" dataDxfId="2847" dataCellStyle="Hyperlink"/>
  </tableColumns>
  <tableStyleInfo name="TableStyleLight11" showFirstColumn="0" showLastColumn="0" showRowStripes="1" showColumnStripes="0"/>
</table>
</file>

<file path=xl/tables/table13.xml><?xml version="1.0" encoding="utf-8"?>
<table xmlns="http://schemas.openxmlformats.org/spreadsheetml/2006/main" id="13" name="TaskSheet14" displayName="TaskSheet14" ref="A2:N229" totalsRowShown="0" headerRowDxfId="2846" tableBorderDxfId="2845" headerRowCellStyle="=C:\WINNT\SYSTEM32\COMMAND.COM">
  <autoFilter ref="A2:N229"/>
  <tableColumns count="14">
    <tableColumn id="1" name="Official Business Role Name _x000a_(BPM*)" dataDxfId="2844" dataCellStyle="Normal 2 2_Sheet1"/>
    <tableColumn id="2" name="Task Flow Element Type" dataDxfId="2843" dataCellStyle="Normal 2 2_Sheet1"/>
    <tableColumn id="3" name="Task Ref Id" dataDxfId="2842" dataCellStyle="=C:\WINNT\SYSTEM32\COMMAND.COM"/>
    <tableColumn id="4" name="Task Re-use Type" dataDxfId="2841" dataCellStyle="Hyperlink">
      <calculatedColumnFormula>IFERROR(IF(ISBLANK($G3),INDEX(mPDM_Consolidated_Tasks[#Data],MATCH($C3,mPDM_Consolidated_Tasks[Task Reference ID],0),3),""),"")</calculatedColumnFormula>
    </tableColumn>
    <tableColumn id="5" name="Task Name in SI+_x000a_(BPM*)" dataDxfId="2840" dataCellStyle="Hyperlink">
      <calculatedColumnFormula>IFERROR(IF(ISBLANK($G3),INDEX(mPDM_Consolidated_Tasks[#Data],MATCH($C3,mPDM_Consolidated_Tasks[Task Reference ID],0),4),$G3),"")</calculatedColumnFormula>
    </tableColumn>
    <tableColumn id="6" name="Work Instruction URL" dataDxfId="2839"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838" dataCellStyle="Hyperlink"/>
    <tableColumn id="8" name="Working Work Instruction URL_x000a_(Process Catalogue Update Pending)" dataDxfId="2837" dataCellStyle="Hyperlink"/>
    <tableColumn id="9" name="Task_x000a_Compliant" dataDxfId="2836" dataCellStyle="Hyperlink">
      <calculatedColumnFormula>IF(AND(ISBLANK($C3),ISBLANK($G3)),"",IFERROR(IF(INDEX(mPDM_Consolidated_Tasks[#Data],MATCH($C3,mPDM_Consolidated_Tasks[Task Reference ID],0),4)=$E3,"", "Update"),"New"))</calculatedColumnFormula>
    </tableColumn>
    <tableColumn id="10" name="WI URL_x000a_Compliant" dataDxfId="2835" dataCellStyle="Hyperlink">
      <calculatedColumnFormula>IFERROR(IF(ISBLANK($H3),"",IF(INDEX(mPDM_Consolidated_Tasks[#Data],MATCH($C3,mPDM_Consolidated_Tasks[Task Reference ID],0),5)=$H3,"", "Update")),"Update")</calculatedColumnFormula>
    </tableColumn>
    <tableColumn id="11" name="Product Line Items to Trigger Task" dataDxfId="2834" dataCellStyle="Normal_Sheet1_product_sales_relationship"/>
    <tableColumn id="12" name="Task Duration_x000a_[input in hours]" dataDxfId="2833" dataCellStyle="Hyperlink"/>
    <tableColumn id="13" name="SI+ Default Task Queue Routing Info/Notes" dataDxfId="2832" dataCellStyle="Hyperlink"/>
    <tableColumn id="14" name="SI+ KCI Trigger Info/Note" dataDxfId="2831" dataCellStyle="Hyperlink"/>
  </tableColumns>
  <tableStyleInfo name="TableStyleLight11" showFirstColumn="0" showLastColumn="0" showRowStripes="1" showColumnStripes="0"/>
</table>
</file>

<file path=xl/tables/table14.xml><?xml version="1.0" encoding="utf-8"?>
<table xmlns="http://schemas.openxmlformats.org/spreadsheetml/2006/main" id="15" name="TaskSheet616" displayName="TaskSheet616" ref="A2:N216" totalsRowShown="0" headerRowDxfId="2830" tableBorderDxfId="2829" headerRowCellStyle="=C:\WINNT\SYSTEM32\COMMAND.COM">
  <autoFilter ref="A2:N216"/>
  <tableColumns count="14">
    <tableColumn id="1" name="Official Business Role Name _x000a_(BPM*)" dataDxfId="2828" dataCellStyle="Normal 2 2_Sheet1"/>
    <tableColumn id="2" name="Task Flow Element Type" dataDxfId="2827" dataCellStyle="Normal 2 2_Sheet1"/>
    <tableColumn id="3" name="Task Ref Id" dataDxfId="2826" dataCellStyle="=C:\WINNT\SYSTEM32\COMMAND.COM"/>
    <tableColumn id="4" name="Task Re-use Type" dataDxfId="2825" dataCellStyle="Hyperlink">
      <calculatedColumnFormula>IFERROR(IF(ISBLANK($G3),INDEX(mPDM_Consolidated_Tasks[#Data],MATCH($C3,mPDM_Consolidated_Tasks[Task Reference ID],0),3),""),"")</calculatedColumnFormula>
    </tableColumn>
    <tableColumn id="5" name="Task Name in SI+_x000a_(BPM*)" dataDxfId="2824" dataCellStyle="Hyperlink">
      <calculatedColumnFormula>IFERROR(IF(ISBLANK($G3),INDEX(mPDM_Consolidated_Tasks[#Data],MATCH($C3,mPDM_Consolidated_Tasks[Task Reference ID],0),4),$G3),"")</calculatedColumnFormula>
    </tableColumn>
    <tableColumn id="6" name="Work Instruction URL" dataDxfId="2823" dataCellStyle="Hyperlink">
      <calculatedColumnFormula>IFERROR(IF(ISBLANK(INDEX(mPDM_Consolidated_Tasks[#Data],MATCH($C3,mPDM_Consolidated_Tasks[Task Reference ID],0),5)),"",IF(ISBLANK($G3),HYPERLINK(INDEX(mPDM_Consolidated_Tasks[#Data],MATCH($C3,mPDM_Consolidated_Tasks[Task Reference ID],0),5),"Work Instruction"),"")),"")</calculatedColumnFormula>
    </tableColumn>
    <tableColumn id="7" name="Working Task Name_x000a_(Process Catalogue Update Pending)" dataDxfId="2822" dataCellStyle="Hyperlink"/>
    <tableColumn id="8" name="Working Work Instruction URL_x000a_(Process Catalogue Update Pending)" dataDxfId="2821" dataCellStyle="Hyperlink"/>
    <tableColumn id="9" name="Task_x000a_Compliant" dataDxfId="2820" dataCellStyle="Hyperlink">
      <calculatedColumnFormula>IF(AND(ISBLANK($C3),ISBLANK($G3)),"",IFERROR(IF(INDEX(mPDM_Consolidated_Tasks[#Data],MATCH($C3,mPDM_Consolidated_Tasks[Task Reference ID],0),4)=$E3,"", "Update"),"New"))</calculatedColumnFormula>
    </tableColumn>
    <tableColumn id="10" name="WI URL_x000a_Compliant" dataDxfId="2819" dataCellStyle="Hyperlink">
      <calculatedColumnFormula>IFERROR(IF(ISBLANK($H3),"",IF(INDEX(mPDM_Consolidated_Tasks[#Data],MATCH($C3,mPDM_Consolidated_Tasks[Task Reference ID],0),5)=$H3,"", "Update")),"Update")</calculatedColumnFormula>
    </tableColumn>
    <tableColumn id="11" name="Product Line Items to Trigger Task" dataDxfId="2818" dataCellStyle="Normal_Sheet1_product_sales_relationship"/>
    <tableColumn id="12" name="Task Duration_x000a_[input in hours]" dataDxfId="2817" dataCellStyle="Hyperlink"/>
    <tableColumn id="13" name="SI+ Default Task Queue Routing Info/Notes" dataDxfId="2816" dataCellStyle="Hyperlink"/>
    <tableColumn id="14" name="SI+ KCI Trigger Info/Note" dataDxfId="2815" dataCellStyle="Hyperlink"/>
  </tableColumns>
  <tableStyleInfo name="TableStyleLight11" showFirstColumn="0" showLastColumn="0" showRowStripes="1" showColumnStripes="0"/>
</table>
</file>

<file path=xl/tables/table15.xml><?xml version="1.0" encoding="utf-8"?>
<table xmlns="http://schemas.openxmlformats.org/spreadsheetml/2006/main" id="12" name="mPDM_Consolidated_Tasks" displayName="mPDM_Consolidated_Tasks" ref="A2:AH352" tableType="queryTable" totalsRowShown="0" headerRowDxfId="2814">
  <autoFilter ref="A2:AH352"/>
  <tableColumns count="34">
    <tableColumn id="41" uniqueName="BPASourceObjectsObjectIdentifier0" name="Model Name" queryTableFieldId="40" dataDxfId="2813" dataCellStyle="Normal 86"/>
    <tableColumn id="39" uniqueName="BPA_x005f_x0020_Source_x005f_x0020_Objects_x" name="Task Reference ID" queryTableFieldId="38" dataDxfId="2812" dataCellStyle="Normal 86"/>
    <tableColumn id="3" uniqueName="TaskType" name="Task Type" queryTableFieldId="32" dataDxfId="2811" dataCellStyle="Normal 86"/>
    <tableColumn id="42" uniqueName="BPASourceObjectsObjectIdentifier2" name="Work Instruction Title" queryTableFieldId="41" dataDxfId="2810" dataCellStyle="Normal 86"/>
    <tableColumn id="1" uniqueName="BPASourceObjectsObjectIdentifier1" name="Object Active" queryTableFieldId="49" dataDxfId="2809" dataCellStyle="Normal 86"/>
    <tableColumn id="40" uniqueName="BPA_x005f_x0020_Source_x005f_x0020_Objects_x0" name="Object URL" queryTableFieldId="39" dataDxfId="2808" dataCellStyle="Normal 86"/>
    <tableColumn id="6" uniqueName="MobileXpress" name="MobileXpress" queryTableFieldId="7" dataDxfId="2807" dataCellStyle="Normal 86"/>
    <tableColumn id="7" uniqueName="MobileXpressCloudSecure" name="MobileXpress Cloud Secure" queryTableFieldId="8" dataDxfId="2806" dataCellStyle="Normal 86"/>
    <tableColumn id="8" uniqueName="ManagedMobilityExpenses" name="Managed Mobility Expenses" queryTableFieldId="9" dataDxfId="2805" dataCellStyle="Normal 86"/>
    <tableColumn id="9" uniqueName="MobileApplicationManagement" name="Mobile Application Management" queryTableFieldId="10" dataDxfId="2804" dataCellStyle="Normal 86"/>
    <tableColumn id="10" uniqueName="MobileDeviceManagement" name="Mobile Device Management" queryTableFieldId="11" dataDxfId="2803" dataCellStyle="Normal 86"/>
    <tableColumn id="11" uniqueName="ContainerisedMobility" name="Containerised Mobility" queryTableFieldId="12" dataDxfId="2802" dataCellStyle="Normal 86"/>
    <tableColumn id="12" uniqueName="ConnectOptimisation" name="Connect Optimisation" queryTableFieldId="13" dataDxfId="2801" dataCellStyle="Normal 86"/>
    <tableColumn id="13" uniqueName="ConnectAcceleration" name="Connect Acceleration" queryTableFieldId="14" dataDxfId="2800" dataCellStyle="Normal 86"/>
    <tableColumn id="14" uniqueName="ConnectIntelligence" name="Connect Intelligence" queryTableFieldId="15" dataDxfId="2799" dataCellStyle="Normal 86"/>
    <tableColumn id="15" uniqueName="ConnectAssessment" name="Connect Assessment" queryTableFieldId="16" dataDxfId="2798" dataCellStyle="Normal 86"/>
    <tableColumn id="16" uniqueName="InternetConnectReach" name="Internet Connect Reach" queryTableFieldId="17" dataDxfId="2797" dataCellStyle="Normal 86"/>
    <tableColumn id="17" uniqueName="InternetConnectGlobal" name="Internet Connect Global" queryTableFieldId="18" dataDxfId="2796" dataCellStyle="Normal 86"/>
    <tableColumn id="4" uniqueName="Cloud_x005f_x0020_Networking" name="Cloud Networking" queryTableFieldId="51" dataDxfId="2795" dataCellStyle="Normal 86"/>
    <tableColumn id="18" uniqueName="OneCloudCisco" name="One Cloud Cisco" queryTableFieldId="19" dataDxfId="2794" dataCellStyle="Normal 86"/>
    <tableColumn id="19" uniqueName="IPConnectGlobal_x005f_x002d_MPTP" name="IP Connect Global-MPTP" queryTableFieldId="20" dataDxfId="2793" dataCellStyle="Normal 86"/>
    <tableColumn id="24" uniqueName="EthernetConnectGlobal" name="Ethernet Connect Global" queryTableFieldId="26" dataDxfId="2792" dataCellStyle="Normal 86"/>
    <tableColumn id="2" uniqueName="EditTask" name="Edit Task" queryTableFieldId="25" dataDxfId="2791" dataCellStyle="Normal 86"/>
    <tableColumn id="20" uniqueName="FSObjType" name="Item Type" queryTableFieldId="22" dataDxfId="2790" dataCellStyle="Normal 86"/>
    <tableColumn id="21" uniqueName="FileDirRef" name="Path" queryTableFieldId="21" dataDxfId="2789" dataCellStyle="Normal 86"/>
    <tableColumn id="22" uniqueName="ProductCount" name="Product Count" queryTableFieldId="6" dataDxfId="2788" dataCellStyle="Normal 86"/>
    <tableColumn id="25" uniqueName="ID" name="ID" queryTableFieldId="27" dataDxfId="2787" dataCellStyle="Normal 86"/>
    <tableColumn id="5" uniqueName="IP_x005f_x0020_Connect_x005f_x0020_Web_x002d" name="IP Connect Web-VPN" queryTableFieldId="53" dataDxfId="2786" dataCellStyle="Normal 86"/>
    <tableColumn id="23" uniqueName="_x005f_x0034_G_x005f_x0020_Converged_x005f_x0020_S" name="4G Converged Services" queryTableFieldId="54" dataDxfId="2785" dataCellStyle="Normal 86"/>
    <tableColumn id="26" uniqueName="Optical_x005f_x0020_Connect_x005f_x0020_Glob" name="Optical Connect Global" queryTableFieldId="55" dataDxfId="2784" dataCellStyle="Normal 86"/>
    <tableColumn id="27" uniqueName="BT_x005f_x0020_IPL_x005f_x0020_LAN_x005f_x0020_SAN" name="BT IPL LAN SAN" queryTableFieldId="56" dataDxfId="2783" dataCellStyle="Normal 86"/>
    <tableColumn id="28" uniqueName="Assure_x005f_x0020_Managed_x005f_x0020_Cloud" name="Assure Managed Cloud" queryTableFieldId="57" dataDxfId="2782" dataCellStyle="Normal 86"/>
    <tableColumn id="29" uniqueName="Assure_x005f_x0020_Managed_x005f_x0020_Devic" name="Assure Managed Device" queryTableFieldId="58" dataDxfId="2781" dataCellStyle="Normal 86"/>
    <tableColumn id="30" uniqueName="AssureDoSMitigationGlobal" name="Assure DoS Mitigation Global" queryTableFieldId="59" dataDxfId="2780" dataCellStyle="Normal 8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70C0"/>
        </a:solidFill>
        <a:ln w="12700">
          <a:solidFill>
            <a:schemeClr val="tx1"/>
          </a:solidFill>
        </a:ln>
      </a:spPr>
      <a:bodyPr vertOverflow="clip" lIns="0" tIns="0" rIns="0" bIns="0" rtlCol="0" anchor="ctr"/>
      <a:lstStyle>
        <a:defPPr algn="ctr">
          <a:defRPr sz="8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00000"/>
    <outlinePr summaryBelow="0" summaryRight="0"/>
  </sheetPr>
  <dimension ref="A6:D74"/>
  <sheetViews>
    <sheetView showGridLines="0" tabSelected="1" workbookViewId="0">
      <selection activeCell="D10" sqref="D10"/>
    </sheetView>
  </sheetViews>
  <sheetFormatPr defaultRowHeight="12.75" outlineLevelRow="1"/>
  <cols>
    <col min="1" max="1" width="2.42578125" customWidth="1"/>
    <col min="2" max="2" width="21.5703125" style="4" customWidth="1"/>
    <col min="3" max="3" width="23.42578125" style="5" customWidth="1"/>
    <col min="4" max="4" width="121.28515625" style="3" customWidth="1"/>
    <col min="5" max="16384" width="9.140625" style="1"/>
  </cols>
  <sheetData>
    <row r="6" spans="1:4">
      <c r="B6" s="6" t="s">
        <v>33</v>
      </c>
    </row>
    <row r="8" spans="1:4" s="9" customFormat="1" ht="18" customHeight="1">
      <c r="B8" s="7" t="s">
        <v>14</v>
      </c>
      <c r="C8" s="7" t="s">
        <v>8</v>
      </c>
      <c r="D8" s="8" t="s">
        <v>9</v>
      </c>
    </row>
    <row r="9" spans="1:4" s="46" customFormat="1" ht="21.75" customHeight="1">
      <c r="A9" s="45"/>
      <c r="B9" s="471" t="s">
        <v>1871</v>
      </c>
      <c r="C9" s="472"/>
      <c r="D9" s="473"/>
    </row>
    <row r="10" spans="1:4" s="46" customFormat="1" ht="30.75" customHeight="1" outlineLevel="1">
      <c r="A10" s="45"/>
      <c r="B10" s="113">
        <v>42380</v>
      </c>
      <c r="C10" s="417" t="s">
        <v>1867</v>
      </c>
      <c r="D10" s="47" t="s">
        <v>2032</v>
      </c>
    </row>
    <row r="11" spans="1:4" s="46" customFormat="1" ht="30.75" customHeight="1" outlineLevel="1">
      <c r="A11" s="45"/>
      <c r="B11" s="113">
        <v>42321</v>
      </c>
      <c r="C11" s="417" t="s">
        <v>1867</v>
      </c>
      <c r="D11" s="47" t="s">
        <v>2023</v>
      </c>
    </row>
    <row r="12" spans="1:4" s="46" customFormat="1" ht="30.75" customHeight="1" outlineLevel="1">
      <c r="A12" s="45"/>
      <c r="B12" s="113">
        <v>42292</v>
      </c>
      <c r="C12" s="417" t="s">
        <v>1867</v>
      </c>
      <c r="D12" s="47" t="s">
        <v>2020</v>
      </c>
    </row>
    <row r="13" spans="1:4" s="46" customFormat="1" ht="30.75" customHeight="1" outlineLevel="1">
      <c r="A13" s="45"/>
      <c r="B13" s="113">
        <v>42292</v>
      </c>
      <c r="C13" s="417" t="s">
        <v>1867</v>
      </c>
      <c r="D13" s="47" t="s">
        <v>2018</v>
      </c>
    </row>
    <row r="14" spans="1:4" s="46" customFormat="1" ht="30.75" customHeight="1" outlineLevel="1">
      <c r="A14" s="45"/>
      <c r="B14" s="113">
        <v>42286</v>
      </c>
      <c r="C14" s="417" t="s">
        <v>1867</v>
      </c>
      <c r="D14" s="47" t="s">
        <v>2015</v>
      </c>
    </row>
    <row r="15" spans="1:4" s="46" customFormat="1" ht="52.5" customHeight="1" outlineLevel="1">
      <c r="A15" s="45"/>
      <c r="B15" s="113">
        <v>42278</v>
      </c>
      <c r="C15" s="417" t="s">
        <v>1867</v>
      </c>
      <c r="D15" s="47" t="s">
        <v>2014</v>
      </c>
    </row>
    <row r="16" spans="1:4" s="46" customFormat="1" ht="50.25" customHeight="1" outlineLevel="1">
      <c r="A16" s="45"/>
      <c r="B16" s="113">
        <v>42256</v>
      </c>
      <c r="C16" s="417" t="s">
        <v>1867</v>
      </c>
      <c r="D16" s="47" t="s">
        <v>2010</v>
      </c>
    </row>
    <row r="17" spans="1:4" s="46" customFormat="1" ht="50.25" customHeight="1" outlineLevel="1">
      <c r="A17" s="45"/>
      <c r="B17" s="113">
        <v>42250</v>
      </c>
      <c r="C17" s="417" t="s">
        <v>1867</v>
      </c>
      <c r="D17" s="47" t="s">
        <v>2009</v>
      </c>
    </row>
    <row r="18" spans="1:4" s="46" customFormat="1" ht="40.5" customHeight="1" outlineLevel="1">
      <c r="A18" s="45"/>
      <c r="B18" s="113">
        <v>42248</v>
      </c>
      <c r="C18" s="417" t="s">
        <v>1867</v>
      </c>
      <c r="D18" s="47" t="s">
        <v>2006</v>
      </c>
    </row>
    <row r="19" spans="1:4" s="46" customFormat="1" ht="40.5" customHeight="1" outlineLevel="1">
      <c r="A19" s="45"/>
      <c r="B19" s="113">
        <v>42244</v>
      </c>
      <c r="C19" s="417" t="s">
        <v>1867</v>
      </c>
      <c r="D19" s="47" t="s">
        <v>2011</v>
      </c>
    </row>
    <row r="20" spans="1:4" s="46" customFormat="1" ht="40.5" customHeight="1" outlineLevel="1">
      <c r="A20" s="45"/>
      <c r="B20" s="113">
        <v>42242</v>
      </c>
      <c r="C20" s="417" t="s">
        <v>1867</v>
      </c>
      <c r="D20" s="47" t="s">
        <v>1998</v>
      </c>
    </row>
    <row r="21" spans="1:4" s="46" customFormat="1" ht="40.5" customHeight="1" outlineLevel="1">
      <c r="A21" s="45"/>
      <c r="B21" s="113">
        <v>42241</v>
      </c>
      <c r="C21" s="417" t="s">
        <v>1867</v>
      </c>
      <c r="D21" s="47" t="s">
        <v>1982</v>
      </c>
    </row>
    <row r="22" spans="1:4" s="46" customFormat="1" ht="108" customHeight="1" outlineLevel="1">
      <c r="A22" s="45"/>
      <c r="B22" s="113">
        <v>42237</v>
      </c>
      <c r="C22" s="417" t="s">
        <v>1867</v>
      </c>
      <c r="D22" s="47" t="s">
        <v>2012</v>
      </c>
    </row>
    <row r="23" spans="1:4" s="46" customFormat="1" ht="76.5" customHeight="1" outlineLevel="1">
      <c r="A23" s="45"/>
      <c r="B23" s="113">
        <v>42223</v>
      </c>
      <c r="C23" s="75" t="s">
        <v>1867</v>
      </c>
      <c r="D23" s="47" t="s">
        <v>1953</v>
      </c>
    </row>
    <row r="24" spans="1:4" s="46" customFormat="1" ht="21.75" customHeight="1">
      <c r="A24" s="45"/>
      <c r="B24" s="471" t="s">
        <v>1339</v>
      </c>
      <c r="C24" s="472"/>
      <c r="D24" s="473"/>
    </row>
    <row r="25" spans="1:4" s="46" customFormat="1" ht="90" customHeight="1" outlineLevel="1">
      <c r="A25" s="45"/>
      <c r="B25" s="113">
        <v>42222</v>
      </c>
      <c r="C25" s="75" t="s">
        <v>1867</v>
      </c>
      <c r="D25" s="47" t="s">
        <v>1868</v>
      </c>
    </row>
    <row r="26" spans="1:4" s="46" customFormat="1" ht="84" customHeight="1" outlineLevel="1">
      <c r="A26" s="45"/>
      <c r="B26" s="113">
        <v>42213</v>
      </c>
      <c r="C26" s="75" t="s">
        <v>579</v>
      </c>
      <c r="D26" s="47" t="s">
        <v>1861</v>
      </c>
    </row>
    <row r="27" spans="1:4" s="46" customFormat="1" ht="117.75" customHeight="1" outlineLevel="1">
      <c r="A27" s="45"/>
      <c r="B27" s="113">
        <v>42202</v>
      </c>
      <c r="C27" s="75" t="s">
        <v>579</v>
      </c>
      <c r="D27" s="47" t="s">
        <v>1843</v>
      </c>
    </row>
    <row r="28" spans="1:4" s="46" customFormat="1" ht="112.5" customHeight="1" outlineLevel="1">
      <c r="A28" s="45"/>
      <c r="B28" s="113">
        <v>42186</v>
      </c>
      <c r="C28" s="75" t="s">
        <v>579</v>
      </c>
      <c r="D28" s="47" t="s">
        <v>1803</v>
      </c>
    </row>
    <row r="29" spans="1:4" s="46" customFormat="1" ht="21.75" customHeight="1">
      <c r="A29" s="45"/>
      <c r="B29" s="471" t="s">
        <v>1337</v>
      </c>
      <c r="C29" s="472"/>
      <c r="D29" s="473"/>
    </row>
    <row r="30" spans="1:4" s="46" customFormat="1" ht="79.5" customHeight="1" outlineLevel="1">
      <c r="A30" s="45"/>
      <c r="B30" s="113">
        <v>42179</v>
      </c>
      <c r="C30" s="75" t="s">
        <v>579</v>
      </c>
      <c r="D30" s="47" t="s">
        <v>1338</v>
      </c>
    </row>
    <row r="31" spans="1:4" s="46" customFormat="1" ht="21.75" customHeight="1">
      <c r="A31" s="45"/>
      <c r="B31" s="471" t="s">
        <v>1140</v>
      </c>
      <c r="C31" s="472"/>
      <c r="D31" s="473"/>
    </row>
    <row r="32" spans="1:4" s="46" customFormat="1" ht="79.5" customHeight="1" outlineLevel="1">
      <c r="A32" s="45"/>
      <c r="B32" s="113">
        <v>42165</v>
      </c>
      <c r="C32" s="75" t="s">
        <v>579</v>
      </c>
      <c r="D32" s="47" t="s">
        <v>1331</v>
      </c>
    </row>
    <row r="33" spans="1:4" s="46" customFormat="1" ht="96" customHeight="1" outlineLevel="1">
      <c r="A33" s="45"/>
      <c r="B33" s="113">
        <v>42142</v>
      </c>
      <c r="C33" s="75" t="s">
        <v>579</v>
      </c>
      <c r="D33" s="47" t="s">
        <v>1324</v>
      </c>
    </row>
    <row r="34" spans="1:4" s="46" customFormat="1" ht="58.5" customHeight="1" outlineLevel="1">
      <c r="A34" s="45"/>
      <c r="B34" s="113">
        <v>42132</v>
      </c>
      <c r="C34" s="75" t="s">
        <v>579</v>
      </c>
      <c r="D34" s="47" t="s">
        <v>1322</v>
      </c>
    </row>
    <row r="35" spans="1:4" s="46" customFormat="1" ht="58.5" customHeight="1" outlineLevel="1">
      <c r="A35" s="45"/>
      <c r="B35" s="113">
        <v>42121</v>
      </c>
      <c r="C35" s="75" t="s">
        <v>579</v>
      </c>
      <c r="D35" s="47" t="s">
        <v>1320</v>
      </c>
    </row>
    <row r="36" spans="1:4" s="46" customFormat="1" ht="69.75" customHeight="1" outlineLevel="1">
      <c r="A36" s="45"/>
      <c r="B36" s="113">
        <v>42096</v>
      </c>
      <c r="C36" s="75" t="s">
        <v>579</v>
      </c>
      <c r="D36" s="47" t="s">
        <v>1301</v>
      </c>
    </row>
    <row r="37" spans="1:4" s="46" customFormat="1" ht="69.75" customHeight="1" outlineLevel="1">
      <c r="A37" s="45"/>
      <c r="B37" s="113">
        <v>42096</v>
      </c>
      <c r="C37" s="75" t="s">
        <v>579</v>
      </c>
      <c r="D37" s="47" t="s">
        <v>1295</v>
      </c>
    </row>
    <row r="38" spans="1:4" s="46" customFormat="1" ht="93.75" customHeight="1" outlineLevel="1">
      <c r="A38" s="45"/>
      <c r="B38" s="113">
        <v>42080</v>
      </c>
      <c r="C38" s="75" t="s">
        <v>579</v>
      </c>
      <c r="D38" s="47" t="s">
        <v>1300</v>
      </c>
    </row>
    <row r="39" spans="1:4" s="46" customFormat="1" ht="63" customHeight="1" outlineLevel="1">
      <c r="A39" s="45"/>
      <c r="B39" s="113">
        <v>42066</v>
      </c>
      <c r="C39" s="75" t="s">
        <v>579</v>
      </c>
      <c r="D39" s="47" t="s">
        <v>1180</v>
      </c>
    </row>
    <row r="40" spans="1:4" s="46" customFormat="1" ht="73.5" customHeight="1" outlineLevel="1">
      <c r="A40" s="45"/>
      <c r="B40" s="113">
        <v>42066</v>
      </c>
      <c r="C40" s="75" t="s">
        <v>579</v>
      </c>
      <c r="D40" s="47" t="s">
        <v>1174</v>
      </c>
    </row>
    <row r="41" spans="1:4" s="46" customFormat="1" ht="21.75" customHeight="1">
      <c r="A41" s="45"/>
      <c r="B41" s="471" t="s">
        <v>1127</v>
      </c>
      <c r="C41" s="472"/>
      <c r="D41" s="473"/>
    </row>
    <row r="42" spans="1:4" s="46" customFormat="1" ht="144" customHeight="1" outlineLevel="1">
      <c r="A42" s="45"/>
      <c r="B42" s="113">
        <v>42062</v>
      </c>
      <c r="C42" s="75" t="s">
        <v>579</v>
      </c>
      <c r="D42" s="47" t="s">
        <v>1139</v>
      </c>
    </row>
    <row r="43" spans="1:4" s="46" customFormat="1" ht="21.75" customHeight="1">
      <c r="A43" s="45"/>
      <c r="B43" s="471" t="s">
        <v>1126</v>
      </c>
      <c r="C43" s="472"/>
      <c r="D43" s="473"/>
    </row>
    <row r="44" spans="1:4" s="46" customFormat="1" ht="45" customHeight="1" outlineLevel="1">
      <c r="A44" s="45"/>
      <c r="B44" s="113">
        <v>42048</v>
      </c>
      <c r="C44" s="75" t="s">
        <v>579</v>
      </c>
      <c r="D44" s="47" t="s">
        <v>1121</v>
      </c>
    </row>
    <row r="45" spans="1:4" s="46" customFormat="1" ht="66" customHeight="1" outlineLevel="1">
      <c r="A45" s="45"/>
      <c r="B45" s="113">
        <v>42033</v>
      </c>
      <c r="C45" s="75" t="s">
        <v>579</v>
      </c>
      <c r="D45" s="47" t="s">
        <v>1112</v>
      </c>
    </row>
    <row r="46" spans="1:4" s="46" customFormat="1" ht="66" customHeight="1" outlineLevel="1">
      <c r="A46" s="45"/>
      <c r="B46" s="113">
        <v>42023</v>
      </c>
      <c r="C46" s="75" t="s">
        <v>579</v>
      </c>
      <c r="D46" s="47" t="s">
        <v>1109</v>
      </c>
    </row>
    <row r="47" spans="1:4" s="46" customFormat="1" ht="92.25" customHeight="1" outlineLevel="1">
      <c r="A47" s="45"/>
      <c r="B47" s="113">
        <v>42019</v>
      </c>
      <c r="C47" s="75" t="s">
        <v>579</v>
      </c>
      <c r="D47" s="47" t="s">
        <v>754</v>
      </c>
    </row>
    <row r="48" spans="1:4" s="46" customFormat="1" ht="21.75" customHeight="1">
      <c r="A48" s="45"/>
      <c r="B48" s="471" t="s">
        <v>580</v>
      </c>
      <c r="C48" s="472"/>
      <c r="D48" s="473"/>
    </row>
    <row r="49" spans="1:4" s="46" customFormat="1" ht="137.25" customHeight="1" outlineLevel="1">
      <c r="A49" s="45"/>
      <c r="B49" s="113">
        <v>41992</v>
      </c>
      <c r="C49" s="75" t="s">
        <v>579</v>
      </c>
      <c r="D49" s="47" t="s">
        <v>734</v>
      </c>
    </row>
    <row r="50" spans="1:4" s="46" customFormat="1" ht="37.5" customHeight="1" outlineLevel="1">
      <c r="A50" s="45"/>
      <c r="B50" s="113">
        <v>41989</v>
      </c>
      <c r="C50" s="75" t="s">
        <v>579</v>
      </c>
      <c r="D50" s="47" t="s">
        <v>717</v>
      </c>
    </row>
    <row r="51" spans="1:4" s="46" customFormat="1" ht="122.25" customHeight="1" outlineLevel="1">
      <c r="A51" s="45"/>
      <c r="B51" s="113">
        <v>41982</v>
      </c>
      <c r="C51" s="75" t="s">
        <v>579</v>
      </c>
      <c r="D51" s="47" t="s">
        <v>715</v>
      </c>
    </row>
    <row r="52" spans="1:4" s="46" customFormat="1" ht="129.75" customHeight="1" outlineLevel="1">
      <c r="A52" s="45"/>
      <c r="B52" s="113">
        <v>41967</v>
      </c>
      <c r="C52" s="75" t="s">
        <v>579</v>
      </c>
      <c r="D52" s="47" t="s">
        <v>716</v>
      </c>
    </row>
    <row r="53" spans="1:4" s="46" customFormat="1" ht="76.5" customHeight="1" outlineLevel="1">
      <c r="A53" s="45"/>
      <c r="B53" s="113">
        <v>41953</v>
      </c>
      <c r="C53" s="75" t="s">
        <v>579</v>
      </c>
      <c r="D53" s="47" t="s">
        <v>629</v>
      </c>
    </row>
    <row r="54" spans="1:4" s="46" customFormat="1" ht="94.5" customHeight="1" outlineLevel="1">
      <c r="A54" s="45"/>
      <c r="B54" s="113">
        <v>41950</v>
      </c>
      <c r="C54" s="75" t="s">
        <v>579</v>
      </c>
      <c r="D54" s="47" t="s">
        <v>624</v>
      </c>
    </row>
    <row r="55" spans="1:4" s="46" customFormat="1" ht="72.75" customHeight="1" outlineLevel="1">
      <c r="A55" s="45"/>
      <c r="B55" s="113">
        <v>41949</v>
      </c>
      <c r="C55" s="75" t="s">
        <v>579</v>
      </c>
      <c r="D55" s="47" t="s">
        <v>620</v>
      </c>
    </row>
    <row r="56" spans="1:4" s="46" customFormat="1" ht="45" outlineLevel="1">
      <c r="A56" s="45"/>
      <c r="B56" s="113">
        <v>41947</v>
      </c>
      <c r="C56" s="75" t="s">
        <v>579</v>
      </c>
      <c r="D56" s="47" t="s">
        <v>616</v>
      </c>
    </row>
    <row r="57" spans="1:4" s="46" customFormat="1" ht="56.25" outlineLevel="1">
      <c r="A57" s="45"/>
      <c r="B57" s="113">
        <v>41936</v>
      </c>
      <c r="C57" s="75" t="s">
        <v>579</v>
      </c>
      <c r="D57" s="47" t="s">
        <v>614</v>
      </c>
    </row>
    <row r="58" spans="1:4" s="46" customFormat="1" ht="56.25" outlineLevel="1">
      <c r="A58" s="45"/>
      <c r="B58" s="113">
        <v>41927</v>
      </c>
      <c r="C58" s="75" t="s">
        <v>579</v>
      </c>
      <c r="D58" s="47" t="s">
        <v>613</v>
      </c>
    </row>
    <row r="59" spans="1:4" s="46" customFormat="1">
      <c r="A59" s="45"/>
      <c r="B59" s="4"/>
      <c r="C59" s="5"/>
      <c r="D59" s="3"/>
    </row>
    <row r="60" spans="1:4" s="46" customFormat="1">
      <c r="A60" s="45"/>
      <c r="B60" s="4"/>
      <c r="C60" s="5"/>
      <c r="D60" s="3"/>
    </row>
    <row r="61" spans="1:4">
      <c r="B61" s="6" t="s">
        <v>31</v>
      </c>
    </row>
    <row r="63" spans="1:4">
      <c r="B63" s="468" t="s">
        <v>15</v>
      </c>
      <c r="C63" s="468"/>
      <c r="D63" s="468"/>
    </row>
    <row r="64" spans="1:4" s="2" customFormat="1" ht="11.25" customHeight="1">
      <c r="B64" s="36" t="s">
        <v>1172</v>
      </c>
      <c r="C64" s="469" t="s">
        <v>1849</v>
      </c>
      <c r="D64" s="470"/>
    </row>
    <row r="65" spans="1:4" hidden="1">
      <c r="B65" s="36" t="s">
        <v>24</v>
      </c>
      <c r="C65" s="470" t="s">
        <v>32</v>
      </c>
      <c r="D65" s="470"/>
    </row>
    <row r="66" spans="1:4" s="2" customFormat="1" ht="11.25" customHeight="1">
      <c r="B66" s="36" t="s">
        <v>1171</v>
      </c>
      <c r="C66" s="469" t="s">
        <v>1842</v>
      </c>
      <c r="D66" s="470"/>
    </row>
    <row r="67" spans="1:4" s="2" customFormat="1" ht="11.25" customHeight="1">
      <c r="B67" s="36" t="s">
        <v>1171</v>
      </c>
      <c r="C67" s="469" t="s">
        <v>1294</v>
      </c>
      <c r="D67" s="470"/>
    </row>
    <row r="68" spans="1:4" s="2" customFormat="1" ht="11.25" customHeight="1">
      <c r="B68" s="308"/>
      <c r="C68" s="309"/>
      <c r="D68" s="310"/>
    </row>
    <row r="69" spans="1:4" ht="11.25">
      <c r="A69" s="1"/>
      <c r="B69" s="6" t="s">
        <v>75</v>
      </c>
    </row>
    <row r="70" spans="1:4" ht="12">
      <c r="A70" s="1"/>
      <c r="B70" s="467" t="s">
        <v>76</v>
      </c>
      <c r="C70" s="467"/>
      <c r="D70" s="467"/>
    </row>
    <row r="71" spans="1:4" ht="12">
      <c r="A71" s="1"/>
      <c r="B71" s="467" t="s">
        <v>77</v>
      </c>
      <c r="C71" s="467"/>
      <c r="D71" s="467"/>
    </row>
    <row r="72" spans="1:4" ht="12">
      <c r="A72" s="1"/>
      <c r="B72" s="467" t="s">
        <v>78</v>
      </c>
      <c r="C72" s="467"/>
      <c r="D72" s="467"/>
    </row>
    <row r="73" spans="1:4" ht="12">
      <c r="A73" s="1"/>
      <c r="B73" s="467" t="s">
        <v>79</v>
      </c>
      <c r="C73" s="467"/>
      <c r="D73" s="467"/>
    </row>
    <row r="74" spans="1:4" ht="12">
      <c r="A74" s="1"/>
      <c r="B74" s="467" t="s">
        <v>80</v>
      </c>
      <c r="C74" s="467"/>
      <c r="D74" s="467"/>
    </row>
  </sheetData>
  <mergeCells count="17">
    <mergeCell ref="B31:D31"/>
    <mergeCell ref="B41:D41"/>
    <mergeCell ref="B43:D43"/>
    <mergeCell ref="B9:D9"/>
    <mergeCell ref="B48:D48"/>
    <mergeCell ref="B24:D24"/>
    <mergeCell ref="B29:D29"/>
    <mergeCell ref="B74:D74"/>
    <mergeCell ref="B63:D63"/>
    <mergeCell ref="C64:D64"/>
    <mergeCell ref="C65:D65"/>
    <mergeCell ref="B70:D70"/>
    <mergeCell ref="B71:D71"/>
    <mergeCell ref="B72:D72"/>
    <mergeCell ref="B73:D73"/>
    <mergeCell ref="C66:D66"/>
    <mergeCell ref="C67:D67"/>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sheetPr>
  <dimension ref="B1:V129"/>
  <sheetViews>
    <sheetView zoomScale="90" zoomScaleNormal="90" workbookViewId="0">
      <selection sqref="A1:XFD1"/>
    </sheetView>
  </sheetViews>
  <sheetFormatPr defaultRowHeight="12.75"/>
  <cols>
    <col min="1" max="1" width="1.7109375" style="18" customWidth="1"/>
    <col min="2" max="16384" width="9.140625" style="18"/>
  </cols>
  <sheetData>
    <row r="1" spans="2:22">
      <c r="B1" s="14"/>
      <c r="C1" s="15" t="s">
        <v>34</v>
      </c>
      <c r="D1" s="16"/>
      <c r="E1" s="16"/>
      <c r="F1" s="16"/>
      <c r="G1" s="16"/>
      <c r="H1" s="16"/>
      <c r="I1" s="16"/>
      <c r="J1" s="16"/>
      <c r="K1" s="16"/>
      <c r="L1" s="16"/>
      <c r="M1" s="16"/>
      <c r="N1" s="16"/>
      <c r="O1" s="16"/>
      <c r="P1" s="16"/>
      <c r="Q1" s="16"/>
      <c r="R1" s="16"/>
      <c r="S1" s="16"/>
      <c r="T1" s="16"/>
      <c r="U1" s="16"/>
      <c r="V1" s="17"/>
    </row>
    <row r="2" spans="2:22">
      <c r="B2" s="19"/>
      <c r="C2" s="20"/>
      <c r="D2" s="20"/>
      <c r="E2" s="20" t="s">
        <v>35</v>
      </c>
      <c r="F2" s="20"/>
      <c r="G2" s="20"/>
      <c r="H2" s="20"/>
      <c r="I2" s="20"/>
      <c r="J2" s="20"/>
      <c r="K2" s="20"/>
      <c r="L2" s="20"/>
      <c r="M2" s="20"/>
      <c r="N2" s="20"/>
      <c r="O2" s="20"/>
      <c r="P2" s="20"/>
      <c r="Q2" s="20"/>
      <c r="R2" s="20"/>
      <c r="S2" s="20"/>
      <c r="T2" s="20"/>
      <c r="U2" s="20"/>
      <c r="V2" s="21"/>
    </row>
    <row r="3" spans="2:22">
      <c r="B3" s="19"/>
      <c r="C3" s="20"/>
      <c r="D3" s="20"/>
      <c r="E3" s="20" t="s">
        <v>36</v>
      </c>
      <c r="F3" s="20"/>
      <c r="G3" s="20"/>
      <c r="H3" s="20"/>
      <c r="I3" s="20"/>
      <c r="J3" s="20"/>
      <c r="K3" s="20"/>
      <c r="L3" s="20"/>
      <c r="M3" s="20"/>
      <c r="N3" s="20"/>
      <c r="O3" s="20"/>
      <c r="P3" s="20"/>
      <c r="Q3" s="20"/>
      <c r="R3" s="20"/>
      <c r="S3" s="20"/>
      <c r="T3" s="20"/>
      <c r="U3" s="20"/>
      <c r="V3" s="21"/>
    </row>
    <row r="4" spans="2:22">
      <c r="B4" s="19"/>
      <c r="C4" s="20"/>
      <c r="D4" s="20"/>
      <c r="E4" s="20" t="s">
        <v>91</v>
      </c>
      <c r="F4" s="20"/>
      <c r="G4" s="20"/>
      <c r="H4" s="20"/>
      <c r="I4" s="20"/>
      <c r="J4" s="20"/>
      <c r="K4" s="20"/>
      <c r="L4" s="20"/>
      <c r="M4" s="20"/>
      <c r="N4" s="20"/>
      <c r="O4" s="20"/>
      <c r="P4" s="20"/>
      <c r="Q4" s="20"/>
      <c r="R4" s="20"/>
      <c r="S4" s="20"/>
      <c r="T4" s="20"/>
      <c r="U4" s="20"/>
      <c r="V4" s="21"/>
    </row>
    <row r="5" spans="2:22">
      <c r="B5" s="19"/>
      <c r="C5" s="20"/>
      <c r="D5" s="20"/>
      <c r="E5" s="20" t="s">
        <v>92</v>
      </c>
      <c r="F5" s="20"/>
      <c r="G5" s="20"/>
      <c r="H5" s="20"/>
      <c r="I5" s="20"/>
      <c r="J5" s="20"/>
      <c r="K5" s="20"/>
      <c r="L5" s="20"/>
      <c r="M5" s="20"/>
      <c r="N5" s="20"/>
      <c r="O5" s="20"/>
      <c r="P5" s="20"/>
      <c r="Q5" s="20"/>
      <c r="R5" s="20"/>
      <c r="S5" s="20"/>
      <c r="T5" s="20"/>
      <c r="U5" s="20"/>
      <c r="V5" s="21"/>
    </row>
    <row r="6" spans="2:22">
      <c r="B6" s="19"/>
      <c r="C6" s="20"/>
      <c r="D6" s="20"/>
      <c r="E6" s="20" t="s">
        <v>93</v>
      </c>
      <c r="F6" s="20"/>
      <c r="G6" s="20"/>
      <c r="H6" s="20"/>
      <c r="I6" s="20"/>
      <c r="J6" s="20"/>
      <c r="K6" s="20"/>
      <c r="L6" s="20"/>
      <c r="M6" s="20"/>
      <c r="N6" s="20"/>
      <c r="O6" s="20"/>
      <c r="P6" s="20"/>
      <c r="Q6" s="20"/>
      <c r="R6" s="20"/>
      <c r="S6" s="20"/>
      <c r="T6" s="20"/>
      <c r="U6" s="20"/>
      <c r="V6" s="21"/>
    </row>
    <row r="7" spans="2:22">
      <c r="B7" s="19"/>
      <c r="C7" s="20"/>
      <c r="D7" s="20"/>
      <c r="E7" s="22"/>
      <c r="F7" s="20"/>
      <c r="G7" s="20"/>
      <c r="H7" s="20"/>
      <c r="I7" s="20"/>
      <c r="J7" s="20"/>
      <c r="K7" s="20"/>
      <c r="L7" s="20"/>
      <c r="M7" s="20"/>
      <c r="N7" s="20"/>
      <c r="O7" s="20"/>
      <c r="P7" s="20"/>
      <c r="Q7" s="20"/>
      <c r="R7" s="20"/>
      <c r="S7" s="20"/>
      <c r="T7" s="20"/>
      <c r="U7" s="20"/>
      <c r="V7" s="21"/>
    </row>
    <row r="8" spans="2:22">
      <c r="B8" s="19"/>
      <c r="C8" s="20"/>
      <c r="D8" s="20"/>
      <c r="E8" s="20"/>
      <c r="F8" s="20"/>
      <c r="G8" s="20"/>
      <c r="H8" s="20"/>
      <c r="I8" s="20"/>
      <c r="J8" s="20"/>
      <c r="K8" s="20"/>
      <c r="L8" s="20"/>
      <c r="M8" s="20"/>
      <c r="N8" s="20"/>
      <c r="O8" s="20"/>
      <c r="P8" s="20"/>
      <c r="Q8" s="20"/>
      <c r="R8" s="20"/>
      <c r="S8" s="20"/>
      <c r="T8" s="20"/>
      <c r="U8" s="20"/>
      <c r="V8" s="21"/>
    </row>
    <row r="9" spans="2:22">
      <c r="B9" s="19"/>
      <c r="C9" s="20"/>
      <c r="D9" s="20"/>
      <c r="E9" s="22"/>
      <c r="F9" s="20"/>
      <c r="G9" s="20"/>
      <c r="H9" s="20"/>
      <c r="I9" s="20"/>
      <c r="J9" s="20"/>
      <c r="K9" s="20"/>
      <c r="L9" s="20"/>
      <c r="M9" s="20"/>
      <c r="N9" s="20"/>
      <c r="O9" s="20"/>
      <c r="P9" s="20"/>
      <c r="Q9" s="20"/>
      <c r="R9" s="20"/>
      <c r="S9" s="20"/>
      <c r="T9" s="20"/>
      <c r="U9" s="20"/>
      <c r="V9" s="21"/>
    </row>
    <row r="10" spans="2:22">
      <c r="B10" s="19"/>
      <c r="C10" s="20"/>
      <c r="D10" s="20"/>
      <c r="E10" s="20"/>
      <c r="F10" s="20"/>
      <c r="G10" s="20"/>
      <c r="H10" s="20"/>
      <c r="I10" s="20"/>
      <c r="J10" s="20"/>
      <c r="K10" s="20"/>
      <c r="L10" s="20"/>
      <c r="M10" s="20"/>
      <c r="N10" s="20"/>
      <c r="O10" s="20"/>
      <c r="P10" s="20"/>
      <c r="Q10" s="20"/>
      <c r="R10" s="20"/>
      <c r="S10" s="20"/>
      <c r="T10" s="20"/>
      <c r="U10" s="20"/>
      <c r="V10" s="21"/>
    </row>
    <row r="11" spans="2:22">
      <c r="B11" s="19"/>
      <c r="C11" s="20"/>
      <c r="D11" s="20"/>
      <c r="E11" s="20"/>
      <c r="F11" s="20"/>
      <c r="G11" s="20"/>
      <c r="H11" s="20"/>
      <c r="I11" s="20"/>
      <c r="J11" s="20"/>
      <c r="K11" s="20"/>
      <c r="L11" s="20"/>
      <c r="M11" s="20"/>
      <c r="N11" s="20"/>
      <c r="O11" s="20"/>
      <c r="P11" s="20"/>
      <c r="Q11" s="20"/>
      <c r="R11" s="20"/>
      <c r="S11" s="20"/>
      <c r="T11" s="20"/>
      <c r="U11" s="20"/>
      <c r="V11" s="21"/>
    </row>
    <row r="12" spans="2:22">
      <c r="B12" s="19"/>
      <c r="C12" s="20"/>
      <c r="D12" s="20"/>
      <c r="E12" s="20"/>
      <c r="F12" s="20"/>
      <c r="G12" s="20"/>
      <c r="H12" s="20"/>
      <c r="I12" s="20"/>
      <c r="J12" s="20"/>
      <c r="K12" s="20"/>
      <c r="L12" s="20"/>
      <c r="M12" s="20"/>
      <c r="N12" s="20"/>
      <c r="O12" s="20"/>
      <c r="P12" s="20"/>
      <c r="Q12" s="20"/>
      <c r="R12" s="20"/>
      <c r="S12" s="20"/>
      <c r="T12" s="20"/>
      <c r="U12" s="20"/>
      <c r="V12" s="21"/>
    </row>
    <row r="13" spans="2:22">
      <c r="B13" s="19"/>
      <c r="C13" s="20"/>
      <c r="D13" s="20"/>
      <c r="E13" s="20"/>
      <c r="F13" s="20"/>
      <c r="G13" s="20"/>
      <c r="H13" s="20"/>
      <c r="I13" s="20"/>
      <c r="J13" s="20"/>
      <c r="K13" s="20"/>
      <c r="L13" s="20"/>
      <c r="M13" s="20"/>
      <c r="N13" s="20"/>
      <c r="O13" s="20"/>
      <c r="P13" s="20"/>
      <c r="Q13" s="20"/>
      <c r="R13" s="20"/>
      <c r="S13" s="20"/>
      <c r="T13" s="20"/>
      <c r="U13" s="20"/>
      <c r="V13" s="21"/>
    </row>
    <row r="14" spans="2:22">
      <c r="B14" s="19"/>
      <c r="C14" s="20"/>
      <c r="D14" s="20"/>
      <c r="E14" s="20"/>
      <c r="F14" s="20"/>
      <c r="G14" s="20"/>
      <c r="H14" s="20"/>
      <c r="I14" s="20"/>
      <c r="J14" s="20"/>
      <c r="K14" s="20"/>
      <c r="L14" s="20"/>
      <c r="M14" s="20"/>
      <c r="N14" s="20"/>
      <c r="O14" s="20"/>
      <c r="P14" s="20"/>
      <c r="Q14" s="20"/>
      <c r="R14" s="20"/>
      <c r="S14" s="20"/>
      <c r="T14" s="20"/>
      <c r="U14" s="20"/>
      <c r="V14" s="21"/>
    </row>
    <row r="15" spans="2:22">
      <c r="B15" s="19"/>
      <c r="C15" s="20"/>
      <c r="D15" s="20"/>
      <c r="E15" s="20"/>
      <c r="F15" s="20"/>
      <c r="G15" s="20"/>
      <c r="H15" s="20"/>
      <c r="I15" s="20"/>
      <c r="J15" s="20"/>
      <c r="K15" s="20"/>
      <c r="L15" s="20"/>
      <c r="M15" s="20"/>
      <c r="N15" s="20"/>
      <c r="O15" s="20"/>
      <c r="P15" s="20"/>
      <c r="Q15" s="20"/>
      <c r="R15" s="20"/>
      <c r="S15" s="20"/>
      <c r="T15" s="20"/>
      <c r="U15" s="20"/>
      <c r="V15" s="21"/>
    </row>
    <row r="16" spans="2:22">
      <c r="B16" s="19"/>
      <c r="C16" s="20"/>
      <c r="D16" s="20"/>
      <c r="E16" s="20"/>
      <c r="F16" s="20"/>
      <c r="G16" s="20"/>
      <c r="H16" s="20"/>
      <c r="I16" s="20"/>
      <c r="J16" s="20"/>
      <c r="K16" s="20"/>
      <c r="L16" s="20"/>
      <c r="M16" s="20"/>
      <c r="N16" s="20"/>
      <c r="O16" s="20"/>
      <c r="P16" s="20"/>
      <c r="Q16" s="20"/>
      <c r="R16" s="20"/>
      <c r="S16" s="20"/>
      <c r="T16" s="20"/>
      <c r="U16" s="20"/>
      <c r="V16" s="21"/>
    </row>
    <row r="17" spans="2:22">
      <c r="B17" s="19"/>
      <c r="C17" s="20"/>
      <c r="D17" s="20"/>
      <c r="E17" s="20"/>
      <c r="F17" s="20"/>
      <c r="G17" s="20"/>
      <c r="H17" s="20"/>
      <c r="I17" s="20"/>
      <c r="J17" s="20"/>
      <c r="K17" s="20"/>
      <c r="L17" s="20"/>
      <c r="M17" s="20"/>
      <c r="N17" s="20"/>
      <c r="O17" s="20"/>
      <c r="P17" s="20"/>
      <c r="Q17" s="20"/>
      <c r="R17" s="20"/>
      <c r="S17" s="20"/>
      <c r="T17" s="20"/>
      <c r="U17" s="20"/>
      <c r="V17" s="21"/>
    </row>
    <row r="18" spans="2:22">
      <c r="B18" s="23"/>
      <c r="C18" s="24"/>
      <c r="D18" s="24"/>
      <c r="E18" s="24"/>
      <c r="F18" s="24"/>
      <c r="G18" s="24"/>
      <c r="H18" s="24"/>
      <c r="I18" s="24"/>
      <c r="J18" s="24"/>
      <c r="K18" s="24"/>
      <c r="L18" s="24"/>
      <c r="M18" s="24"/>
      <c r="N18" s="24"/>
      <c r="O18" s="24"/>
      <c r="P18" s="24"/>
      <c r="Q18" s="24"/>
      <c r="R18" s="24"/>
      <c r="S18" s="24"/>
      <c r="T18" s="24"/>
      <c r="U18" s="24"/>
      <c r="V18" s="25"/>
    </row>
    <row r="20" spans="2:22">
      <c r="B20" s="14"/>
      <c r="C20" s="15" t="s">
        <v>37</v>
      </c>
      <c r="D20" s="16"/>
      <c r="E20" s="16"/>
      <c r="F20" s="16"/>
      <c r="G20" s="16"/>
      <c r="H20" s="16"/>
      <c r="I20" s="16"/>
      <c r="J20" s="16"/>
      <c r="K20" s="16"/>
      <c r="L20" s="16"/>
      <c r="M20" s="16"/>
      <c r="N20" s="16"/>
      <c r="O20" s="16"/>
      <c r="P20" s="16"/>
      <c r="Q20" s="16"/>
      <c r="R20" s="16"/>
      <c r="S20" s="16"/>
      <c r="T20" s="16"/>
      <c r="U20" s="16"/>
      <c r="V20" s="17"/>
    </row>
    <row r="21" spans="2:22">
      <c r="B21" s="19"/>
      <c r="C21" s="20"/>
      <c r="D21" s="20"/>
      <c r="E21" s="20"/>
      <c r="F21" s="20"/>
      <c r="G21" s="20"/>
      <c r="H21" s="20"/>
      <c r="I21" s="20"/>
      <c r="J21" s="20"/>
      <c r="K21" s="20"/>
      <c r="L21" s="20"/>
      <c r="M21" s="20"/>
      <c r="N21" s="20"/>
      <c r="O21" s="20"/>
      <c r="P21" s="20"/>
      <c r="Q21" s="20"/>
      <c r="R21" s="20"/>
      <c r="S21" s="20"/>
      <c r="T21" s="20"/>
      <c r="U21" s="20"/>
      <c r="V21" s="21"/>
    </row>
    <row r="22" spans="2:22">
      <c r="B22" s="19"/>
      <c r="C22" s="20"/>
      <c r="D22" s="20"/>
      <c r="E22" s="20"/>
      <c r="F22" s="20"/>
      <c r="G22" s="20"/>
      <c r="H22" s="20"/>
      <c r="I22" s="20"/>
      <c r="J22" s="20"/>
      <c r="K22" s="20"/>
      <c r="L22" s="20"/>
      <c r="M22" s="20"/>
      <c r="N22" s="20"/>
      <c r="O22" s="20"/>
      <c r="P22" s="20"/>
      <c r="Q22" s="20"/>
      <c r="R22" s="20"/>
      <c r="S22" s="20"/>
      <c r="T22" s="20"/>
      <c r="U22" s="20"/>
      <c r="V22" s="21"/>
    </row>
    <row r="23" spans="2:22">
      <c r="B23" s="19"/>
      <c r="C23" s="20"/>
      <c r="D23" s="20"/>
      <c r="E23" s="20" t="s">
        <v>94</v>
      </c>
      <c r="F23" s="20"/>
      <c r="G23" s="20"/>
      <c r="H23" s="20"/>
      <c r="I23" s="20"/>
      <c r="J23" s="20"/>
      <c r="K23" s="20"/>
      <c r="L23" s="20"/>
      <c r="M23" s="20"/>
      <c r="N23" s="20"/>
      <c r="O23" s="20"/>
      <c r="P23" s="20"/>
      <c r="Q23" s="20"/>
      <c r="R23" s="20"/>
      <c r="S23" s="20"/>
      <c r="T23" s="20"/>
      <c r="U23" s="20"/>
      <c r="V23" s="21"/>
    </row>
    <row r="24" spans="2:22">
      <c r="B24" s="19"/>
      <c r="C24" s="20"/>
      <c r="D24" s="20"/>
      <c r="E24" s="20"/>
      <c r="F24" s="20"/>
      <c r="G24" s="20"/>
      <c r="H24" s="20"/>
      <c r="I24" s="20"/>
      <c r="J24" s="20"/>
      <c r="K24" s="20"/>
      <c r="L24" s="20"/>
      <c r="M24" s="20"/>
      <c r="N24" s="20"/>
      <c r="O24" s="20"/>
      <c r="P24" s="20"/>
      <c r="Q24" s="20"/>
      <c r="R24" s="20"/>
      <c r="S24" s="20"/>
      <c r="T24" s="20"/>
      <c r="U24" s="20"/>
      <c r="V24" s="21"/>
    </row>
    <row r="25" spans="2:22">
      <c r="B25" s="19"/>
      <c r="C25" s="20"/>
      <c r="D25" s="20"/>
      <c r="E25" s="20" t="s">
        <v>38</v>
      </c>
      <c r="F25" s="20"/>
      <c r="G25" s="20"/>
      <c r="H25" s="20"/>
      <c r="I25" s="20"/>
      <c r="J25" s="20"/>
      <c r="K25" s="20"/>
      <c r="L25" s="20"/>
      <c r="M25" s="20"/>
      <c r="N25" s="20"/>
      <c r="O25" s="20"/>
      <c r="P25" s="20"/>
      <c r="Q25" s="20"/>
      <c r="R25" s="20"/>
      <c r="S25" s="20"/>
      <c r="T25" s="20"/>
      <c r="U25" s="20"/>
      <c r="V25" s="21"/>
    </row>
    <row r="26" spans="2:22">
      <c r="B26" s="19"/>
      <c r="C26" s="20"/>
      <c r="D26" s="20"/>
      <c r="E26" s="20"/>
      <c r="F26" s="20"/>
      <c r="G26" s="20"/>
      <c r="H26" s="20"/>
      <c r="I26" s="20"/>
      <c r="J26" s="20"/>
      <c r="K26" s="20"/>
      <c r="L26" s="20"/>
      <c r="M26" s="20"/>
      <c r="N26" s="20"/>
      <c r="O26" s="20"/>
      <c r="P26" s="20"/>
      <c r="Q26" s="20"/>
      <c r="R26" s="20"/>
      <c r="S26" s="20"/>
      <c r="T26" s="20"/>
      <c r="U26" s="20"/>
      <c r="V26" s="21"/>
    </row>
    <row r="27" spans="2:22">
      <c r="B27" s="19"/>
      <c r="C27" s="20"/>
      <c r="D27" s="20"/>
      <c r="E27" s="20"/>
      <c r="F27" s="20"/>
      <c r="G27" s="20"/>
      <c r="H27" s="20"/>
      <c r="I27" s="20"/>
      <c r="J27" s="20"/>
      <c r="K27" s="20"/>
      <c r="L27" s="20"/>
      <c r="M27" s="20"/>
      <c r="N27" s="20"/>
      <c r="O27" s="20"/>
      <c r="P27" s="20"/>
      <c r="Q27" s="20"/>
      <c r="R27" s="20"/>
      <c r="S27" s="20"/>
      <c r="T27" s="20"/>
      <c r="U27" s="20"/>
      <c r="V27" s="21"/>
    </row>
    <row r="28" spans="2:22">
      <c r="B28" s="23"/>
      <c r="C28" s="24"/>
      <c r="D28" s="24"/>
      <c r="E28" s="24"/>
      <c r="F28" s="24"/>
      <c r="G28" s="24"/>
      <c r="H28" s="24"/>
      <c r="I28" s="24"/>
      <c r="J28" s="24"/>
      <c r="K28" s="24"/>
      <c r="L28" s="24"/>
      <c r="M28" s="24"/>
      <c r="N28" s="24"/>
      <c r="O28" s="24"/>
      <c r="P28" s="24"/>
      <c r="Q28" s="24"/>
      <c r="R28" s="24"/>
      <c r="S28" s="24"/>
      <c r="T28" s="24"/>
      <c r="U28" s="24"/>
      <c r="V28" s="25"/>
    </row>
    <row r="30" spans="2:22">
      <c r="B30" s="14"/>
      <c r="C30" s="15" t="s">
        <v>39</v>
      </c>
      <c r="D30" s="16"/>
      <c r="E30" s="16"/>
      <c r="F30" s="16"/>
      <c r="G30" s="16"/>
      <c r="H30" s="16"/>
      <c r="I30" s="16"/>
      <c r="J30" s="16"/>
      <c r="K30" s="16"/>
      <c r="L30" s="16"/>
      <c r="M30" s="16"/>
      <c r="N30" s="16"/>
      <c r="O30" s="16"/>
      <c r="P30" s="16"/>
      <c r="Q30" s="16"/>
      <c r="R30" s="16"/>
      <c r="S30" s="16"/>
      <c r="T30" s="16"/>
      <c r="U30" s="16"/>
      <c r="V30" s="17"/>
    </row>
    <row r="31" spans="2:22">
      <c r="B31" s="19"/>
      <c r="C31" s="20"/>
      <c r="D31" s="20"/>
      <c r="E31" s="20"/>
      <c r="F31" s="20"/>
      <c r="G31" s="20"/>
      <c r="H31" s="20"/>
      <c r="I31" s="20"/>
      <c r="J31" s="20"/>
      <c r="K31" s="20"/>
      <c r="L31" s="20"/>
      <c r="M31" s="20"/>
      <c r="N31" s="20"/>
      <c r="O31" s="20"/>
      <c r="P31" s="20"/>
      <c r="Q31" s="20"/>
      <c r="R31" s="20"/>
      <c r="S31" s="20"/>
      <c r="T31" s="20"/>
      <c r="U31" s="20"/>
      <c r="V31" s="21"/>
    </row>
    <row r="32" spans="2:22">
      <c r="B32" s="19"/>
      <c r="C32" s="20"/>
      <c r="D32" s="20"/>
      <c r="E32" s="20" t="s">
        <v>40</v>
      </c>
      <c r="F32" s="20"/>
      <c r="G32" s="20"/>
      <c r="H32" s="20"/>
      <c r="I32" s="20"/>
      <c r="J32" s="20"/>
      <c r="K32" s="20"/>
      <c r="L32" s="20"/>
      <c r="M32" s="20"/>
      <c r="N32" s="20"/>
      <c r="O32" s="20"/>
      <c r="P32" s="20"/>
      <c r="Q32" s="20"/>
      <c r="R32" s="20"/>
      <c r="S32" s="20"/>
      <c r="T32" s="20"/>
      <c r="U32" s="20"/>
      <c r="V32" s="21"/>
    </row>
    <row r="33" spans="2:22">
      <c r="B33" s="19"/>
      <c r="C33" s="20"/>
      <c r="D33" s="20"/>
      <c r="E33" s="20" t="s">
        <v>115</v>
      </c>
      <c r="F33" s="20"/>
      <c r="G33" s="20"/>
      <c r="H33" s="20"/>
      <c r="I33" s="20"/>
      <c r="J33" s="20"/>
      <c r="K33" s="20"/>
      <c r="L33" s="20"/>
      <c r="M33" s="20"/>
      <c r="N33" s="20"/>
      <c r="O33" s="20"/>
      <c r="P33" s="20"/>
      <c r="Q33" s="20"/>
      <c r="R33" s="20"/>
      <c r="S33" s="20"/>
      <c r="T33" s="20"/>
      <c r="U33" s="20"/>
      <c r="V33" s="21"/>
    </row>
    <row r="34" spans="2:22">
      <c r="B34" s="19"/>
      <c r="C34" s="20"/>
      <c r="D34" s="20"/>
      <c r="E34" s="20" t="s">
        <v>116</v>
      </c>
      <c r="F34" s="20"/>
      <c r="G34" s="20"/>
      <c r="H34" s="20"/>
      <c r="I34" s="20"/>
      <c r="J34" s="20"/>
      <c r="K34" s="20"/>
      <c r="L34" s="20"/>
      <c r="M34" s="20"/>
      <c r="N34" s="20"/>
      <c r="O34" s="20"/>
      <c r="P34" s="20"/>
      <c r="Q34" s="20"/>
      <c r="R34" s="20"/>
      <c r="S34" s="20"/>
      <c r="T34" s="20"/>
      <c r="U34" s="20"/>
      <c r="V34" s="21"/>
    </row>
    <row r="35" spans="2:22">
      <c r="B35" s="19"/>
      <c r="C35" s="20"/>
      <c r="D35" s="20"/>
      <c r="E35" s="20" t="s">
        <v>117</v>
      </c>
      <c r="F35" s="20"/>
      <c r="G35" s="20"/>
      <c r="H35" s="20"/>
      <c r="I35" s="20"/>
      <c r="J35" s="20"/>
      <c r="K35" s="20"/>
      <c r="L35" s="20"/>
      <c r="M35" s="20"/>
      <c r="N35" s="20"/>
      <c r="O35" s="20"/>
      <c r="P35" s="20"/>
      <c r="Q35" s="20"/>
      <c r="R35" s="20"/>
      <c r="S35" s="20"/>
      <c r="T35" s="20"/>
      <c r="U35" s="20"/>
      <c r="V35" s="21"/>
    </row>
    <row r="36" spans="2:22">
      <c r="B36" s="19"/>
      <c r="C36" s="20"/>
      <c r="D36" s="20"/>
      <c r="E36" s="20"/>
      <c r="F36" s="20"/>
      <c r="G36" s="20"/>
      <c r="H36" s="20"/>
      <c r="I36" s="20"/>
      <c r="J36" s="20"/>
      <c r="K36" s="20"/>
      <c r="L36" s="20"/>
      <c r="M36" s="20"/>
      <c r="N36" s="20"/>
      <c r="O36" s="20"/>
      <c r="P36" s="20"/>
      <c r="Q36" s="20"/>
      <c r="R36" s="20"/>
      <c r="S36" s="20"/>
      <c r="T36" s="20"/>
      <c r="U36" s="20"/>
      <c r="V36" s="21"/>
    </row>
    <row r="37" spans="2:22">
      <c r="B37" s="19"/>
      <c r="C37" s="20"/>
      <c r="D37" s="20"/>
      <c r="E37" s="20"/>
      <c r="F37" s="20"/>
      <c r="G37" s="20"/>
      <c r="H37" s="20"/>
      <c r="I37" s="20"/>
      <c r="J37" s="20"/>
      <c r="K37" s="20"/>
      <c r="L37" s="20"/>
      <c r="M37" s="20"/>
      <c r="N37" s="20"/>
      <c r="O37" s="20"/>
      <c r="P37" s="20"/>
      <c r="Q37" s="20"/>
      <c r="R37" s="20"/>
      <c r="S37" s="20"/>
      <c r="T37" s="20"/>
      <c r="U37" s="20"/>
      <c r="V37" s="21"/>
    </row>
    <row r="38" spans="2:22">
      <c r="B38" s="19"/>
      <c r="C38" s="20"/>
      <c r="D38" s="20"/>
      <c r="E38" s="20"/>
      <c r="F38" s="20"/>
      <c r="G38" s="20"/>
      <c r="H38" s="20"/>
      <c r="I38" s="20"/>
      <c r="J38" s="20"/>
      <c r="K38" s="20"/>
      <c r="L38" s="20"/>
      <c r="M38" s="20"/>
      <c r="N38" s="20"/>
      <c r="O38" s="20"/>
      <c r="P38" s="20"/>
      <c r="Q38" s="20"/>
      <c r="R38" s="20"/>
      <c r="S38" s="20"/>
      <c r="T38" s="20"/>
      <c r="U38" s="20"/>
      <c r="V38" s="21"/>
    </row>
    <row r="39" spans="2:22">
      <c r="B39" s="19"/>
      <c r="C39" s="20"/>
      <c r="D39" s="20"/>
      <c r="E39" s="20"/>
      <c r="F39" s="20"/>
      <c r="G39" s="20"/>
      <c r="H39" s="20"/>
      <c r="I39" s="20"/>
      <c r="J39" s="20"/>
      <c r="K39" s="20"/>
      <c r="L39" s="20"/>
      <c r="M39" s="20"/>
      <c r="N39" s="20"/>
      <c r="O39" s="20"/>
      <c r="P39" s="20"/>
      <c r="Q39" s="20"/>
      <c r="R39" s="20"/>
      <c r="S39" s="20"/>
      <c r="T39" s="20"/>
      <c r="U39" s="20"/>
      <c r="V39" s="21"/>
    </row>
    <row r="40" spans="2:22">
      <c r="B40" s="19"/>
      <c r="C40" s="20"/>
      <c r="D40" s="20"/>
      <c r="E40" s="20"/>
      <c r="F40" s="20"/>
      <c r="G40" s="20"/>
      <c r="H40" s="20"/>
      <c r="I40" s="20"/>
      <c r="J40" s="20"/>
      <c r="K40" s="20"/>
      <c r="L40" s="20"/>
      <c r="M40" s="20"/>
      <c r="N40" s="20"/>
      <c r="O40" s="20"/>
      <c r="P40" s="20"/>
      <c r="Q40" s="20"/>
      <c r="R40" s="20"/>
      <c r="S40" s="20"/>
      <c r="T40" s="20"/>
      <c r="U40" s="20"/>
      <c r="V40" s="21"/>
    </row>
    <row r="41" spans="2:22">
      <c r="B41" s="19"/>
      <c r="C41" s="20"/>
      <c r="D41" s="20"/>
      <c r="E41" s="20"/>
      <c r="F41" s="20"/>
      <c r="G41" s="20"/>
      <c r="H41" s="20"/>
      <c r="I41" s="20"/>
      <c r="J41" s="20"/>
      <c r="K41" s="20"/>
      <c r="L41" s="20"/>
      <c r="M41" s="20"/>
      <c r="N41" s="20"/>
      <c r="O41" s="20"/>
      <c r="P41" s="20"/>
      <c r="Q41" s="20"/>
      <c r="R41" s="20"/>
      <c r="S41" s="20"/>
      <c r="T41" s="20"/>
      <c r="U41" s="20"/>
      <c r="V41" s="21"/>
    </row>
    <row r="42" spans="2:22">
      <c r="B42" s="19"/>
      <c r="C42" s="20"/>
      <c r="D42" s="20"/>
      <c r="E42" s="20"/>
      <c r="F42" s="20"/>
      <c r="G42" s="20"/>
      <c r="H42" s="20"/>
      <c r="I42" s="20"/>
      <c r="J42" s="20"/>
      <c r="K42" s="20"/>
      <c r="L42" s="20"/>
      <c r="M42" s="20"/>
      <c r="N42" s="20"/>
      <c r="O42" s="20"/>
      <c r="P42" s="20"/>
      <c r="Q42" s="20"/>
      <c r="R42" s="20"/>
      <c r="S42" s="20"/>
      <c r="T42" s="20"/>
      <c r="U42" s="20"/>
      <c r="V42" s="21"/>
    </row>
    <row r="43" spans="2:22">
      <c r="B43" s="19"/>
      <c r="C43" s="20"/>
      <c r="D43" s="20"/>
      <c r="E43" s="20"/>
      <c r="F43" s="20"/>
      <c r="G43" s="20"/>
      <c r="H43" s="20"/>
      <c r="I43" s="20"/>
      <c r="J43" s="20"/>
      <c r="K43" s="20"/>
      <c r="L43" s="20"/>
      <c r="M43" s="20"/>
      <c r="N43" s="20"/>
      <c r="O43" s="20"/>
      <c r="P43" s="20"/>
      <c r="Q43" s="20"/>
      <c r="R43" s="20"/>
      <c r="S43" s="20"/>
      <c r="T43" s="20"/>
      <c r="U43" s="20"/>
      <c r="V43" s="21"/>
    </row>
    <row r="44" spans="2:22">
      <c r="B44" s="23"/>
      <c r="C44" s="24"/>
      <c r="D44" s="24"/>
      <c r="E44" s="24"/>
      <c r="F44" s="24"/>
      <c r="G44" s="24"/>
      <c r="H44" s="24"/>
      <c r="I44" s="24"/>
      <c r="J44" s="24"/>
      <c r="K44" s="24"/>
      <c r="L44" s="24"/>
      <c r="M44" s="24"/>
      <c r="N44" s="24"/>
      <c r="O44" s="24"/>
      <c r="P44" s="24"/>
      <c r="Q44" s="24"/>
      <c r="R44" s="24"/>
      <c r="S44" s="24"/>
      <c r="T44" s="24"/>
      <c r="U44" s="24"/>
      <c r="V44" s="25"/>
    </row>
    <row r="46" spans="2:22">
      <c r="B46" s="14"/>
      <c r="C46" s="15" t="s">
        <v>41</v>
      </c>
      <c r="D46" s="16"/>
      <c r="E46" s="16"/>
      <c r="F46" s="16"/>
      <c r="G46" s="16"/>
      <c r="H46" s="16"/>
      <c r="I46" s="16"/>
      <c r="J46" s="16"/>
      <c r="K46" s="16"/>
      <c r="L46" s="16"/>
      <c r="M46" s="16"/>
      <c r="N46" s="16"/>
      <c r="O46" s="16"/>
      <c r="P46" s="16"/>
      <c r="Q46" s="16"/>
      <c r="R46" s="16"/>
      <c r="S46" s="16"/>
      <c r="T46" s="16"/>
      <c r="U46" s="16"/>
      <c r="V46" s="17"/>
    </row>
    <row r="47" spans="2:22">
      <c r="B47" s="19"/>
      <c r="C47" s="20"/>
      <c r="D47" s="20"/>
      <c r="E47" s="20"/>
      <c r="F47" s="20"/>
      <c r="G47" s="20"/>
      <c r="H47" s="20"/>
      <c r="I47" s="20"/>
      <c r="J47" s="20"/>
      <c r="K47" s="20"/>
      <c r="L47" s="20"/>
      <c r="M47" s="20"/>
      <c r="N47" s="20"/>
      <c r="O47" s="20"/>
      <c r="P47" s="20"/>
      <c r="Q47" s="20"/>
      <c r="R47" s="20"/>
      <c r="S47" s="20"/>
      <c r="T47" s="20"/>
      <c r="U47" s="20"/>
      <c r="V47" s="21"/>
    </row>
    <row r="48" spans="2:22">
      <c r="B48" s="19"/>
      <c r="C48" s="20"/>
      <c r="D48" s="20"/>
      <c r="E48" s="20" t="s">
        <v>95</v>
      </c>
      <c r="F48" s="20"/>
      <c r="G48" s="20"/>
      <c r="H48" s="20"/>
      <c r="I48" s="20"/>
      <c r="J48" s="20"/>
      <c r="K48" s="20"/>
      <c r="L48" s="20"/>
      <c r="M48" s="20"/>
      <c r="N48" s="20"/>
      <c r="O48" s="20"/>
      <c r="P48" s="20"/>
      <c r="Q48" s="20"/>
      <c r="R48" s="20"/>
      <c r="S48" s="20"/>
      <c r="T48" s="20"/>
      <c r="U48" s="20"/>
      <c r="V48" s="21"/>
    </row>
    <row r="49" spans="2:22">
      <c r="B49" s="19"/>
      <c r="C49" s="20"/>
      <c r="D49" s="20"/>
      <c r="E49" s="20"/>
      <c r="F49" s="20"/>
      <c r="G49" s="20"/>
      <c r="H49" s="20"/>
      <c r="I49" s="20"/>
      <c r="J49" s="20"/>
      <c r="K49" s="20"/>
      <c r="L49" s="20"/>
      <c r="M49" s="20"/>
      <c r="N49" s="20"/>
      <c r="O49" s="20"/>
      <c r="P49" s="20"/>
      <c r="Q49" s="20"/>
      <c r="R49" s="20"/>
      <c r="S49" s="20"/>
      <c r="T49" s="20"/>
      <c r="U49" s="20"/>
      <c r="V49" s="21"/>
    </row>
    <row r="50" spans="2:22">
      <c r="B50" s="19"/>
      <c r="C50" s="20"/>
      <c r="D50" s="20"/>
      <c r="E50" s="20"/>
      <c r="F50" s="20"/>
      <c r="G50" s="20"/>
      <c r="H50" s="20"/>
      <c r="I50" s="20"/>
      <c r="J50" s="20"/>
      <c r="K50" s="20"/>
      <c r="L50" s="20"/>
      <c r="M50" s="20"/>
      <c r="N50" s="20"/>
      <c r="O50" s="20"/>
      <c r="P50" s="20"/>
      <c r="Q50" s="20"/>
      <c r="R50" s="20"/>
      <c r="S50" s="20"/>
      <c r="T50" s="20"/>
      <c r="U50" s="20"/>
      <c r="V50" s="21"/>
    </row>
    <row r="51" spans="2:22">
      <c r="B51" s="19"/>
      <c r="C51" s="20"/>
      <c r="D51" s="20"/>
      <c r="E51" s="20" t="s">
        <v>42</v>
      </c>
      <c r="F51" s="20"/>
      <c r="G51" s="20"/>
      <c r="H51" s="20"/>
      <c r="I51" s="20"/>
      <c r="J51" s="20"/>
      <c r="K51" s="20"/>
      <c r="L51" s="20"/>
      <c r="M51" s="20"/>
      <c r="N51" s="20"/>
      <c r="O51" s="20"/>
      <c r="P51" s="20"/>
      <c r="Q51" s="20"/>
      <c r="R51" s="20"/>
      <c r="S51" s="20"/>
      <c r="T51" s="20"/>
      <c r="U51" s="20"/>
      <c r="V51" s="21"/>
    </row>
    <row r="52" spans="2:22">
      <c r="B52" s="19"/>
      <c r="C52" s="20"/>
      <c r="D52" s="20"/>
      <c r="E52" s="20" t="s">
        <v>43</v>
      </c>
      <c r="F52" s="20"/>
      <c r="G52" s="20"/>
      <c r="H52" s="20"/>
      <c r="I52" s="20"/>
      <c r="J52" s="20"/>
      <c r="K52" s="20"/>
      <c r="L52" s="20"/>
      <c r="M52" s="20"/>
      <c r="N52" s="20"/>
      <c r="O52" s="20"/>
      <c r="P52" s="20"/>
      <c r="Q52" s="20"/>
      <c r="R52" s="20"/>
      <c r="S52" s="20"/>
      <c r="T52" s="20"/>
      <c r="U52" s="20"/>
      <c r="V52" s="21"/>
    </row>
    <row r="53" spans="2:22">
      <c r="B53" s="19"/>
      <c r="C53" s="20"/>
      <c r="D53" s="20"/>
      <c r="E53" s="20"/>
      <c r="F53" s="20"/>
      <c r="G53" s="20"/>
      <c r="H53" s="20"/>
      <c r="I53" s="20"/>
      <c r="J53" s="20"/>
      <c r="K53" s="20"/>
      <c r="L53" s="20"/>
      <c r="M53" s="20"/>
      <c r="N53" s="20"/>
      <c r="O53" s="20"/>
      <c r="P53" s="20"/>
      <c r="Q53" s="20"/>
      <c r="R53" s="20"/>
      <c r="S53" s="20"/>
      <c r="T53" s="20"/>
      <c r="U53" s="20"/>
      <c r="V53" s="21"/>
    </row>
    <row r="54" spans="2:22">
      <c r="B54" s="19"/>
      <c r="C54" s="20"/>
      <c r="D54" s="20"/>
      <c r="E54" s="20"/>
      <c r="F54" s="20"/>
      <c r="G54" s="20"/>
      <c r="H54" s="20"/>
      <c r="I54" s="20"/>
      <c r="J54" s="20"/>
      <c r="K54" s="20"/>
      <c r="L54" s="20"/>
      <c r="M54" s="20"/>
      <c r="N54" s="20"/>
      <c r="O54" s="20"/>
      <c r="P54" s="20"/>
      <c r="Q54" s="20"/>
      <c r="R54" s="20"/>
      <c r="S54" s="20"/>
      <c r="T54" s="20"/>
      <c r="U54" s="20"/>
      <c r="V54" s="21"/>
    </row>
    <row r="55" spans="2:22">
      <c r="B55" s="19"/>
      <c r="C55" s="20"/>
      <c r="D55" s="20"/>
      <c r="E55" s="20"/>
      <c r="F55" s="20"/>
      <c r="G55" s="20"/>
      <c r="H55" s="20"/>
      <c r="I55" s="20"/>
      <c r="J55" s="20"/>
      <c r="K55" s="20"/>
      <c r="L55" s="20"/>
      <c r="M55" s="20"/>
      <c r="N55" s="20"/>
      <c r="O55" s="20"/>
      <c r="P55" s="20"/>
      <c r="Q55" s="20"/>
      <c r="R55" s="20"/>
      <c r="S55" s="20"/>
      <c r="T55" s="20"/>
      <c r="U55" s="20"/>
      <c r="V55" s="21"/>
    </row>
    <row r="56" spans="2:22">
      <c r="B56" s="19"/>
      <c r="C56" s="20"/>
      <c r="D56" s="20"/>
      <c r="E56" s="20"/>
      <c r="F56" s="20"/>
      <c r="G56" s="20"/>
      <c r="H56" s="20"/>
      <c r="I56" s="20"/>
      <c r="J56" s="20"/>
      <c r="K56" s="20"/>
      <c r="L56" s="20"/>
      <c r="M56" s="20"/>
      <c r="N56" s="20"/>
      <c r="O56" s="20"/>
      <c r="P56" s="20"/>
      <c r="Q56" s="20"/>
      <c r="R56" s="20"/>
      <c r="S56" s="20"/>
      <c r="T56" s="20"/>
      <c r="U56" s="20"/>
      <c r="V56" s="21"/>
    </row>
    <row r="57" spans="2:22">
      <c r="B57" s="19"/>
      <c r="C57" s="20"/>
      <c r="D57" s="20"/>
      <c r="E57" s="20"/>
      <c r="F57" s="20"/>
      <c r="G57" s="20"/>
      <c r="H57" s="20"/>
      <c r="I57" s="20"/>
      <c r="J57" s="20"/>
      <c r="K57" s="20"/>
      <c r="L57" s="20"/>
      <c r="M57" s="20"/>
      <c r="N57" s="20"/>
      <c r="O57" s="20"/>
      <c r="P57" s="20"/>
      <c r="Q57" s="20"/>
      <c r="R57" s="20"/>
      <c r="S57" s="20"/>
      <c r="T57" s="20"/>
      <c r="U57" s="20"/>
      <c r="V57" s="21"/>
    </row>
    <row r="58" spans="2:22">
      <c r="B58" s="19"/>
      <c r="C58" s="20"/>
      <c r="D58" s="20"/>
      <c r="E58" s="20"/>
      <c r="F58" s="20"/>
      <c r="G58" s="20"/>
      <c r="H58" s="20"/>
      <c r="I58" s="20"/>
      <c r="J58" s="20"/>
      <c r="K58" s="20"/>
      <c r="L58" s="20"/>
      <c r="M58" s="20"/>
      <c r="N58" s="20"/>
      <c r="O58" s="20"/>
      <c r="P58" s="20"/>
      <c r="Q58" s="20"/>
      <c r="R58" s="20"/>
      <c r="S58" s="20"/>
      <c r="T58" s="20"/>
      <c r="U58" s="20"/>
      <c r="V58" s="21"/>
    </row>
    <row r="59" spans="2:22">
      <c r="B59" s="19"/>
      <c r="C59" s="20"/>
      <c r="D59" s="20"/>
      <c r="E59" s="20"/>
      <c r="F59" s="20"/>
      <c r="G59" s="20"/>
      <c r="H59" s="20"/>
      <c r="I59" s="20"/>
      <c r="J59" s="20"/>
      <c r="K59" s="20"/>
      <c r="L59" s="20"/>
      <c r="M59" s="20"/>
      <c r="N59" s="20"/>
      <c r="O59" s="20"/>
      <c r="P59" s="20"/>
      <c r="Q59" s="20"/>
      <c r="R59" s="20"/>
      <c r="S59" s="20"/>
      <c r="T59" s="20"/>
      <c r="U59" s="20"/>
      <c r="V59" s="21"/>
    </row>
    <row r="60" spans="2:22">
      <c r="B60" s="19"/>
      <c r="C60" s="20"/>
      <c r="D60" s="20"/>
      <c r="E60" s="20"/>
      <c r="F60" s="20"/>
      <c r="G60" s="20"/>
      <c r="H60" s="20"/>
      <c r="I60" s="20"/>
      <c r="J60" s="20"/>
      <c r="K60" s="20"/>
      <c r="L60" s="20"/>
      <c r="M60" s="20"/>
      <c r="N60" s="20"/>
      <c r="O60" s="20"/>
      <c r="P60" s="20"/>
      <c r="Q60" s="20"/>
      <c r="R60" s="20"/>
      <c r="S60" s="20"/>
      <c r="T60" s="20"/>
      <c r="U60" s="20"/>
      <c r="V60" s="21"/>
    </row>
    <row r="61" spans="2:22">
      <c r="B61" s="19"/>
      <c r="C61" s="20"/>
      <c r="D61" s="20"/>
      <c r="E61" s="20"/>
      <c r="F61" s="20"/>
      <c r="G61" s="20"/>
      <c r="H61" s="20"/>
      <c r="I61" s="20"/>
      <c r="J61" s="20"/>
      <c r="K61" s="20"/>
      <c r="L61" s="20"/>
      <c r="M61" s="20"/>
      <c r="N61" s="20"/>
      <c r="O61" s="20"/>
      <c r="P61" s="20"/>
      <c r="Q61" s="20"/>
      <c r="R61" s="20"/>
      <c r="S61" s="20"/>
      <c r="T61" s="20"/>
      <c r="U61" s="20"/>
      <c r="V61" s="21"/>
    </row>
    <row r="62" spans="2:22">
      <c r="B62" s="19"/>
      <c r="C62" s="20"/>
      <c r="D62" s="20"/>
      <c r="E62" s="20" t="s">
        <v>44</v>
      </c>
      <c r="F62" s="20"/>
      <c r="G62" s="20"/>
      <c r="H62" s="20"/>
      <c r="I62" s="20"/>
      <c r="J62" s="20"/>
      <c r="K62" s="20"/>
      <c r="L62" s="20"/>
      <c r="M62" s="20"/>
      <c r="N62" s="20"/>
      <c r="O62" s="20"/>
      <c r="P62" s="20"/>
      <c r="Q62" s="20"/>
      <c r="R62" s="20"/>
      <c r="S62" s="20"/>
      <c r="T62" s="20"/>
      <c r="U62" s="20"/>
      <c r="V62" s="21"/>
    </row>
    <row r="63" spans="2:22">
      <c r="B63" s="19"/>
      <c r="C63" s="20"/>
      <c r="D63" s="20"/>
      <c r="E63" s="20"/>
      <c r="F63" s="20"/>
      <c r="G63" s="20"/>
      <c r="H63" s="20"/>
      <c r="I63" s="20"/>
      <c r="J63" s="20"/>
      <c r="K63" s="20"/>
      <c r="L63" s="20"/>
      <c r="M63" s="20"/>
      <c r="N63" s="20"/>
      <c r="O63" s="20"/>
      <c r="P63" s="20"/>
      <c r="Q63" s="20"/>
      <c r="R63" s="20"/>
      <c r="S63" s="20"/>
      <c r="T63" s="20"/>
      <c r="U63" s="20"/>
      <c r="V63" s="21"/>
    </row>
    <row r="64" spans="2:22">
      <c r="B64" s="19"/>
      <c r="C64" s="20"/>
      <c r="D64" s="20"/>
      <c r="E64" s="20"/>
      <c r="F64" s="20"/>
      <c r="G64" s="20"/>
      <c r="H64" s="20"/>
      <c r="I64" s="20"/>
      <c r="J64" s="20"/>
      <c r="K64" s="20"/>
      <c r="L64" s="20"/>
      <c r="M64" s="20"/>
      <c r="N64" s="20"/>
      <c r="O64" s="20"/>
      <c r="P64" s="20"/>
      <c r="Q64" s="20"/>
      <c r="R64" s="20"/>
      <c r="S64" s="20"/>
      <c r="T64" s="20"/>
      <c r="U64" s="20"/>
      <c r="V64" s="21"/>
    </row>
    <row r="65" spans="2:22">
      <c r="B65" s="19"/>
      <c r="C65" s="20"/>
      <c r="D65" s="20"/>
      <c r="E65" s="20"/>
      <c r="F65" s="20"/>
      <c r="G65" s="20"/>
      <c r="H65" s="20"/>
      <c r="I65" s="20"/>
      <c r="J65" s="20"/>
      <c r="K65" s="20"/>
      <c r="L65" s="20"/>
      <c r="M65" s="20"/>
      <c r="N65" s="20"/>
      <c r="O65" s="20"/>
      <c r="P65" s="20"/>
      <c r="Q65" s="20"/>
      <c r="R65" s="20"/>
      <c r="S65" s="20"/>
      <c r="T65" s="20"/>
      <c r="U65" s="20"/>
      <c r="V65" s="21"/>
    </row>
    <row r="66" spans="2:22">
      <c r="B66" s="19"/>
      <c r="C66" s="20"/>
      <c r="D66" s="20"/>
      <c r="E66" s="20"/>
      <c r="F66" s="20"/>
      <c r="G66" s="20"/>
      <c r="H66" s="20"/>
      <c r="I66" s="20"/>
      <c r="J66" s="20"/>
      <c r="K66" s="20"/>
      <c r="L66" s="20"/>
      <c r="M66" s="20"/>
      <c r="N66" s="20"/>
      <c r="O66" s="20"/>
      <c r="P66" s="20"/>
      <c r="Q66" s="20"/>
      <c r="R66" s="20"/>
      <c r="S66" s="20"/>
      <c r="T66" s="20"/>
      <c r="U66" s="20"/>
      <c r="V66" s="21"/>
    </row>
    <row r="67" spans="2:22">
      <c r="B67" s="19"/>
      <c r="C67" s="20"/>
      <c r="D67" s="20"/>
      <c r="E67" s="20"/>
      <c r="F67" s="20"/>
      <c r="G67" s="20"/>
      <c r="H67" s="20"/>
      <c r="I67" s="20"/>
      <c r="J67" s="20"/>
      <c r="K67" s="20"/>
      <c r="L67" s="20"/>
      <c r="M67" s="20"/>
      <c r="N67" s="20"/>
      <c r="O67" s="20"/>
      <c r="P67" s="20"/>
      <c r="Q67" s="20"/>
      <c r="R67" s="20"/>
      <c r="S67" s="20"/>
      <c r="T67" s="20"/>
      <c r="U67" s="20"/>
      <c r="V67" s="21"/>
    </row>
    <row r="68" spans="2:22">
      <c r="B68" s="19"/>
      <c r="C68" s="20"/>
      <c r="D68" s="20"/>
      <c r="E68" s="20" t="s">
        <v>45</v>
      </c>
      <c r="F68" s="20"/>
      <c r="G68" s="20"/>
      <c r="H68" s="20"/>
      <c r="I68" s="20"/>
      <c r="J68" s="20"/>
      <c r="K68" s="20"/>
      <c r="L68" s="20"/>
      <c r="M68" s="20"/>
      <c r="N68" s="20"/>
      <c r="O68" s="20"/>
      <c r="P68" s="20"/>
      <c r="Q68" s="20"/>
      <c r="R68" s="20"/>
      <c r="S68" s="20"/>
      <c r="T68" s="20"/>
      <c r="U68" s="20"/>
      <c r="V68" s="21"/>
    </row>
    <row r="69" spans="2:22">
      <c r="B69" s="19"/>
      <c r="C69" s="20"/>
      <c r="D69" s="20"/>
      <c r="E69" s="20"/>
      <c r="F69" s="20"/>
      <c r="G69" s="20"/>
      <c r="H69" s="20"/>
      <c r="I69" s="20"/>
      <c r="J69" s="20"/>
      <c r="K69" s="20"/>
      <c r="L69" s="20"/>
      <c r="M69" s="20"/>
      <c r="N69" s="20"/>
      <c r="O69" s="20"/>
      <c r="P69" s="20"/>
      <c r="Q69" s="20"/>
      <c r="R69" s="20"/>
      <c r="S69" s="20"/>
      <c r="T69" s="20"/>
      <c r="U69" s="20"/>
      <c r="V69" s="21"/>
    </row>
    <row r="70" spans="2:22">
      <c r="B70" s="19"/>
      <c r="C70" s="20"/>
      <c r="D70" s="20"/>
      <c r="E70" s="20"/>
      <c r="F70" s="20"/>
      <c r="G70" s="20"/>
      <c r="H70" s="20"/>
      <c r="I70" s="20"/>
      <c r="J70" s="20"/>
      <c r="K70" s="20"/>
      <c r="L70" s="20"/>
      <c r="M70" s="20"/>
      <c r="N70" s="20"/>
      <c r="O70" s="20"/>
      <c r="P70" s="20"/>
      <c r="Q70" s="20"/>
      <c r="R70" s="20"/>
      <c r="S70" s="20"/>
      <c r="T70" s="20"/>
      <c r="U70" s="20"/>
      <c r="V70" s="21"/>
    </row>
    <row r="71" spans="2:22">
      <c r="B71" s="19"/>
      <c r="C71" s="20"/>
      <c r="D71" s="20"/>
      <c r="E71" s="20"/>
      <c r="F71" s="20"/>
      <c r="G71" s="20"/>
      <c r="H71" s="20"/>
      <c r="I71" s="20"/>
      <c r="J71" s="20"/>
      <c r="K71" s="20"/>
      <c r="L71" s="20"/>
      <c r="M71" s="20"/>
      <c r="N71" s="20"/>
      <c r="O71" s="20"/>
      <c r="P71" s="20"/>
      <c r="Q71" s="20"/>
      <c r="R71" s="20"/>
      <c r="S71" s="20"/>
      <c r="T71" s="20"/>
      <c r="U71" s="20"/>
      <c r="V71" s="21"/>
    </row>
    <row r="72" spans="2:22">
      <c r="B72" s="19"/>
      <c r="C72" s="20"/>
      <c r="D72" s="20"/>
      <c r="E72" s="20"/>
      <c r="F72" s="20"/>
      <c r="G72" s="20"/>
      <c r="H72" s="20"/>
      <c r="I72" s="20"/>
      <c r="J72" s="20"/>
      <c r="K72" s="20"/>
      <c r="L72" s="20"/>
      <c r="M72" s="20"/>
      <c r="N72" s="20"/>
      <c r="O72" s="20"/>
      <c r="P72" s="20"/>
      <c r="Q72" s="20"/>
      <c r="R72" s="20"/>
      <c r="S72" s="20"/>
      <c r="T72" s="20"/>
      <c r="U72" s="20"/>
      <c r="V72" s="21"/>
    </row>
    <row r="73" spans="2:22">
      <c r="B73" s="19"/>
      <c r="C73" s="20"/>
      <c r="D73" s="20"/>
      <c r="E73" s="20"/>
      <c r="F73" s="20"/>
      <c r="G73" s="20"/>
      <c r="H73" s="20"/>
      <c r="I73" s="20"/>
      <c r="J73" s="20"/>
      <c r="K73" s="20"/>
      <c r="L73" s="20"/>
      <c r="M73" s="20"/>
      <c r="N73" s="20"/>
      <c r="O73" s="20"/>
      <c r="P73" s="20"/>
      <c r="Q73" s="20"/>
      <c r="R73" s="20"/>
      <c r="S73" s="20"/>
      <c r="T73" s="20"/>
      <c r="U73" s="20"/>
      <c r="V73" s="21"/>
    </row>
    <row r="74" spans="2:22">
      <c r="B74" s="19"/>
      <c r="C74" s="20"/>
      <c r="D74" s="20"/>
      <c r="E74" s="20" t="s">
        <v>46</v>
      </c>
      <c r="F74" s="20"/>
      <c r="G74" s="20"/>
      <c r="H74" s="20"/>
      <c r="I74" s="20"/>
      <c r="J74" s="20"/>
      <c r="K74" s="20"/>
      <c r="L74" s="20"/>
      <c r="M74" s="20"/>
      <c r="N74" s="20"/>
      <c r="O74" s="20"/>
      <c r="P74" s="20"/>
      <c r="Q74" s="20"/>
      <c r="R74" s="20"/>
      <c r="S74" s="20"/>
      <c r="T74" s="20"/>
      <c r="U74" s="20"/>
      <c r="V74" s="21"/>
    </row>
    <row r="75" spans="2:22">
      <c r="B75" s="19"/>
      <c r="C75" s="20"/>
      <c r="D75" s="20"/>
      <c r="E75" s="20"/>
      <c r="F75" s="20"/>
      <c r="G75" s="20"/>
      <c r="H75" s="20"/>
      <c r="I75" s="20"/>
      <c r="J75" s="20"/>
      <c r="K75" s="20"/>
      <c r="L75" s="20"/>
      <c r="M75" s="20"/>
      <c r="N75" s="20"/>
      <c r="O75" s="20"/>
      <c r="P75" s="20"/>
      <c r="Q75" s="20"/>
      <c r="R75" s="20"/>
      <c r="S75" s="20"/>
      <c r="T75" s="20"/>
      <c r="U75" s="20"/>
      <c r="V75" s="21"/>
    </row>
    <row r="76" spans="2:22">
      <c r="B76" s="19"/>
      <c r="C76" s="20"/>
      <c r="D76" s="20"/>
      <c r="E76" s="20"/>
      <c r="F76" s="20"/>
      <c r="G76" s="20"/>
      <c r="H76" s="20"/>
      <c r="I76" s="20"/>
      <c r="J76" s="20"/>
      <c r="K76" s="20"/>
      <c r="L76" s="20"/>
      <c r="M76" s="20"/>
      <c r="N76" s="20"/>
      <c r="O76" s="20"/>
      <c r="P76" s="20"/>
      <c r="Q76" s="20"/>
      <c r="R76" s="20"/>
      <c r="S76" s="20"/>
      <c r="T76" s="20"/>
      <c r="U76" s="20"/>
      <c r="V76" s="21"/>
    </row>
    <row r="77" spans="2:22">
      <c r="B77" s="19"/>
      <c r="C77" s="20"/>
      <c r="D77" s="20"/>
      <c r="E77" s="20"/>
      <c r="F77" s="20"/>
      <c r="G77" s="20"/>
      <c r="H77" s="20"/>
      <c r="I77" s="20"/>
      <c r="J77" s="20"/>
      <c r="K77" s="20"/>
      <c r="L77" s="20"/>
      <c r="M77" s="20"/>
      <c r="N77" s="20"/>
      <c r="O77" s="20"/>
      <c r="P77" s="20"/>
      <c r="Q77" s="20"/>
      <c r="R77" s="20"/>
      <c r="S77" s="20"/>
      <c r="T77" s="20"/>
      <c r="U77" s="20"/>
      <c r="V77" s="21"/>
    </row>
    <row r="78" spans="2:22">
      <c r="B78" s="19"/>
      <c r="C78" s="20"/>
      <c r="D78" s="20"/>
      <c r="E78" s="20"/>
      <c r="F78" s="20"/>
      <c r="G78" s="20"/>
      <c r="H78" s="20"/>
      <c r="I78" s="20"/>
      <c r="J78" s="20"/>
      <c r="K78" s="20"/>
      <c r="L78" s="20"/>
      <c r="M78" s="20"/>
      <c r="N78" s="20"/>
      <c r="O78" s="20"/>
      <c r="P78" s="20"/>
      <c r="Q78" s="20"/>
      <c r="R78" s="20"/>
      <c r="S78" s="20"/>
      <c r="T78" s="20"/>
      <c r="U78" s="20"/>
      <c r="V78" s="21"/>
    </row>
    <row r="79" spans="2:22">
      <c r="B79" s="19"/>
      <c r="C79" s="20"/>
      <c r="D79" s="20"/>
      <c r="E79" s="20" t="s">
        <v>47</v>
      </c>
      <c r="F79" s="20"/>
      <c r="G79" s="20"/>
      <c r="H79" s="20"/>
      <c r="I79" s="20"/>
      <c r="J79" s="20"/>
      <c r="K79" s="20"/>
      <c r="L79" s="20"/>
      <c r="M79" s="20"/>
      <c r="N79" s="20"/>
      <c r="O79" s="20"/>
      <c r="P79" s="20"/>
      <c r="Q79" s="20"/>
      <c r="R79" s="20"/>
      <c r="S79" s="20"/>
      <c r="T79" s="20"/>
      <c r="U79" s="20"/>
      <c r="V79" s="21"/>
    </row>
    <row r="80" spans="2:22">
      <c r="B80" s="19"/>
      <c r="C80" s="20"/>
      <c r="D80" s="20"/>
      <c r="E80" s="20" t="s">
        <v>48</v>
      </c>
      <c r="F80" s="20"/>
      <c r="G80" s="20"/>
      <c r="H80" s="20"/>
      <c r="I80" s="20"/>
      <c r="J80" s="20"/>
      <c r="K80" s="20"/>
      <c r="L80" s="20"/>
      <c r="M80" s="20"/>
      <c r="N80" s="20"/>
      <c r="O80" s="20"/>
      <c r="P80" s="20"/>
      <c r="Q80" s="20"/>
      <c r="R80" s="20"/>
      <c r="S80" s="20"/>
      <c r="T80" s="20"/>
      <c r="U80" s="20"/>
      <c r="V80" s="21"/>
    </row>
    <row r="81" spans="2:22">
      <c r="B81" s="19"/>
      <c r="C81" s="20"/>
      <c r="D81" s="20"/>
      <c r="E81" s="20"/>
      <c r="F81" s="20"/>
      <c r="G81" s="20"/>
      <c r="H81" s="20"/>
      <c r="I81" s="20"/>
      <c r="J81" s="20"/>
      <c r="K81" s="20"/>
      <c r="L81" s="20"/>
      <c r="M81" s="20"/>
      <c r="N81" s="20"/>
      <c r="O81" s="20"/>
      <c r="P81" s="20"/>
      <c r="Q81" s="20"/>
      <c r="R81" s="20"/>
      <c r="S81" s="20"/>
      <c r="T81" s="20"/>
      <c r="U81" s="20"/>
      <c r="V81" s="21"/>
    </row>
    <row r="82" spans="2:22">
      <c r="B82" s="19"/>
      <c r="C82" s="20"/>
      <c r="D82" s="20"/>
      <c r="E82" s="20"/>
      <c r="F82" s="20"/>
      <c r="G82" s="20"/>
      <c r="H82" s="20"/>
      <c r="I82" s="20"/>
      <c r="J82" s="20"/>
      <c r="K82" s="20"/>
      <c r="L82" s="20"/>
      <c r="M82" s="20"/>
      <c r="N82" s="20"/>
      <c r="O82" s="20"/>
      <c r="P82" s="20"/>
      <c r="Q82" s="20"/>
      <c r="R82" s="20"/>
      <c r="S82" s="20"/>
      <c r="T82" s="20"/>
      <c r="U82" s="20"/>
      <c r="V82" s="21"/>
    </row>
    <row r="83" spans="2:22">
      <c r="B83" s="19"/>
      <c r="C83" s="20"/>
      <c r="D83" s="20"/>
      <c r="E83" s="20"/>
      <c r="F83" s="20"/>
      <c r="G83" s="20"/>
      <c r="H83" s="20"/>
      <c r="I83" s="20"/>
      <c r="J83" s="20"/>
      <c r="K83" s="20"/>
      <c r="L83" s="20"/>
      <c r="M83" s="20"/>
      <c r="N83" s="20"/>
      <c r="O83" s="20"/>
      <c r="P83" s="20"/>
      <c r="Q83" s="20"/>
      <c r="R83" s="20"/>
      <c r="S83" s="20"/>
      <c r="T83" s="20"/>
      <c r="U83" s="20"/>
      <c r="V83" s="21"/>
    </row>
    <row r="84" spans="2:22">
      <c r="B84" s="19"/>
      <c r="C84" s="20"/>
      <c r="D84" s="20"/>
      <c r="E84" s="20"/>
      <c r="F84" s="20"/>
      <c r="G84" s="20"/>
      <c r="H84" s="20"/>
      <c r="I84" s="20"/>
      <c r="J84" s="20"/>
      <c r="K84" s="20"/>
      <c r="L84" s="20"/>
      <c r="M84" s="20"/>
      <c r="N84" s="20"/>
      <c r="O84" s="20"/>
      <c r="P84" s="20"/>
      <c r="Q84" s="20"/>
      <c r="R84" s="20"/>
      <c r="S84" s="20"/>
      <c r="T84" s="20"/>
      <c r="U84" s="20"/>
      <c r="V84" s="21"/>
    </row>
    <row r="85" spans="2:22">
      <c r="B85" s="19"/>
      <c r="C85" s="20"/>
      <c r="D85" s="20"/>
      <c r="E85" s="20"/>
      <c r="F85" s="20"/>
      <c r="G85" s="20"/>
      <c r="H85" s="20"/>
      <c r="I85" s="20"/>
      <c r="J85" s="20"/>
      <c r="K85" s="20"/>
      <c r="L85" s="20"/>
      <c r="M85" s="20"/>
      <c r="N85" s="20"/>
      <c r="O85" s="20"/>
      <c r="P85" s="20"/>
      <c r="Q85" s="20"/>
      <c r="R85" s="20"/>
      <c r="S85" s="20"/>
      <c r="T85" s="20"/>
      <c r="U85" s="20"/>
      <c r="V85" s="21"/>
    </row>
    <row r="86" spans="2:22">
      <c r="B86" s="19"/>
      <c r="C86" s="20"/>
      <c r="D86" s="20"/>
      <c r="E86" s="20"/>
      <c r="F86" s="20"/>
      <c r="G86" s="20"/>
      <c r="H86" s="20"/>
      <c r="I86" s="20"/>
      <c r="J86" s="20"/>
      <c r="K86" s="20"/>
      <c r="L86" s="20"/>
      <c r="M86" s="20"/>
      <c r="N86" s="20"/>
      <c r="O86" s="20"/>
      <c r="P86" s="20"/>
      <c r="Q86" s="20"/>
      <c r="R86" s="20"/>
      <c r="S86" s="20"/>
      <c r="T86" s="20"/>
      <c r="U86" s="20"/>
      <c r="V86" s="21"/>
    </row>
    <row r="87" spans="2:22">
      <c r="B87" s="19"/>
      <c r="C87" s="20"/>
      <c r="D87" s="20"/>
      <c r="E87" s="20"/>
      <c r="F87" s="20"/>
      <c r="G87" s="20"/>
      <c r="H87" s="20"/>
      <c r="I87" s="20"/>
      <c r="J87" s="20"/>
      <c r="K87" s="20"/>
      <c r="L87" s="20"/>
      <c r="M87" s="20"/>
      <c r="N87" s="20"/>
      <c r="O87" s="20"/>
      <c r="P87" s="20"/>
      <c r="Q87" s="20"/>
      <c r="R87" s="20"/>
      <c r="S87" s="20"/>
      <c r="T87" s="20"/>
      <c r="U87" s="20"/>
      <c r="V87" s="21"/>
    </row>
    <row r="88" spans="2:22">
      <c r="B88" s="19"/>
      <c r="C88" s="20"/>
      <c r="D88" s="20"/>
      <c r="E88" s="20"/>
      <c r="F88" s="20"/>
      <c r="G88" s="20"/>
      <c r="H88" s="20"/>
      <c r="I88" s="20"/>
      <c r="J88" s="20"/>
      <c r="K88" s="20"/>
      <c r="L88" s="20"/>
      <c r="M88" s="20"/>
      <c r="N88" s="20"/>
      <c r="O88" s="20"/>
      <c r="P88" s="20"/>
      <c r="Q88" s="20"/>
      <c r="R88" s="20"/>
      <c r="S88" s="20"/>
      <c r="T88" s="20"/>
      <c r="U88" s="20"/>
      <c r="V88" s="21"/>
    </row>
    <row r="89" spans="2:22">
      <c r="B89" s="19"/>
      <c r="C89" s="20"/>
      <c r="D89" s="20"/>
      <c r="E89" s="20"/>
      <c r="F89" s="20"/>
      <c r="G89" s="20"/>
      <c r="H89" s="20"/>
      <c r="I89" s="20"/>
      <c r="J89" s="20"/>
      <c r="K89" s="20"/>
      <c r="L89" s="20"/>
      <c r="M89" s="20"/>
      <c r="N89" s="20"/>
      <c r="O89" s="20"/>
      <c r="P89" s="20"/>
      <c r="Q89" s="20"/>
      <c r="R89" s="20"/>
      <c r="S89" s="20"/>
      <c r="T89" s="20"/>
      <c r="U89" s="20"/>
      <c r="V89" s="21"/>
    </row>
    <row r="90" spans="2:22">
      <c r="B90" s="19"/>
      <c r="C90" s="20"/>
      <c r="D90" s="20"/>
      <c r="E90" s="20"/>
      <c r="F90" s="20"/>
      <c r="G90" s="20"/>
      <c r="H90" s="20"/>
      <c r="I90" s="20"/>
      <c r="J90" s="20"/>
      <c r="K90" s="20"/>
      <c r="L90" s="20"/>
      <c r="M90" s="20"/>
      <c r="N90" s="20"/>
      <c r="O90" s="20"/>
      <c r="P90" s="20"/>
      <c r="Q90" s="20"/>
      <c r="R90" s="20"/>
      <c r="S90" s="20"/>
      <c r="T90" s="20"/>
      <c r="U90" s="20"/>
      <c r="V90" s="21"/>
    </row>
    <row r="91" spans="2:22">
      <c r="B91" s="19"/>
      <c r="C91" s="20"/>
      <c r="D91" s="20"/>
      <c r="E91" s="20" t="s">
        <v>49</v>
      </c>
      <c r="F91" s="20"/>
      <c r="G91" s="20"/>
      <c r="H91" s="20"/>
      <c r="I91" s="20"/>
      <c r="J91" s="20"/>
      <c r="K91" s="20"/>
      <c r="L91" s="20"/>
      <c r="M91" s="20"/>
      <c r="N91" s="20"/>
      <c r="O91" s="20"/>
      <c r="P91" s="20"/>
      <c r="Q91" s="20"/>
      <c r="R91" s="20"/>
      <c r="S91" s="20"/>
      <c r="T91" s="20"/>
      <c r="U91" s="20"/>
      <c r="V91" s="21"/>
    </row>
    <row r="92" spans="2:22">
      <c r="B92" s="19"/>
      <c r="C92" s="20"/>
      <c r="D92" s="20"/>
      <c r="E92" s="20"/>
      <c r="F92" s="20"/>
      <c r="G92" s="20"/>
      <c r="H92" s="20"/>
      <c r="I92" s="20"/>
      <c r="J92" s="20"/>
      <c r="K92" s="20"/>
      <c r="L92" s="20"/>
      <c r="M92" s="20"/>
      <c r="N92" s="20"/>
      <c r="O92" s="20"/>
      <c r="P92" s="20"/>
      <c r="Q92" s="20"/>
      <c r="R92" s="20"/>
      <c r="S92" s="20"/>
      <c r="T92" s="20"/>
      <c r="U92" s="20"/>
      <c r="V92" s="21"/>
    </row>
    <row r="93" spans="2:22">
      <c r="B93" s="19"/>
      <c r="C93" s="20"/>
      <c r="D93" s="20"/>
      <c r="E93" s="20"/>
      <c r="F93" s="20"/>
      <c r="G93" s="20"/>
      <c r="H93" s="20"/>
      <c r="I93" s="20"/>
      <c r="J93" s="20"/>
      <c r="K93" s="20"/>
      <c r="L93" s="20"/>
      <c r="M93" s="20"/>
      <c r="N93" s="20"/>
      <c r="O93" s="20"/>
      <c r="P93" s="20"/>
      <c r="Q93" s="20"/>
      <c r="R93" s="20"/>
      <c r="S93" s="20"/>
      <c r="T93" s="20"/>
      <c r="U93" s="20"/>
      <c r="V93" s="21"/>
    </row>
    <row r="94" spans="2:22">
      <c r="B94" s="19"/>
      <c r="C94" s="20"/>
      <c r="D94" s="20"/>
      <c r="E94" s="20"/>
      <c r="F94" s="20"/>
      <c r="G94" s="20"/>
      <c r="H94" s="20"/>
      <c r="I94" s="20"/>
      <c r="J94" s="20"/>
      <c r="K94" s="20"/>
      <c r="L94" s="20"/>
      <c r="M94" s="20"/>
      <c r="N94" s="20"/>
      <c r="O94" s="20"/>
      <c r="P94" s="20"/>
      <c r="Q94" s="20"/>
      <c r="R94" s="20"/>
      <c r="S94" s="20"/>
      <c r="T94" s="20"/>
      <c r="U94" s="20"/>
      <c r="V94" s="21"/>
    </row>
    <row r="95" spans="2:22">
      <c r="B95" s="19"/>
      <c r="C95" s="20"/>
      <c r="D95" s="20"/>
      <c r="E95" s="20"/>
      <c r="F95" s="20"/>
      <c r="G95" s="20"/>
      <c r="H95" s="20"/>
      <c r="I95" s="20"/>
      <c r="J95" s="20"/>
      <c r="K95" s="20"/>
      <c r="L95" s="20"/>
      <c r="M95" s="20"/>
      <c r="N95" s="20"/>
      <c r="O95" s="20"/>
      <c r="P95" s="20"/>
      <c r="Q95" s="20"/>
      <c r="R95" s="20"/>
      <c r="S95" s="20"/>
      <c r="T95" s="20"/>
      <c r="U95" s="20"/>
      <c r="V95" s="21"/>
    </row>
    <row r="96" spans="2:22">
      <c r="B96" s="19"/>
      <c r="C96" s="20"/>
      <c r="D96" s="20"/>
      <c r="E96" s="20" t="s">
        <v>50</v>
      </c>
      <c r="F96" s="20"/>
      <c r="G96" s="20"/>
      <c r="H96" s="20"/>
      <c r="I96" s="20"/>
      <c r="J96" s="20"/>
      <c r="K96" s="20"/>
      <c r="L96" s="20"/>
      <c r="M96" s="20"/>
      <c r="N96" s="20"/>
      <c r="O96" s="20"/>
      <c r="P96" s="20"/>
      <c r="Q96" s="20"/>
      <c r="R96" s="20"/>
      <c r="S96" s="20"/>
      <c r="T96" s="20"/>
      <c r="U96" s="20"/>
      <c r="V96" s="21"/>
    </row>
    <row r="97" spans="2:22">
      <c r="B97" s="19"/>
      <c r="C97" s="20"/>
      <c r="D97" s="20"/>
      <c r="E97" s="20"/>
      <c r="F97" s="20"/>
      <c r="G97" s="20"/>
      <c r="H97" s="20"/>
      <c r="I97" s="20"/>
      <c r="J97" s="20"/>
      <c r="K97" s="20"/>
      <c r="L97" s="20"/>
      <c r="M97" s="20"/>
      <c r="N97" s="20"/>
      <c r="O97" s="20"/>
      <c r="P97" s="20"/>
      <c r="Q97" s="20"/>
      <c r="R97" s="20"/>
      <c r="S97" s="20"/>
      <c r="T97" s="20"/>
      <c r="U97" s="20"/>
      <c r="V97" s="21"/>
    </row>
    <row r="98" spans="2:22">
      <c r="B98" s="23"/>
      <c r="C98" s="24"/>
      <c r="D98" s="24"/>
      <c r="E98" s="24"/>
      <c r="F98" s="24"/>
      <c r="G98" s="24"/>
      <c r="H98" s="24"/>
      <c r="I98" s="24"/>
      <c r="J98" s="24"/>
      <c r="K98" s="24"/>
      <c r="L98" s="24"/>
      <c r="M98" s="24"/>
      <c r="N98" s="24"/>
      <c r="O98" s="24"/>
      <c r="P98" s="24"/>
      <c r="Q98" s="24"/>
      <c r="R98" s="24"/>
      <c r="S98" s="24"/>
      <c r="T98" s="24"/>
      <c r="U98" s="24"/>
      <c r="V98" s="25"/>
    </row>
    <row r="100" spans="2:22">
      <c r="B100" s="14"/>
      <c r="C100" s="16"/>
      <c r="D100" s="16"/>
      <c r="E100" s="16"/>
      <c r="F100" s="16"/>
      <c r="G100" s="16"/>
      <c r="H100" s="16"/>
      <c r="I100" s="16"/>
      <c r="J100" s="16"/>
      <c r="K100" s="16"/>
      <c r="L100" s="16"/>
      <c r="M100" s="16"/>
      <c r="N100" s="16"/>
      <c r="O100" s="16"/>
      <c r="P100" s="16"/>
      <c r="Q100" s="16"/>
      <c r="R100" s="16"/>
      <c r="S100" s="16"/>
      <c r="T100" s="16"/>
      <c r="U100" s="16"/>
      <c r="V100" s="17"/>
    </row>
    <row r="101" spans="2:22">
      <c r="B101" s="19"/>
      <c r="C101" s="26" t="s">
        <v>51</v>
      </c>
      <c r="D101" s="20"/>
      <c r="E101" s="20"/>
      <c r="F101" s="20"/>
      <c r="G101" s="20"/>
      <c r="H101" s="20"/>
      <c r="I101" s="20"/>
      <c r="J101" s="20"/>
      <c r="K101" s="20"/>
      <c r="L101" s="20"/>
      <c r="M101" s="20"/>
      <c r="N101" s="20"/>
      <c r="O101" s="20"/>
      <c r="P101" s="20"/>
      <c r="Q101" s="20"/>
      <c r="R101" s="20"/>
      <c r="S101" s="20"/>
      <c r="T101" s="20"/>
      <c r="U101" s="20"/>
      <c r="V101" s="21"/>
    </row>
    <row r="102" spans="2:22">
      <c r="B102" s="19"/>
      <c r="C102" s="20"/>
      <c r="D102" s="20"/>
      <c r="E102" s="20"/>
      <c r="F102" s="20"/>
      <c r="G102" s="20"/>
      <c r="H102" s="20"/>
      <c r="I102" s="20"/>
      <c r="J102" s="20"/>
      <c r="K102" s="20"/>
      <c r="L102" s="20"/>
      <c r="M102" s="20"/>
      <c r="N102" s="20"/>
      <c r="O102" s="20"/>
      <c r="P102" s="20"/>
      <c r="Q102" s="20"/>
      <c r="R102" s="20"/>
      <c r="S102" s="20"/>
      <c r="T102" s="20"/>
      <c r="U102" s="20"/>
      <c r="V102" s="21"/>
    </row>
    <row r="103" spans="2:22">
      <c r="B103" s="19"/>
      <c r="C103" s="26" t="s">
        <v>52</v>
      </c>
      <c r="D103" s="20"/>
      <c r="E103" s="20"/>
      <c r="F103" s="20"/>
      <c r="G103" s="20"/>
      <c r="H103" s="20"/>
      <c r="I103" s="20"/>
      <c r="J103" s="20"/>
      <c r="K103" s="20"/>
      <c r="L103" s="20"/>
      <c r="M103" s="20"/>
      <c r="N103" s="20"/>
      <c r="O103" s="20"/>
      <c r="P103" s="20"/>
      <c r="Q103" s="20"/>
      <c r="R103" s="20"/>
      <c r="S103" s="20"/>
      <c r="T103" s="20"/>
      <c r="U103" s="20"/>
      <c r="V103" s="21"/>
    </row>
    <row r="104" spans="2:22">
      <c r="B104" s="19"/>
      <c r="C104" s="20" t="s">
        <v>53</v>
      </c>
      <c r="D104" s="20"/>
      <c r="E104" s="20"/>
      <c r="F104" s="20"/>
      <c r="G104" s="20"/>
      <c r="H104" s="20"/>
      <c r="I104" s="20"/>
      <c r="J104" s="20"/>
      <c r="K104" s="20"/>
      <c r="L104" s="20"/>
      <c r="M104" s="20"/>
      <c r="N104" s="20"/>
      <c r="O104" s="20"/>
      <c r="P104" s="20"/>
      <c r="Q104" s="20"/>
      <c r="R104" s="20"/>
      <c r="S104" s="20"/>
      <c r="T104" s="20"/>
      <c r="U104" s="20"/>
      <c r="V104" s="21"/>
    </row>
    <row r="105" spans="2:22">
      <c r="B105" s="19"/>
      <c r="C105" s="20" t="s">
        <v>54</v>
      </c>
      <c r="D105" s="20"/>
      <c r="E105" s="20"/>
      <c r="F105" s="20"/>
      <c r="G105" s="20"/>
      <c r="H105" s="20"/>
      <c r="I105" s="20"/>
      <c r="J105" s="20"/>
      <c r="K105" s="20"/>
      <c r="L105" s="20"/>
      <c r="M105" s="20"/>
      <c r="N105" s="20"/>
      <c r="O105" s="20"/>
      <c r="P105" s="20"/>
      <c r="Q105" s="20"/>
      <c r="R105" s="20"/>
      <c r="S105" s="20"/>
      <c r="T105" s="20"/>
      <c r="U105" s="20"/>
      <c r="V105" s="21"/>
    </row>
    <row r="106" spans="2:22">
      <c r="B106" s="19"/>
      <c r="C106" s="20"/>
      <c r="D106" s="20"/>
      <c r="E106" s="20"/>
      <c r="F106" s="20"/>
      <c r="G106" s="20"/>
      <c r="H106" s="20"/>
      <c r="I106" s="20"/>
      <c r="J106" s="20"/>
      <c r="K106" s="20"/>
      <c r="L106" s="20"/>
      <c r="M106" s="20"/>
      <c r="N106" s="20"/>
      <c r="O106" s="20"/>
      <c r="P106" s="20"/>
      <c r="Q106" s="20"/>
      <c r="R106" s="20"/>
      <c r="S106" s="20"/>
      <c r="T106" s="20"/>
      <c r="U106" s="20"/>
      <c r="V106" s="21"/>
    </row>
    <row r="107" spans="2:22">
      <c r="B107" s="19"/>
      <c r="C107" s="26" t="s">
        <v>55</v>
      </c>
      <c r="D107" s="20"/>
      <c r="E107" s="20"/>
      <c r="F107" s="20"/>
      <c r="G107" s="20"/>
      <c r="H107" s="20"/>
      <c r="I107" s="20"/>
      <c r="J107" s="20"/>
      <c r="K107" s="20"/>
      <c r="L107" s="20"/>
      <c r="M107" s="20"/>
      <c r="N107" s="20"/>
      <c r="O107" s="20"/>
      <c r="P107" s="20"/>
      <c r="Q107" s="20"/>
      <c r="R107" s="20"/>
      <c r="S107" s="20"/>
      <c r="T107" s="20"/>
      <c r="U107" s="20"/>
      <c r="V107" s="21"/>
    </row>
    <row r="108" spans="2:22">
      <c r="B108" s="19"/>
      <c r="C108" s="20" t="s">
        <v>56</v>
      </c>
      <c r="D108" s="20"/>
      <c r="E108" s="20"/>
      <c r="F108" s="20"/>
      <c r="G108" s="20"/>
      <c r="H108" s="20"/>
      <c r="I108" s="20"/>
      <c r="J108" s="20"/>
      <c r="K108" s="20"/>
      <c r="L108" s="20"/>
      <c r="M108" s="20"/>
      <c r="N108" s="20"/>
      <c r="O108" s="20"/>
      <c r="P108" s="20"/>
      <c r="Q108" s="20"/>
      <c r="R108" s="20"/>
      <c r="S108" s="20"/>
      <c r="T108" s="20"/>
      <c r="U108" s="20"/>
      <c r="V108" s="21"/>
    </row>
    <row r="109" spans="2:22">
      <c r="B109" s="19"/>
      <c r="C109" s="20" t="s">
        <v>57</v>
      </c>
      <c r="D109" s="20"/>
      <c r="E109" s="20"/>
      <c r="F109" s="20"/>
      <c r="G109" s="20"/>
      <c r="H109" s="20"/>
      <c r="I109" s="20"/>
      <c r="J109" s="20"/>
      <c r="K109" s="20"/>
      <c r="L109" s="20"/>
      <c r="M109" s="20"/>
      <c r="N109" s="20"/>
      <c r="O109" s="20"/>
      <c r="P109" s="20"/>
      <c r="Q109" s="20"/>
      <c r="R109" s="20"/>
      <c r="S109" s="20"/>
      <c r="T109" s="20"/>
      <c r="U109" s="20"/>
      <c r="V109" s="21"/>
    </row>
    <row r="110" spans="2:22">
      <c r="B110" s="19"/>
      <c r="C110" s="20"/>
      <c r="D110" s="20"/>
      <c r="E110" s="20"/>
      <c r="F110" s="20"/>
      <c r="G110" s="20"/>
      <c r="H110" s="20"/>
      <c r="I110" s="20"/>
      <c r="J110" s="20"/>
      <c r="K110" s="20"/>
      <c r="L110" s="20"/>
      <c r="M110" s="20"/>
      <c r="N110" s="20"/>
      <c r="O110" s="20"/>
      <c r="P110" s="20"/>
      <c r="Q110" s="20"/>
      <c r="R110" s="20"/>
      <c r="S110" s="20"/>
      <c r="T110" s="20"/>
      <c r="U110" s="20"/>
      <c r="V110" s="21"/>
    </row>
    <row r="111" spans="2:22">
      <c r="B111" s="19"/>
      <c r="C111" s="26" t="s">
        <v>58</v>
      </c>
      <c r="D111" s="20"/>
      <c r="E111" s="20"/>
      <c r="F111" s="20"/>
      <c r="G111" s="20"/>
      <c r="H111" s="20"/>
      <c r="I111" s="20"/>
      <c r="J111" s="20"/>
      <c r="K111" s="20"/>
      <c r="L111" s="20"/>
      <c r="M111" s="20"/>
      <c r="N111" s="20"/>
      <c r="O111" s="20"/>
      <c r="P111" s="20"/>
      <c r="Q111" s="20"/>
      <c r="R111" s="20"/>
      <c r="S111" s="20"/>
      <c r="T111" s="20"/>
      <c r="U111" s="20"/>
      <c r="V111" s="21"/>
    </row>
    <row r="112" spans="2:22">
      <c r="B112" s="19"/>
      <c r="C112" s="20" t="s">
        <v>59</v>
      </c>
      <c r="D112" s="20"/>
      <c r="E112" s="20"/>
      <c r="F112" s="20"/>
      <c r="G112" s="20"/>
      <c r="H112" s="20"/>
      <c r="I112" s="20"/>
      <c r="J112" s="20"/>
      <c r="K112" s="20"/>
      <c r="L112" s="20"/>
      <c r="M112" s="20"/>
      <c r="N112" s="20"/>
      <c r="O112" s="20"/>
      <c r="P112" s="20"/>
      <c r="Q112" s="20"/>
      <c r="R112" s="20"/>
      <c r="S112" s="20"/>
      <c r="T112" s="20"/>
      <c r="U112" s="20"/>
      <c r="V112" s="21"/>
    </row>
    <row r="113" spans="2:22">
      <c r="B113" s="19"/>
      <c r="C113" s="20" t="s">
        <v>60</v>
      </c>
      <c r="D113" s="20"/>
      <c r="E113" s="20"/>
      <c r="F113" s="20"/>
      <c r="G113" s="20"/>
      <c r="H113" s="20"/>
      <c r="I113" s="20"/>
      <c r="J113" s="20"/>
      <c r="K113" s="20"/>
      <c r="L113" s="20"/>
      <c r="M113" s="20"/>
      <c r="N113" s="20"/>
      <c r="O113" s="20"/>
      <c r="P113" s="20"/>
      <c r="Q113" s="20"/>
      <c r="R113" s="20"/>
      <c r="S113" s="20"/>
      <c r="T113" s="20"/>
      <c r="U113" s="20"/>
      <c r="V113" s="21"/>
    </row>
    <row r="114" spans="2:22">
      <c r="B114" s="19"/>
      <c r="C114" s="20" t="s">
        <v>61</v>
      </c>
      <c r="D114" s="20"/>
      <c r="E114" s="20"/>
      <c r="F114" s="20"/>
      <c r="G114" s="20"/>
      <c r="H114" s="20"/>
      <c r="I114" s="20"/>
      <c r="J114" s="20"/>
      <c r="K114" s="20"/>
      <c r="L114" s="20"/>
      <c r="M114" s="20"/>
      <c r="N114" s="20"/>
      <c r="O114" s="20"/>
      <c r="P114" s="20"/>
      <c r="Q114" s="20"/>
      <c r="R114" s="20"/>
      <c r="S114" s="20"/>
      <c r="T114" s="20"/>
      <c r="U114" s="20"/>
      <c r="V114" s="21"/>
    </row>
    <row r="115" spans="2:22">
      <c r="B115" s="19"/>
      <c r="C115" s="20" t="s">
        <v>62</v>
      </c>
      <c r="D115" s="20"/>
      <c r="E115" s="20"/>
      <c r="F115" s="20"/>
      <c r="G115" s="20"/>
      <c r="H115" s="20"/>
      <c r="I115" s="20"/>
      <c r="J115" s="20"/>
      <c r="K115" s="20"/>
      <c r="L115" s="20"/>
      <c r="M115" s="20"/>
      <c r="N115" s="20"/>
      <c r="O115" s="20"/>
      <c r="P115" s="20"/>
      <c r="Q115" s="20"/>
      <c r="R115" s="20"/>
      <c r="S115" s="20"/>
      <c r="T115" s="20"/>
      <c r="U115" s="20"/>
      <c r="V115" s="21"/>
    </row>
    <row r="116" spans="2:22">
      <c r="B116" s="19"/>
      <c r="C116" s="20"/>
      <c r="D116" s="20"/>
      <c r="E116" s="20"/>
      <c r="F116" s="20"/>
      <c r="G116" s="20"/>
      <c r="H116" s="20"/>
      <c r="I116" s="20"/>
      <c r="J116" s="20"/>
      <c r="K116" s="20"/>
      <c r="L116" s="20"/>
      <c r="M116" s="20"/>
      <c r="N116" s="20"/>
      <c r="O116" s="20"/>
      <c r="P116" s="20"/>
      <c r="Q116" s="20"/>
      <c r="R116" s="20"/>
      <c r="S116" s="20"/>
      <c r="T116" s="20"/>
      <c r="U116" s="20"/>
      <c r="V116" s="21"/>
    </row>
    <row r="117" spans="2:22">
      <c r="B117" s="19"/>
      <c r="C117" s="26" t="s">
        <v>63</v>
      </c>
      <c r="D117" s="20"/>
      <c r="E117" s="20"/>
      <c r="F117" s="20"/>
      <c r="G117" s="20"/>
      <c r="H117" s="20"/>
      <c r="I117" s="20"/>
      <c r="J117" s="20"/>
      <c r="K117" s="20"/>
      <c r="L117" s="20"/>
      <c r="M117" s="20"/>
      <c r="N117" s="20"/>
      <c r="O117" s="20"/>
      <c r="P117" s="20"/>
      <c r="Q117" s="20"/>
      <c r="R117" s="20"/>
      <c r="S117" s="20"/>
      <c r="T117" s="20"/>
      <c r="U117" s="20"/>
      <c r="V117" s="21"/>
    </row>
    <row r="118" spans="2:22">
      <c r="B118" s="19"/>
      <c r="C118" s="20" t="s">
        <v>64</v>
      </c>
      <c r="D118" s="20"/>
      <c r="E118" s="20"/>
      <c r="F118" s="20"/>
      <c r="G118" s="20"/>
      <c r="H118" s="20"/>
      <c r="I118" s="20"/>
      <c r="J118" s="20"/>
      <c r="K118" s="20"/>
      <c r="L118" s="20"/>
      <c r="M118" s="20"/>
      <c r="N118" s="20"/>
      <c r="O118" s="20"/>
      <c r="P118" s="20"/>
      <c r="Q118" s="20"/>
      <c r="R118" s="20"/>
      <c r="S118" s="20"/>
      <c r="T118" s="20"/>
      <c r="U118" s="20"/>
      <c r="V118" s="21"/>
    </row>
    <row r="119" spans="2:22">
      <c r="B119" s="19"/>
      <c r="C119" s="20" t="s">
        <v>57</v>
      </c>
      <c r="D119" s="20"/>
      <c r="E119" s="20"/>
      <c r="F119" s="20"/>
      <c r="G119" s="20"/>
      <c r="H119" s="20"/>
      <c r="I119" s="20"/>
      <c r="J119" s="20"/>
      <c r="K119" s="20"/>
      <c r="L119" s="20"/>
      <c r="M119" s="20"/>
      <c r="N119" s="20"/>
      <c r="O119" s="20"/>
      <c r="P119" s="20"/>
      <c r="Q119" s="20"/>
      <c r="R119" s="20"/>
      <c r="S119" s="20"/>
      <c r="T119" s="20"/>
      <c r="U119" s="20"/>
      <c r="V119" s="21"/>
    </row>
    <row r="120" spans="2:22">
      <c r="B120" s="19"/>
      <c r="C120" s="20"/>
      <c r="D120" s="20"/>
      <c r="E120" s="20"/>
      <c r="F120" s="20"/>
      <c r="G120" s="20"/>
      <c r="H120" s="20"/>
      <c r="I120" s="20"/>
      <c r="J120" s="20"/>
      <c r="K120" s="20"/>
      <c r="L120" s="20"/>
      <c r="M120" s="20"/>
      <c r="N120" s="20"/>
      <c r="O120" s="20"/>
      <c r="P120" s="20"/>
      <c r="Q120" s="20"/>
      <c r="R120" s="20"/>
      <c r="S120" s="20"/>
      <c r="T120" s="20"/>
      <c r="U120" s="20"/>
      <c r="V120" s="21"/>
    </row>
    <row r="121" spans="2:22">
      <c r="B121" s="19"/>
      <c r="C121" s="26" t="s">
        <v>65</v>
      </c>
      <c r="D121" s="20"/>
      <c r="E121" s="20"/>
      <c r="F121" s="20"/>
      <c r="G121" s="20"/>
      <c r="H121" s="20"/>
      <c r="I121" s="20"/>
      <c r="J121" s="20"/>
      <c r="K121" s="20"/>
      <c r="L121" s="20"/>
      <c r="M121" s="20"/>
      <c r="N121" s="20"/>
      <c r="O121" s="20"/>
      <c r="P121" s="20"/>
      <c r="Q121" s="20"/>
      <c r="R121" s="20"/>
      <c r="S121" s="20"/>
      <c r="T121" s="20"/>
      <c r="U121" s="20"/>
      <c r="V121" s="21"/>
    </row>
    <row r="122" spans="2:22">
      <c r="B122" s="19"/>
      <c r="C122" s="20" t="s">
        <v>66</v>
      </c>
      <c r="D122" s="20"/>
      <c r="E122" s="20"/>
      <c r="F122" s="20"/>
      <c r="G122" s="20"/>
      <c r="H122" s="20"/>
      <c r="I122" s="20"/>
      <c r="J122" s="20"/>
      <c r="K122" s="20"/>
      <c r="L122" s="20"/>
      <c r="M122" s="20"/>
      <c r="N122" s="20"/>
      <c r="O122" s="20"/>
      <c r="P122" s="20"/>
      <c r="Q122" s="20"/>
      <c r="R122" s="20"/>
      <c r="S122" s="20"/>
      <c r="T122" s="20"/>
      <c r="U122" s="20"/>
      <c r="V122" s="21"/>
    </row>
    <row r="123" spans="2:22">
      <c r="B123" s="19"/>
      <c r="C123" s="20" t="s">
        <v>67</v>
      </c>
      <c r="D123" s="20"/>
      <c r="E123" s="20"/>
      <c r="F123" s="20"/>
      <c r="G123" s="20"/>
      <c r="H123" s="20"/>
      <c r="I123" s="20"/>
      <c r="J123" s="20"/>
      <c r="K123" s="20"/>
      <c r="L123" s="20"/>
      <c r="M123" s="20"/>
      <c r="N123" s="20"/>
      <c r="O123" s="20"/>
      <c r="P123" s="20"/>
      <c r="Q123" s="20"/>
      <c r="R123" s="20"/>
      <c r="S123" s="20"/>
      <c r="T123" s="20"/>
      <c r="U123" s="20"/>
      <c r="V123" s="21"/>
    </row>
    <row r="124" spans="2:22">
      <c r="B124" s="19"/>
      <c r="C124" s="20" t="s">
        <v>68</v>
      </c>
      <c r="D124" s="20"/>
      <c r="E124" s="20"/>
      <c r="F124" s="20"/>
      <c r="G124" s="20"/>
      <c r="H124" s="20"/>
      <c r="I124" s="20"/>
      <c r="J124" s="20"/>
      <c r="K124" s="20"/>
      <c r="L124" s="20"/>
      <c r="M124" s="20"/>
      <c r="N124" s="20"/>
      <c r="O124" s="20"/>
      <c r="P124" s="20"/>
      <c r="Q124" s="20"/>
      <c r="R124" s="20"/>
      <c r="S124" s="20"/>
      <c r="T124" s="20"/>
      <c r="U124" s="20"/>
      <c r="V124" s="21"/>
    </row>
    <row r="125" spans="2:22">
      <c r="B125" s="19"/>
      <c r="C125" s="20" t="s">
        <v>69</v>
      </c>
      <c r="D125" s="20"/>
      <c r="E125" s="20"/>
      <c r="F125" s="20"/>
      <c r="G125" s="20"/>
      <c r="H125" s="20"/>
      <c r="I125" s="20"/>
      <c r="J125" s="20"/>
      <c r="K125" s="20"/>
      <c r="L125" s="20"/>
      <c r="M125" s="20"/>
      <c r="N125" s="20"/>
      <c r="O125" s="20"/>
      <c r="P125" s="20"/>
      <c r="Q125" s="20"/>
      <c r="R125" s="20"/>
      <c r="S125" s="20"/>
      <c r="T125" s="20"/>
      <c r="U125" s="20"/>
      <c r="V125" s="21"/>
    </row>
    <row r="126" spans="2:22">
      <c r="B126" s="19"/>
      <c r="C126" s="20" t="s">
        <v>70</v>
      </c>
      <c r="D126" s="20"/>
      <c r="E126" s="20"/>
      <c r="F126" s="20"/>
      <c r="G126" s="20"/>
      <c r="H126" s="20"/>
      <c r="I126" s="20"/>
      <c r="J126" s="20"/>
      <c r="K126" s="20"/>
      <c r="L126" s="20"/>
      <c r="M126" s="20"/>
      <c r="N126" s="20"/>
      <c r="O126" s="20"/>
      <c r="P126" s="20"/>
      <c r="Q126" s="20"/>
      <c r="R126" s="20"/>
      <c r="S126" s="20"/>
      <c r="T126" s="20"/>
      <c r="U126" s="20"/>
      <c r="V126" s="21"/>
    </row>
    <row r="127" spans="2:22">
      <c r="B127" s="19"/>
      <c r="C127" s="20" t="s">
        <v>71</v>
      </c>
      <c r="D127" s="20"/>
      <c r="E127" s="20"/>
      <c r="F127" s="20"/>
      <c r="G127" s="20"/>
      <c r="H127" s="20"/>
      <c r="I127" s="20"/>
      <c r="J127" s="20"/>
      <c r="K127" s="20"/>
      <c r="L127" s="20"/>
      <c r="M127" s="20"/>
      <c r="N127" s="20"/>
      <c r="O127" s="20"/>
      <c r="P127" s="20"/>
      <c r="Q127" s="20"/>
      <c r="R127" s="20"/>
      <c r="S127" s="20"/>
      <c r="T127" s="20"/>
      <c r="U127" s="20"/>
      <c r="V127" s="21"/>
    </row>
    <row r="128" spans="2:22">
      <c r="B128" s="19"/>
      <c r="C128" s="20" t="s">
        <v>72</v>
      </c>
      <c r="D128" s="20"/>
      <c r="E128" s="20"/>
      <c r="F128" s="20"/>
      <c r="G128" s="20"/>
      <c r="H128" s="20"/>
      <c r="I128" s="20"/>
      <c r="J128" s="20"/>
      <c r="K128" s="20"/>
      <c r="L128" s="20"/>
      <c r="M128" s="20"/>
      <c r="N128" s="20"/>
      <c r="O128" s="20"/>
      <c r="P128" s="20"/>
      <c r="Q128" s="20"/>
      <c r="R128" s="20"/>
      <c r="S128" s="20"/>
      <c r="T128" s="20"/>
      <c r="U128" s="20"/>
      <c r="V128" s="21"/>
    </row>
    <row r="129" spans="2:22">
      <c r="B129" s="23"/>
      <c r="C129" s="24"/>
      <c r="D129" s="24"/>
      <c r="E129" s="24"/>
      <c r="F129" s="24"/>
      <c r="G129" s="24"/>
      <c r="H129" s="24"/>
      <c r="I129" s="24"/>
      <c r="J129" s="24"/>
      <c r="K129" s="24"/>
      <c r="L129" s="24"/>
      <c r="M129" s="24"/>
      <c r="N129" s="24"/>
      <c r="O129" s="24"/>
      <c r="P129" s="24"/>
      <c r="Q129" s="24"/>
      <c r="R129" s="24"/>
      <c r="S129" s="24"/>
      <c r="T129" s="24"/>
      <c r="U129" s="24"/>
      <c r="V129" s="2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DZ57"/>
  <sheetViews>
    <sheetView showGridLines="0" topLeftCell="A4" zoomScale="60" zoomScaleNormal="60" workbookViewId="0">
      <selection activeCell="AF29" sqref="AF29"/>
    </sheetView>
  </sheetViews>
  <sheetFormatPr defaultColWidth="5.7109375" defaultRowHeight="20.100000000000001" customHeight="1"/>
  <cols>
    <col min="1" max="15" width="5.7109375" style="45"/>
    <col min="39" max="42" width="5.7109375" style="45"/>
    <col min="44" max="57" width="5.7109375" style="45"/>
    <col min="69" max="69" width="5.7109375" style="45"/>
    <col min="92" max="101" width="5.7109375" style="45"/>
    <col min="102" max="102" width="5.7109375" style="45" customWidth="1"/>
    <col min="103" max="106" width="5.7109375" style="45"/>
    <col min="206" max="206" width="5.7109375" customWidth="1"/>
  </cols>
  <sheetData>
    <row r="1" spans="9:130" ht="20.100000000000001" customHeight="1">
      <c r="J1" s="246"/>
    </row>
    <row r="3" spans="9:130" ht="20.100000000000001" customHeight="1">
      <c r="U3" s="45"/>
      <c r="V3" s="45"/>
      <c r="W3" s="45"/>
      <c r="X3" s="45"/>
      <c r="Y3" s="45"/>
    </row>
    <row r="4" spans="9:130" ht="20.100000000000001" customHeight="1">
      <c r="U4" s="45"/>
      <c r="V4" s="45"/>
      <c r="W4" s="45"/>
      <c r="X4" s="45"/>
      <c r="Y4" s="45"/>
    </row>
    <row r="5" spans="9:130" ht="20.100000000000001" customHeight="1">
      <c r="U5" s="45"/>
      <c r="V5" s="45"/>
      <c r="W5" s="45"/>
      <c r="X5" s="45"/>
      <c r="Y5" s="45"/>
      <c r="AH5" s="45"/>
      <c r="AI5" s="45"/>
      <c r="AJ5" s="45"/>
      <c r="AK5" s="45"/>
      <c r="AW5"/>
      <c r="AX5"/>
      <c r="AY5"/>
      <c r="AZ5"/>
      <c r="BF5" s="45"/>
      <c r="BG5" s="45"/>
      <c r="BH5" s="45"/>
      <c r="BI5" s="45"/>
      <c r="BQ5"/>
      <c r="BU5" s="45"/>
      <c r="CN5"/>
      <c r="CO5"/>
      <c r="CP5"/>
      <c r="CQ5"/>
      <c r="DC5" s="45"/>
      <c r="DD5" s="45"/>
      <c r="DE5" s="45"/>
      <c r="DF5" s="45"/>
    </row>
    <row r="6" spans="9:130" ht="20.100000000000001" customHeight="1">
      <c r="U6" s="45"/>
      <c r="V6" s="45"/>
      <c r="W6" s="45"/>
      <c r="X6" s="45"/>
      <c r="Y6" s="45"/>
      <c r="AB6" s="45"/>
      <c r="AC6" s="45"/>
      <c r="AD6" s="45"/>
      <c r="AE6" s="45"/>
      <c r="AF6" s="45"/>
      <c r="AG6" s="45"/>
      <c r="AH6" s="45"/>
      <c r="AI6" s="45"/>
      <c r="AJ6" s="45"/>
      <c r="AK6" s="45"/>
      <c r="AL6" s="45"/>
      <c r="AQ6" s="45"/>
      <c r="BD6" s="124" t="s">
        <v>581</v>
      </c>
      <c r="BF6" s="45"/>
      <c r="BG6" s="45"/>
      <c r="BH6" s="45"/>
      <c r="BI6" s="45"/>
      <c r="BN6" s="45"/>
      <c r="BO6" s="45"/>
      <c r="BP6" s="45"/>
      <c r="BR6" s="45"/>
      <c r="BS6" s="45"/>
      <c r="BT6" s="45"/>
      <c r="BU6" s="45"/>
      <c r="BV6" s="45"/>
      <c r="BW6" s="45"/>
      <c r="BX6" s="45"/>
      <c r="BY6" s="45"/>
      <c r="BZ6" s="45"/>
      <c r="CA6" s="45"/>
      <c r="CB6" s="45"/>
      <c r="CC6" s="45"/>
      <c r="CD6" s="45"/>
      <c r="CE6" s="45"/>
      <c r="CF6" s="45"/>
      <c r="CG6" s="45"/>
      <c r="CH6" s="45"/>
      <c r="CI6" s="45"/>
      <c r="CJ6" s="45"/>
      <c r="CK6" s="45"/>
      <c r="CL6" s="45"/>
      <c r="CM6" s="45"/>
      <c r="DC6" s="45"/>
      <c r="DD6" s="45"/>
      <c r="DE6" s="45"/>
      <c r="DF6" s="45"/>
      <c r="DH6" s="45"/>
    </row>
    <row r="7" spans="9:130" ht="20.100000000000001" customHeight="1">
      <c r="P7" s="45"/>
      <c r="Q7" s="45"/>
      <c r="S7" s="45"/>
      <c r="T7" s="45"/>
      <c r="U7" s="45"/>
      <c r="V7" s="45"/>
      <c r="W7" s="45"/>
      <c r="X7" s="45"/>
      <c r="Y7" s="45"/>
      <c r="AB7" s="45"/>
      <c r="AC7" s="45"/>
      <c r="AD7" s="45"/>
      <c r="AH7" s="45"/>
      <c r="AI7" s="45"/>
      <c r="AJ7" s="45"/>
      <c r="AK7" s="45"/>
      <c r="AQ7" s="45"/>
      <c r="BF7" s="45"/>
      <c r="BG7" s="45"/>
      <c r="BH7" s="45"/>
      <c r="BI7" s="45"/>
      <c r="BJ7" s="45"/>
      <c r="BK7" s="45"/>
      <c r="BL7" s="45"/>
      <c r="BM7" s="45"/>
      <c r="BN7" s="45"/>
      <c r="BO7" s="45"/>
      <c r="BP7" s="45"/>
      <c r="BR7" s="45"/>
      <c r="BS7" s="45"/>
      <c r="BT7" s="45"/>
      <c r="BU7" s="45"/>
      <c r="BV7" s="45"/>
      <c r="BW7" s="45"/>
      <c r="BX7" s="45"/>
      <c r="BY7" s="45"/>
      <c r="BZ7" s="45"/>
      <c r="CA7" s="45"/>
      <c r="CB7" s="45"/>
      <c r="CC7" s="45"/>
      <c r="CD7" s="45"/>
      <c r="CE7" s="45"/>
      <c r="CF7" s="45"/>
      <c r="CG7" s="45"/>
      <c r="CH7" s="45"/>
      <c r="CI7" s="45"/>
      <c r="CJ7" s="45"/>
      <c r="CK7" s="45"/>
      <c r="CL7" s="45"/>
      <c r="CM7" s="45"/>
      <c r="DC7" s="45"/>
      <c r="DD7" s="45"/>
      <c r="DE7" s="45"/>
      <c r="DF7" s="45"/>
      <c r="DG7" s="39"/>
      <c r="DH7" s="45"/>
      <c r="DI7" s="45"/>
      <c r="DJ7" s="45"/>
      <c r="DK7" s="45"/>
      <c r="DL7" s="45"/>
      <c r="DM7" s="45"/>
      <c r="DN7" s="45"/>
      <c r="DO7" s="45"/>
      <c r="DP7" s="45"/>
      <c r="DQ7" s="45"/>
      <c r="DR7" s="45"/>
      <c r="DS7" s="45"/>
      <c r="DT7" s="45"/>
      <c r="DU7" s="45"/>
      <c r="DV7" s="45"/>
      <c r="DW7" s="45"/>
      <c r="DX7" s="45"/>
      <c r="DY7" s="45"/>
      <c r="DZ7" s="45"/>
    </row>
    <row r="8" spans="9:130" ht="20.100000000000001" customHeight="1">
      <c r="I8" s="475" t="s">
        <v>645</v>
      </c>
      <c r="J8" s="475"/>
      <c r="K8" s="475"/>
      <c r="L8" s="475"/>
      <c r="P8" s="45"/>
      <c r="Q8" s="45"/>
      <c r="S8" s="476" t="s">
        <v>1964</v>
      </c>
      <c r="T8" s="476"/>
      <c r="U8" s="476"/>
      <c r="V8" s="476"/>
      <c r="AA8" s="477" t="s">
        <v>645</v>
      </c>
      <c r="AB8" s="477"/>
      <c r="AC8" s="477"/>
      <c r="AD8" s="477"/>
      <c r="AE8" s="45"/>
      <c r="AF8" s="45"/>
      <c r="AG8" s="45"/>
      <c r="AH8" s="483" t="s">
        <v>645</v>
      </c>
      <c r="AI8" s="483"/>
      <c r="AJ8" s="483"/>
      <c r="AK8" s="483"/>
      <c r="AL8" s="45"/>
      <c r="AN8" s="480" t="s">
        <v>645</v>
      </c>
      <c r="AO8" s="480"/>
      <c r="AP8" s="480"/>
      <c r="AQ8" s="480"/>
      <c r="AX8" s="478" t="s">
        <v>645</v>
      </c>
      <c r="AY8" s="481"/>
      <c r="AZ8" s="481"/>
      <c r="BA8" s="481"/>
      <c r="BF8" s="45"/>
      <c r="BG8" s="45"/>
      <c r="BH8" s="45"/>
      <c r="BI8" s="45"/>
      <c r="BN8" s="45"/>
      <c r="BO8" s="45"/>
      <c r="BP8" s="45"/>
      <c r="BR8" s="45"/>
      <c r="BS8" s="45"/>
      <c r="BT8" s="45"/>
      <c r="BU8" s="45"/>
      <c r="BV8" s="45"/>
      <c r="BW8" s="45"/>
      <c r="BX8" s="45"/>
      <c r="BY8" s="45"/>
      <c r="BZ8" s="45"/>
      <c r="CA8" s="45"/>
      <c r="CB8" s="45"/>
      <c r="CC8" s="45"/>
      <c r="CD8" s="45"/>
      <c r="CE8" s="45"/>
      <c r="CF8" s="45"/>
      <c r="CG8" s="45"/>
      <c r="CH8" s="45"/>
      <c r="CI8" s="45"/>
      <c r="CJ8" s="45"/>
      <c r="CK8" s="45"/>
      <c r="CL8" s="45"/>
      <c r="CM8" s="45"/>
      <c r="DC8" s="45"/>
      <c r="DD8" s="45"/>
      <c r="DE8" s="45"/>
      <c r="DF8" s="45"/>
      <c r="DG8" s="39"/>
      <c r="DH8" s="45"/>
      <c r="DI8" s="45"/>
      <c r="DJ8" s="45"/>
      <c r="DK8" s="45"/>
      <c r="DL8" s="45"/>
      <c r="DM8" s="45"/>
      <c r="DN8" s="45"/>
      <c r="DO8" s="45"/>
      <c r="DP8" s="45"/>
      <c r="DQ8" s="45"/>
      <c r="DR8" s="45"/>
      <c r="DS8" s="45"/>
      <c r="DT8" s="45"/>
      <c r="DU8" s="45"/>
      <c r="DV8" s="45"/>
      <c r="DW8" s="45"/>
      <c r="DX8" s="45"/>
      <c r="DY8" s="45"/>
      <c r="DZ8" s="45"/>
    </row>
    <row r="9" spans="9:130" ht="20.100000000000001" customHeight="1">
      <c r="I9" s="475"/>
      <c r="J9" s="475"/>
      <c r="K9" s="475"/>
      <c r="L9" s="475"/>
      <c r="P9" s="45"/>
      <c r="Q9" s="45"/>
      <c r="S9" s="476"/>
      <c r="T9" s="476"/>
      <c r="U9" s="476"/>
      <c r="V9" s="476"/>
      <c r="AA9" s="477"/>
      <c r="AB9" s="477"/>
      <c r="AC9" s="477"/>
      <c r="AD9" s="477"/>
      <c r="AE9" s="45"/>
      <c r="AF9" s="45"/>
      <c r="AG9" s="45"/>
      <c r="AH9" s="483"/>
      <c r="AI9" s="483"/>
      <c r="AJ9" s="483"/>
      <c r="AK9" s="483"/>
      <c r="AL9" s="45"/>
      <c r="AN9" s="480"/>
      <c r="AO9" s="480"/>
      <c r="AP9" s="480"/>
      <c r="AQ9" s="480"/>
      <c r="AX9" s="481"/>
      <c r="AY9" s="481"/>
      <c r="AZ9" s="481"/>
      <c r="BA9" s="481"/>
      <c r="BF9" s="45"/>
      <c r="BG9" s="45"/>
      <c r="BH9" s="45"/>
      <c r="BI9" s="45"/>
      <c r="BN9" s="45"/>
      <c r="BO9" s="45"/>
      <c r="BP9" s="45"/>
      <c r="BR9" s="45"/>
      <c r="BS9" s="45"/>
      <c r="BT9" s="45"/>
      <c r="BU9" s="45"/>
      <c r="BV9" s="45"/>
      <c r="BW9" s="45"/>
      <c r="BX9" s="45"/>
      <c r="BY9" s="45"/>
      <c r="BZ9" s="45"/>
      <c r="CA9" s="45"/>
      <c r="CB9" s="45"/>
      <c r="CC9" s="45"/>
      <c r="CD9" s="45"/>
      <c r="CE9" s="45"/>
      <c r="CF9" s="45"/>
      <c r="CG9" s="45"/>
      <c r="CH9" s="45"/>
      <c r="CI9" s="45"/>
      <c r="CJ9" s="45"/>
      <c r="CK9" s="45"/>
      <c r="CL9" s="45"/>
      <c r="CM9" s="45"/>
      <c r="DC9" s="45"/>
      <c r="DD9" s="45"/>
      <c r="DE9" s="45"/>
      <c r="DF9" s="45"/>
      <c r="DG9" s="39"/>
      <c r="DH9" s="45"/>
      <c r="DI9" s="45"/>
      <c r="DJ9" s="45"/>
      <c r="DK9" s="45"/>
      <c r="DL9" s="45"/>
      <c r="DM9" s="45"/>
      <c r="DN9" s="45"/>
      <c r="DO9" s="45"/>
      <c r="DP9" s="45"/>
      <c r="DQ9" s="45"/>
      <c r="DR9" s="45"/>
      <c r="DS9" s="45"/>
      <c r="DT9" s="45"/>
      <c r="DU9" s="45"/>
      <c r="DV9" s="45"/>
      <c r="DW9" s="45"/>
      <c r="DX9" s="45"/>
      <c r="DY9" s="45"/>
      <c r="DZ9" s="45"/>
    </row>
    <row r="10" spans="9:130" ht="20.100000000000001" customHeight="1">
      <c r="I10" s="475"/>
      <c r="J10" s="475"/>
      <c r="K10" s="475"/>
      <c r="L10" s="475"/>
      <c r="P10" s="45"/>
      <c r="Q10" s="45"/>
      <c r="S10" s="476"/>
      <c r="T10" s="476"/>
      <c r="U10" s="476"/>
      <c r="V10" s="476"/>
      <c r="AA10" s="477"/>
      <c r="AB10" s="477"/>
      <c r="AC10" s="477"/>
      <c r="AD10" s="477"/>
      <c r="AE10" s="45"/>
      <c r="AF10" s="45"/>
      <c r="AG10" s="45"/>
      <c r="AH10" s="483"/>
      <c r="AI10" s="483"/>
      <c r="AJ10" s="483"/>
      <c r="AK10" s="483"/>
      <c r="AL10" s="45"/>
      <c r="AN10" s="480"/>
      <c r="AO10" s="480"/>
      <c r="AP10" s="480"/>
      <c r="AQ10" s="480"/>
      <c r="AX10" s="481"/>
      <c r="AY10" s="481"/>
      <c r="AZ10" s="481"/>
      <c r="BA10" s="481"/>
      <c r="BF10" s="45"/>
      <c r="BG10" s="45"/>
      <c r="BH10" s="45"/>
      <c r="BI10" s="45"/>
      <c r="BN10" s="45"/>
      <c r="BO10" s="45"/>
      <c r="BP10" s="45"/>
      <c r="BR10" s="45"/>
      <c r="BS10" s="45"/>
      <c r="BT10" s="45"/>
      <c r="BU10" s="45"/>
      <c r="BV10" s="45"/>
      <c r="BW10" s="45"/>
      <c r="BX10" s="45"/>
      <c r="BY10" s="45"/>
      <c r="BZ10" s="45"/>
      <c r="CA10" s="45"/>
      <c r="CB10" s="45"/>
      <c r="CC10" s="45"/>
      <c r="CD10" s="45"/>
      <c r="CE10" s="45"/>
      <c r="CF10" s="45"/>
      <c r="CG10" s="45"/>
      <c r="CH10" s="45"/>
      <c r="CI10" s="45"/>
      <c r="CJ10" s="45"/>
      <c r="CK10" s="45"/>
      <c r="CL10" s="45"/>
      <c r="CM10" s="45"/>
      <c r="DC10" s="45"/>
      <c r="DD10" s="45"/>
      <c r="DE10" s="45"/>
      <c r="DF10" s="45"/>
      <c r="DG10" s="39"/>
      <c r="DH10" s="45"/>
      <c r="DI10" s="45"/>
      <c r="DJ10" s="45"/>
      <c r="DK10" s="45"/>
      <c r="DL10" s="45"/>
      <c r="DM10" s="45"/>
      <c r="DN10" s="45"/>
      <c r="DO10" s="45"/>
      <c r="DP10" s="45"/>
      <c r="DQ10" s="45"/>
      <c r="DR10" s="45"/>
      <c r="DS10" s="45"/>
      <c r="DT10" s="45"/>
      <c r="DU10" s="45"/>
      <c r="DV10" s="45"/>
      <c r="DW10" s="45"/>
      <c r="DX10" s="45"/>
      <c r="DY10" s="45"/>
      <c r="DZ10" s="45"/>
    </row>
    <row r="11" spans="9:130" ht="20.100000000000001" customHeight="1">
      <c r="I11" s="475"/>
      <c r="J11" s="475"/>
      <c r="K11" s="475"/>
      <c r="L11" s="475"/>
      <c r="P11" s="45"/>
      <c r="Q11" s="45"/>
      <c r="S11" s="476"/>
      <c r="T11" s="476"/>
      <c r="U11" s="476"/>
      <c r="V11" s="476"/>
      <c r="AA11" s="477"/>
      <c r="AB11" s="477"/>
      <c r="AC11" s="477"/>
      <c r="AD11" s="477"/>
      <c r="AE11" s="45"/>
      <c r="AF11" s="45"/>
      <c r="AG11" s="45"/>
      <c r="AH11" s="483"/>
      <c r="AI11" s="483"/>
      <c r="AJ11" s="483"/>
      <c r="AK11" s="483"/>
      <c r="AL11" s="45"/>
      <c r="AN11" s="480"/>
      <c r="AO11" s="480"/>
      <c r="AP11" s="480"/>
      <c r="AQ11" s="480"/>
      <c r="AX11" s="481"/>
      <c r="AY11" s="481"/>
      <c r="AZ11" s="481"/>
      <c r="BA11" s="481"/>
      <c r="BF11" s="45"/>
      <c r="BG11" s="45"/>
      <c r="BH11" s="45"/>
      <c r="BI11" s="45"/>
      <c r="BN11" s="45"/>
      <c r="BO11" s="45"/>
      <c r="BP11" s="45"/>
      <c r="BR11" s="45"/>
      <c r="BS11" s="45"/>
      <c r="BT11" s="45"/>
      <c r="BU11" s="45"/>
      <c r="BV11" s="45"/>
      <c r="BW11" s="45"/>
      <c r="BX11" s="45"/>
      <c r="BY11" s="45"/>
      <c r="BZ11" s="45"/>
      <c r="CA11" s="45"/>
      <c r="CB11" s="45"/>
      <c r="CC11" s="45"/>
      <c r="CD11" s="45"/>
      <c r="CE11" s="45"/>
      <c r="CF11" s="45"/>
      <c r="CG11" s="45"/>
      <c r="CH11" s="45"/>
      <c r="CI11" s="45"/>
      <c r="CJ11" s="45"/>
      <c r="CK11" s="45"/>
      <c r="CL11" s="45"/>
      <c r="CM11" s="45"/>
      <c r="DC11" s="45"/>
      <c r="DD11" s="45"/>
      <c r="DE11" s="45"/>
      <c r="DF11" s="45"/>
      <c r="DG11" s="39"/>
      <c r="DH11" s="45"/>
      <c r="DI11" s="45"/>
      <c r="DJ11" s="45"/>
      <c r="DK11" s="45"/>
      <c r="DL11" s="45"/>
      <c r="DM11" s="45"/>
      <c r="DN11" s="45"/>
      <c r="DO11" s="45"/>
      <c r="DP11" s="45"/>
      <c r="DQ11" s="45"/>
      <c r="DR11" s="45"/>
      <c r="DS11" s="45"/>
      <c r="DT11" s="45"/>
      <c r="DU11" s="45"/>
      <c r="DV11" s="45"/>
      <c r="DW11" s="45"/>
      <c r="DX11" s="45"/>
      <c r="DY11" s="45"/>
      <c r="DZ11" s="45"/>
    </row>
    <row r="12" spans="9:130" ht="20.100000000000001" customHeight="1">
      <c r="K12" s="44"/>
      <c r="P12" s="45"/>
      <c r="Q12" s="45"/>
      <c r="R12" s="45"/>
      <c r="S12" s="45"/>
      <c r="T12" s="45"/>
      <c r="U12" s="45"/>
      <c r="AA12" s="45"/>
      <c r="AB12" s="45"/>
      <c r="AC12" s="44"/>
      <c r="AD12" s="45"/>
      <c r="AE12" s="45"/>
      <c r="AF12" s="45"/>
      <c r="AG12" s="45"/>
      <c r="AH12" s="45"/>
      <c r="AI12" s="45"/>
      <c r="AJ12" s="44"/>
      <c r="AK12" s="45"/>
      <c r="AL12" s="45"/>
      <c r="AP12" s="44"/>
      <c r="AQ12" s="45"/>
      <c r="AZ12" s="44"/>
      <c r="BF12" s="45"/>
      <c r="BG12" s="45"/>
      <c r="BH12" s="45"/>
      <c r="BI12" s="45"/>
      <c r="BN12" s="45"/>
      <c r="BO12" s="45"/>
      <c r="BP12" s="45"/>
      <c r="BR12" s="45"/>
      <c r="BS12" s="45"/>
      <c r="BT12" s="45"/>
      <c r="BU12" s="45"/>
      <c r="BV12" s="45"/>
      <c r="BW12" s="45"/>
      <c r="BX12" s="45"/>
      <c r="BY12" s="45"/>
      <c r="BZ12" s="45"/>
      <c r="CA12" s="45"/>
      <c r="CB12" s="45"/>
      <c r="CC12" s="45"/>
      <c r="CD12" s="45"/>
      <c r="CE12" s="45"/>
      <c r="CF12" s="45"/>
      <c r="CG12" s="45"/>
      <c r="CH12" s="45"/>
      <c r="CI12" s="45"/>
      <c r="CJ12" s="45"/>
      <c r="CK12" s="45"/>
      <c r="CL12" s="45"/>
      <c r="CM12" s="45"/>
      <c r="DC12" s="45"/>
      <c r="DD12" s="45"/>
      <c r="DE12" s="45"/>
      <c r="DF12" s="45"/>
      <c r="DG12" s="38"/>
      <c r="DH12" s="45"/>
      <c r="DI12" s="45"/>
      <c r="DJ12" s="45"/>
      <c r="DK12" s="45"/>
      <c r="DL12" s="45"/>
      <c r="DM12" s="45"/>
      <c r="DN12" s="45"/>
      <c r="DO12" s="45"/>
      <c r="DP12" s="45"/>
      <c r="DQ12" s="45"/>
      <c r="DR12" s="45"/>
      <c r="DS12" s="45"/>
      <c r="DT12" s="45"/>
      <c r="DU12" s="45"/>
      <c r="DV12" s="45"/>
      <c r="DW12" s="45"/>
      <c r="DX12" s="45"/>
      <c r="DY12" s="45"/>
      <c r="DZ12" s="45"/>
    </row>
    <row r="13" spans="9:130" ht="20.100000000000001" customHeight="1">
      <c r="I13" s="112"/>
      <c r="J13" s="112"/>
      <c r="K13" s="44"/>
      <c r="P13" s="45"/>
      <c r="Q13" s="45"/>
      <c r="R13" s="45"/>
      <c r="S13" s="45"/>
      <c r="T13" s="45"/>
      <c r="U13" s="45"/>
      <c r="Y13" s="45"/>
      <c r="Z13" s="45"/>
      <c r="AA13" s="477" t="s">
        <v>699</v>
      </c>
      <c r="AB13" s="477"/>
      <c r="AC13" s="477"/>
      <c r="AD13" s="477"/>
      <c r="AE13" s="45"/>
      <c r="AF13" s="45"/>
      <c r="AG13" s="45"/>
      <c r="AH13" s="483" t="s">
        <v>718</v>
      </c>
      <c r="AI13" s="483"/>
      <c r="AJ13" s="483"/>
      <c r="AK13" s="483"/>
      <c r="AL13" s="45"/>
      <c r="AN13" s="480" t="s">
        <v>1175</v>
      </c>
      <c r="AO13" s="480"/>
      <c r="AP13" s="480"/>
      <c r="AQ13" s="480"/>
      <c r="AX13" s="478" t="s">
        <v>643</v>
      </c>
      <c r="AY13" s="481"/>
      <c r="AZ13" s="481"/>
      <c r="BA13" s="481"/>
      <c r="BQ13"/>
      <c r="BU13" s="45"/>
      <c r="BV13" s="45"/>
      <c r="BW13" s="45"/>
      <c r="BX13" s="45"/>
      <c r="BY13" s="45"/>
      <c r="CB13" s="45"/>
      <c r="CC13" s="45"/>
      <c r="CN13"/>
      <c r="CO13"/>
      <c r="CP13"/>
      <c r="CQ13"/>
      <c r="DC13" s="45"/>
      <c r="DD13" s="45"/>
      <c r="DE13" s="45"/>
      <c r="DF13" s="45"/>
      <c r="DG13" s="45"/>
      <c r="DH13" s="45"/>
      <c r="DI13" s="45"/>
      <c r="DJ13" s="45"/>
      <c r="DK13" s="45"/>
      <c r="DL13" s="45"/>
      <c r="DM13" s="45"/>
      <c r="DN13" s="45"/>
      <c r="DO13" s="45"/>
      <c r="DP13" s="45"/>
      <c r="DQ13" s="45"/>
      <c r="DR13" s="45"/>
      <c r="DS13" s="45"/>
      <c r="DT13" s="45"/>
      <c r="DU13" s="45"/>
      <c r="DV13" s="45"/>
      <c r="DW13" s="45"/>
      <c r="DX13" s="45"/>
      <c r="DY13" s="45"/>
      <c r="DZ13" s="45"/>
    </row>
    <row r="14" spans="9:130" ht="20.100000000000001" customHeight="1">
      <c r="I14" s="475" t="s">
        <v>1834</v>
      </c>
      <c r="J14" s="475"/>
      <c r="K14" s="475"/>
      <c r="L14" s="475"/>
      <c r="P14" s="45"/>
      <c r="Q14" s="45"/>
      <c r="U14" s="45"/>
      <c r="Y14" s="45"/>
      <c r="Z14" s="45"/>
      <c r="AA14" s="477"/>
      <c r="AB14" s="477"/>
      <c r="AC14" s="477"/>
      <c r="AD14" s="477"/>
      <c r="AE14" s="45"/>
      <c r="AF14" s="45"/>
      <c r="AG14" s="45"/>
      <c r="AH14" s="483"/>
      <c r="AI14" s="483"/>
      <c r="AJ14" s="483"/>
      <c r="AK14" s="483"/>
      <c r="AL14" s="45"/>
      <c r="AN14" s="480"/>
      <c r="AO14" s="480"/>
      <c r="AP14" s="480"/>
      <c r="AQ14" s="480"/>
      <c r="AX14" s="481"/>
      <c r="AY14" s="481"/>
      <c r="AZ14" s="481"/>
      <c r="BA14" s="481"/>
      <c r="BQ14"/>
      <c r="BU14" s="45"/>
      <c r="BV14" s="45"/>
      <c r="BW14" s="45"/>
      <c r="BX14" s="45"/>
      <c r="BY14" s="45"/>
      <c r="CB14" s="45"/>
      <c r="CC14" s="45"/>
      <c r="CN14"/>
      <c r="CO14"/>
      <c r="CP14"/>
      <c r="CQ14"/>
      <c r="DC14" s="45"/>
      <c r="DD14" s="45"/>
      <c r="DE14" s="45"/>
      <c r="DF14" s="45"/>
      <c r="DG14" s="45"/>
      <c r="DH14" s="45"/>
      <c r="DI14" s="45"/>
      <c r="DJ14" s="45"/>
      <c r="DK14" s="45"/>
      <c r="DL14" s="45"/>
      <c r="DM14" s="45"/>
      <c r="DN14" s="45"/>
      <c r="DO14" s="45"/>
      <c r="DP14" s="45"/>
      <c r="DQ14" s="45"/>
      <c r="DR14" s="45"/>
      <c r="DS14" s="45"/>
      <c r="DT14" s="45"/>
      <c r="DU14" s="45"/>
      <c r="DV14" s="45"/>
      <c r="DW14" s="45"/>
      <c r="DX14" s="45"/>
      <c r="DY14" s="45"/>
      <c r="DZ14" s="45"/>
    </row>
    <row r="15" spans="9:130" ht="20.100000000000001" customHeight="1">
      <c r="I15" s="475"/>
      <c r="J15" s="475"/>
      <c r="K15" s="475"/>
      <c r="L15" s="475"/>
      <c r="P15" s="45"/>
      <c r="Q15" s="45"/>
      <c r="R15" s="45"/>
      <c r="S15" s="45"/>
      <c r="T15" s="45"/>
      <c r="U15" s="45"/>
      <c r="V15" s="45"/>
      <c r="W15" s="45"/>
      <c r="X15" s="45"/>
      <c r="Y15" s="45"/>
      <c r="Z15" s="45"/>
      <c r="AA15" s="477"/>
      <c r="AB15" s="477"/>
      <c r="AC15" s="477"/>
      <c r="AD15" s="477"/>
      <c r="AE15" s="112"/>
      <c r="AF15" s="112"/>
      <c r="AG15" s="45"/>
      <c r="AH15" s="483"/>
      <c r="AI15" s="483"/>
      <c r="AJ15" s="483"/>
      <c r="AK15" s="483"/>
      <c r="AL15" s="45"/>
      <c r="AN15" s="480"/>
      <c r="AO15" s="480"/>
      <c r="AP15" s="480"/>
      <c r="AQ15" s="480"/>
      <c r="AX15" s="481"/>
      <c r="AY15" s="481"/>
      <c r="AZ15" s="481"/>
      <c r="BA15" s="481"/>
      <c r="BQ15"/>
      <c r="BU15" s="45"/>
      <c r="BV15" s="45"/>
      <c r="BW15" s="45"/>
      <c r="BX15" s="45"/>
      <c r="BY15" s="45"/>
      <c r="CB15" s="45"/>
      <c r="CC15" s="45"/>
      <c r="CN15"/>
      <c r="CO15"/>
      <c r="CP15"/>
      <c r="CQ15"/>
      <c r="DC15" s="45"/>
      <c r="DD15" s="45"/>
      <c r="DE15" s="45"/>
      <c r="DF15" s="45"/>
      <c r="DG15" s="45"/>
    </row>
    <row r="16" spans="9:130" ht="20.100000000000001" customHeight="1">
      <c r="I16" s="475"/>
      <c r="J16" s="475"/>
      <c r="K16" s="475"/>
      <c r="L16" s="475"/>
      <c r="P16" s="45"/>
      <c r="Q16" s="45"/>
      <c r="R16" s="45"/>
      <c r="S16" s="45"/>
      <c r="T16" s="45"/>
      <c r="U16" s="45"/>
      <c r="V16" s="45"/>
      <c r="W16" s="45"/>
      <c r="X16" s="45"/>
      <c r="Y16" s="45"/>
      <c r="Z16" s="45"/>
      <c r="AA16" s="477"/>
      <c r="AB16" s="477"/>
      <c r="AC16" s="477"/>
      <c r="AD16" s="477"/>
      <c r="AE16" s="112"/>
      <c r="AF16" s="112"/>
      <c r="AG16" s="45"/>
      <c r="AH16" s="483"/>
      <c r="AI16" s="483"/>
      <c r="AJ16" s="483"/>
      <c r="AK16" s="483"/>
      <c r="AL16" s="45"/>
      <c r="AN16" s="480"/>
      <c r="AO16" s="480"/>
      <c r="AP16" s="480"/>
      <c r="AQ16" s="480"/>
      <c r="AX16" s="481"/>
      <c r="AY16" s="481"/>
      <c r="AZ16" s="481"/>
      <c r="BA16" s="481"/>
      <c r="BQ16"/>
      <c r="BU16" s="45"/>
      <c r="BV16" s="45"/>
      <c r="BW16" s="45"/>
      <c r="BX16" s="45"/>
      <c r="BY16" s="45"/>
      <c r="CB16" s="45"/>
      <c r="CC16" s="45"/>
      <c r="CN16"/>
      <c r="CO16"/>
      <c r="CP16"/>
      <c r="CQ16"/>
      <c r="DC16" s="45"/>
      <c r="DD16" s="45"/>
      <c r="DE16" s="45"/>
      <c r="DF16" s="45"/>
      <c r="DG16" s="45"/>
    </row>
    <row r="17" spans="5:111" ht="20.100000000000001" customHeight="1">
      <c r="I17" s="475"/>
      <c r="J17" s="475"/>
      <c r="K17" s="475"/>
      <c r="L17" s="475"/>
      <c r="P17" s="45"/>
      <c r="Q17" s="45"/>
      <c r="U17" s="45"/>
      <c r="Y17" s="45"/>
      <c r="Z17" s="45"/>
      <c r="AA17" s="45"/>
      <c r="AB17" s="45"/>
      <c r="AC17" s="44"/>
      <c r="AD17" s="45"/>
      <c r="AE17" s="112"/>
      <c r="AF17" s="112"/>
      <c r="AG17" s="45"/>
      <c r="AH17" s="45"/>
      <c r="AI17" s="45"/>
      <c r="AJ17" s="45"/>
      <c r="AK17" s="45"/>
      <c r="AL17" s="45"/>
      <c r="AP17" s="44"/>
      <c r="AQ17" s="45"/>
      <c r="AZ17" s="44"/>
      <c r="BK17" s="45"/>
      <c r="BL17" s="45"/>
      <c r="BM17" s="45"/>
      <c r="BN17" s="45"/>
      <c r="BQ17"/>
      <c r="BU17" s="45"/>
      <c r="BV17" s="45"/>
      <c r="BW17" s="45"/>
      <c r="BX17" s="45"/>
      <c r="BY17" s="45"/>
      <c r="CB17" s="45"/>
      <c r="CC17" s="45"/>
      <c r="CN17"/>
      <c r="CO17"/>
      <c r="CP17"/>
      <c r="CQ17"/>
      <c r="DC17" s="45"/>
      <c r="DD17" s="45"/>
      <c r="DE17" s="45"/>
      <c r="DF17" s="45"/>
      <c r="DG17" s="45"/>
    </row>
    <row r="18" spans="5:111" ht="20.100000000000001" customHeight="1">
      <c r="K18" s="44"/>
      <c r="P18" s="45"/>
      <c r="Q18" s="45"/>
      <c r="S18" s="45"/>
      <c r="Y18" s="45"/>
      <c r="AA18" s="477" t="s">
        <v>701</v>
      </c>
      <c r="AB18" s="477"/>
      <c r="AC18" s="477"/>
      <c r="AD18" s="477"/>
      <c r="AE18" s="45"/>
      <c r="AF18" s="45"/>
      <c r="AG18" s="45"/>
      <c r="AH18" s="45"/>
      <c r="AI18" s="45"/>
      <c r="AJ18" s="45"/>
      <c r="AK18" s="45"/>
      <c r="AL18" s="45"/>
      <c r="AP18" s="44"/>
      <c r="AQ18" s="480" t="s">
        <v>1176</v>
      </c>
      <c r="AR18" s="480"/>
      <c r="AS18" s="480"/>
      <c r="AT18" s="480"/>
      <c r="AZ18" s="44"/>
      <c r="BA18" s="478" t="s">
        <v>644</v>
      </c>
      <c r="BB18" s="478"/>
      <c r="BC18" s="478"/>
      <c r="BD18" s="478"/>
      <c r="BE18" s="149"/>
      <c r="BF18" s="149"/>
      <c r="BG18" s="149"/>
      <c r="BH18" s="149"/>
      <c r="BI18" s="149"/>
      <c r="BJ18" s="149"/>
      <c r="BK18" s="149"/>
      <c r="BL18" s="149"/>
      <c r="BM18" s="149"/>
      <c r="BN18" s="149"/>
      <c r="BO18" s="149"/>
      <c r="BP18" s="149"/>
      <c r="BR18" s="45"/>
      <c r="BS18" s="45"/>
      <c r="BT18" s="45"/>
      <c r="BU18" s="45"/>
      <c r="BV18" s="45"/>
      <c r="BW18" s="45"/>
      <c r="BX18" s="45"/>
      <c r="CN18"/>
      <c r="CO18"/>
      <c r="CP18"/>
      <c r="CQ18"/>
      <c r="CR18"/>
      <c r="CS18"/>
      <c r="CT18"/>
      <c r="CU18"/>
      <c r="CV18"/>
      <c r="CW18"/>
      <c r="CX18"/>
      <c r="CY18"/>
      <c r="CZ18"/>
      <c r="DA18"/>
      <c r="DB18"/>
    </row>
    <row r="19" spans="5:111" ht="20.100000000000001" customHeight="1" thickBot="1">
      <c r="K19" s="147"/>
      <c r="P19" s="45"/>
      <c r="Q19" s="45"/>
      <c r="T19" s="475" t="s">
        <v>632</v>
      </c>
      <c r="U19" s="475"/>
      <c r="V19" s="475"/>
      <c r="W19" s="475"/>
      <c r="Y19" s="45"/>
      <c r="AA19" s="477"/>
      <c r="AB19" s="477"/>
      <c r="AC19" s="477"/>
      <c r="AD19" s="477"/>
      <c r="AE19" s="45"/>
      <c r="AF19" s="45"/>
      <c r="AG19" s="45"/>
      <c r="AH19" s="45"/>
      <c r="AI19" s="45"/>
      <c r="AJ19" s="45"/>
      <c r="AK19" s="45"/>
      <c r="AL19" s="45"/>
      <c r="AP19" s="44"/>
      <c r="AQ19" s="480"/>
      <c r="AR19" s="480"/>
      <c r="AS19" s="480"/>
      <c r="AT19" s="480"/>
      <c r="AZ19" s="44"/>
      <c r="BA19" s="478"/>
      <c r="BB19" s="478"/>
      <c r="BC19" s="478"/>
      <c r="BD19" s="478"/>
      <c r="BE19" s="149"/>
      <c r="BF19" s="149"/>
      <c r="BG19" s="149"/>
      <c r="BH19" s="149"/>
      <c r="BI19" s="149"/>
      <c r="BJ19" s="149"/>
      <c r="BK19" s="149"/>
      <c r="BL19" s="149"/>
      <c r="BM19" s="149"/>
      <c r="BN19" s="149"/>
      <c r="BO19" s="149"/>
      <c r="BP19" s="149"/>
      <c r="BR19" s="45"/>
      <c r="CN19"/>
      <c r="CO19"/>
      <c r="CP19"/>
      <c r="CQ19"/>
      <c r="CR19"/>
      <c r="CS19"/>
      <c r="CT19"/>
      <c r="CU19"/>
      <c r="CV19"/>
      <c r="CW19"/>
      <c r="CX19"/>
      <c r="CY19"/>
      <c r="CZ19"/>
      <c r="DA19"/>
      <c r="DB19"/>
    </row>
    <row r="20" spans="5:111" ht="20.100000000000001" customHeight="1" thickBot="1">
      <c r="G20" s="139"/>
      <c r="H20" s="143"/>
      <c r="I20" s="143"/>
      <c r="J20" s="143"/>
      <c r="K20" s="143"/>
      <c r="L20" s="143"/>
      <c r="M20" s="143"/>
      <c r="N20" s="143"/>
      <c r="O20" s="387"/>
      <c r="P20" s="44"/>
      <c r="T20" s="475"/>
      <c r="U20" s="475"/>
      <c r="V20" s="475"/>
      <c r="W20" s="475"/>
      <c r="AA20" s="477"/>
      <c r="AB20" s="477"/>
      <c r="AC20" s="477"/>
      <c r="AD20" s="477"/>
      <c r="AE20" s="45"/>
      <c r="AF20" s="45"/>
      <c r="AG20" s="45"/>
      <c r="AH20" s="45"/>
      <c r="AI20" s="45"/>
      <c r="AJ20" s="45"/>
      <c r="AK20" s="45"/>
      <c r="AL20" s="45"/>
      <c r="AP20" s="139"/>
      <c r="AQ20" s="480"/>
      <c r="AR20" s="480"/>
      <c r="AS20" s="480"/>
      <c r="AT20" s="480"/>
      <c r="AZ20" s="139"/>
      <c r="BA20" s="478"/>
      <c r="BB20" s="478"/>
      <c r="BC20" s="478"/>
      <c r="BD20" s="478"/>
      <c r="BE20" s="149"/>
      <c r="BF20" s="149"/>
      <c r="BG20" s="149"/>
      <c r="BH20" s="149"/>
      <c r="BI20" s="149"/>
      <c r="BJ20" s="149"/>
      <c r="BK20" s="149"/>
      <c r="BL20" s="149"/>
      <c r="BM20" s="149"/>
      <c r="BN20" s="149"/>
      <c r="BO20" s="149"/>
      <c r="BP20" s="149"/>
      <c r="BR20" s="45"/>
      <c r="CN20"/>
      <c r="CO20"/>
      <c r="CP20"/>
      <c r="CQ20"/>
      <c r="CR20"/>
      <c r="CS20"/>
      <c r="CT20"/>
      <c r="CU20"/>
      <c r="CV20"/>
      <c r="CW20"/>
      <c r="CX20"/>
      <c r="CY20"/>
      <c r="CZ20"/>
      <c r="DA20"/>
      <c r="DB20"/>
    </row>
    <row r="21" spans="5:111" ht="20.100000000000001" customHeight="1">
      <c r="E21" s="474" t="s">
        <v>1818</v>
      </c>
      <c r="F21" s="474"/>
      <c r="G21" s="474"/>
      <c r="H21" s="474"/>
      <c r="N21" s="475" t="s">
        <v>602</v>
      </c>
      <c r="O21" s="475"/>
      <c r="P21" s="475"/>
      <c r="Q21" s="475"/>
      <c r="S21" s="139"/>
      <c r="T21" s="475"/>
      <c r="U21" s="475"/>
      <c r="V21" s="475"/>
      <c r="W21" s="475"/>
      <c r="AA21" s="477"/>
      <c r="AB21" s="477"/>
      <c r="AC21" s="477"/>
      <c r="AD21" s="477"/>
      <c r="AE21" s="45"/>
      <c r="AF21" s="45"/>
      <c r="AG21" s="45"/>
      <c r="AH21" s="45"/>
      <c r="AI21" s="45"/>
      <c r="AJ21" s="45"/>
      <c r="AK21" s="45"/>
      <c r="AL21" s="45"/>
      <c r="AP21" s="44"/>
      <c r="AQ21" s="480"/>
      <c r="AR21" s="480"/>
      <c r="AS21" s="480"/>
      <c r="AT21" s="480"/>
      <c r="AZ21" s="44"/>
      <c r="BA21" s="478"/>
      <c r="BB21" s="478"/>
      <c r="BC21" s="478"/>
      <c r="BD21" s="478"/>
      <c r="BF21" s="149"/>
      <c r="BG21" s="149"/>
      <c r="BH21" s="149"/>
      <c r="BI21" s="149"/>
      <c r="BJ21" s="149"/>
      <c r="BM21" s="149"/>
      <c r="BN21" s="149"/>
      <c r="BO21" s="149"/>
      <c r="BP21" s="149"/>
      <c r="BR21" s="45"/>
      <c r="CN21"/>
      <c r="CO21"/>
      <c r="CP21"/>
      <c r="CQ21"/>
      <c r="CR21"/>
      <c r="CS21"/>
      <c r="CT21"/>
      <c r="CU21"/>
      <c r="CV21"/>
      <c r="CW21"/>
      <c r="CX21"/>
      <c r="CY21"/>
      <c r="CZ21"/>
      <c r="DA21"/>
      <c r="DB21"/>
    </row>
    <row r="22" spans="5:111" ht="20.100000000000001" customHeight="1" thickBot="1">
      <c r="E22" s="474"/>
      <c r="F22" s="474"/>
      <c r="G22" s="474"/>
      <c r="H22" s="474"/>
      <c r="N22" s="475"/>
      <c r="O22" s="475"/>
      <c r="P22" s="475"/>
      <c r="Q22" s="475"/>
      <c r="S22" s="44"/>
      <c r="T22" s="475"/>
      <c r="U22" s="475"/>
      <c r="V22" s="475"/>
      <c r="W22" s="475"/>
      <c r="AA22" s="45"/>
      <c r="AB22" s="45"/>
      <c r="AC22" s="45"/>
      <c r="AD22" s="45"/>
      <c r="AE22" s="45"/>
      <c r="AF22" s="45"/>
      <c r="AG22" s="45"/>
      <c r="AH22" s="45"/>
      <c r="AI22" s="45"/>
      <c r="AJ22" s="45"/>
      <c r="AK22" s="45"/>
      <c r="AL22" s="45"/>
      <c r="AP22" s="44"/>
      <c r="AQ22" s="45"/>
      <c r="AZ22" s="44"/>
      <c r="BA22" s="148"/>
      <c r="BB22" s="148"/>
      <c r="BC22" s="148"/>
      <c r="BD22" s="148"/>
      <c r="BF22" s="149"/>
      <c r="BG22" s="148"/>
      <c r="BH22" s="148"/>
      <c r="BI22" s="148"/>
      <c r="BJ22" s="148"/>
      <c r="BN22" s="45"/>
      <c r="BO22" s="45"/>
      <c r="BP22" s="45"/>
      <c r="BR22" s="45"/>
      <c r="CN22"/>
      <c r="CO22"/>
      <c r="CP22"/>
      <c r="CQ22"/>
      <c r="CR22"/>
      <c r="CS22"/>
      <c r="CT22"/>
      <c r="CU22"/>
      <c r="CV22"/>
      <c r="CW22"/>
      <c r="CX22"/>
      <c r="CY22"/>
      <c r="CZ22"/>
      <c r="DA22"/>
      <c r="DB22"/>
    </row>
    <row r="23" spans="5:111" ht="20.100000000000001" customHeight="1">
      <c r="E23" s="474"/>
      <c r="F23" s="474"/>
      <c r="G23" s="474"/>
      <c r="H23" s="474"/>
      <c r="N23" s="475"/>
      <c r="O23" s="475"/>
      <c r="P23" s="475"/>
      <c r="Q23" s="475"/>
      <c r="R23" s="143"/>
      <c r="S23" s="44"/>
      <c r="T23" s="45"/>
      <c r="U23" s="45"/>
      <c r="V23" s="45"/>
      <c r="W23" s="45"/>
      <c r="AA23" s="45"/>
      <c r="AB23" s="45"/>
      <c r="AC23" s="45"/>
      <c r="AD23" s="45"/>
      <c r="AE23" s="45"/>
      <c r="AF23" s="45"/>
      <c r="AG23" s="45"/>
      <c r="AH23" s="45"/>
      <c r="AI23" s="45"/>
      <c r="AJ23" s="45"/>
      <c r="AK23" s="45"/>
      <c r="AL23" s="45"/>
      <c r="AP23" s="44"/>
      <c r="AQ23" s="480" t="s">
        <v>1177</v>
      </c>
      <c r="AR23" s="480"/>
      <c r="AS23" s="480"/>
      <c r="AT23" s="480"/>
      <c r="AZ23" s="44"/>
      <c r="BF23" s="45"/>
      <c r="BG23" s="478" t="s">
        <v>649</v>
      </c>
      <c r="BH23" s="479"/>
      <c r="BI23" s="479"/>
      <c r="BJ23" s="479"/>
      <c r="BN23" s="45"/>
      <c r="BO23" s="45"/>
      <c r="BP23" s="45"/>
      <c r="CN23"/>
      <c r="CO23"/>
      <c r="CP23"/>
      <c r="CQ23"/>
      <c r="CR23"/>
      <c r="CS23"/>
      <c r="CT23"/>
      <c r="CU23"/>
      <c r="CV23"/>
      <c r="CW23"/>
      <c r="CX23"/>
      <c r="CY23"/>
      <c r="CZ23"/>
      <c r="DA23"/>
      <c r="DB23"/>
    </row>
    <row r="24" spans="5:111" ht="20.100000000000001" customHeight="1" thickBot="1">
      <c r="E24" s="474"/>
      <c r="F24" s="474"/>
      <c r="G24" s="474"/>
      <c r="H24" s="474"/>
      <c r="N24" s="475"/>
      <c r="O24" s="475"/>
      <c r="P24" s="475"/>
      <c r="Q24" s="475"/>
      <c r="S24" s="44"/>
      <c r="T24" s="475" t="s">
        <v>596</v>
      </c>
      <c r="U24" s="475"/>
      <c r="V24" s="475"/>
      <c r="W24" s="475"/>
      <c r="AA24" s="45"/>
      <c r="AB24" s="45"/>
      <c r="AC24" s="45"/>
      <c r="AD24" s="45"/>
      <c r="AE24" s="45"/>
      <c r="AF24" s="45"/>
      <c r="AG24" s="45"/>
      <c r="AH24" s="45"/>
      <c r="AI24" s="45"/>
      <c r="AJ24" s="45"/>
      <c r="AK24" s="45"/>
      <c r="AL24" s="45"/>
      <c r="AP24" s="44"/>
      <c r="AQ24" s="480"/>
      <c r="AR24" s="480"/>
      <c r="AS24" s="480"/>
      <c r="AT24" s="480"/>
      <c r="AZ24" s="44"/>
      <c r="BF24" s="45"/>
      <c r="BG24" s="479"/>
      <c r="BH24" s="479"/>
      <c r="BI24" s="479"/>
      <c r="BJ24" s="479"/>
      <c r="BQ24"/>
      <c r="BU24" s="45"/>
      <c r="CN24"/>
      <c r="CO24"/>
      <c r="CP24"/>
      <c r="CQ24"/>
      <c r="DC24" s="45"/>
      <c r="DD24" s="45"/>
      <c r="DE24" s="45"/>
      <c r="DF24" s="45"/>
    </row>
    <row r="25" spans="5:111" ht="20.100000000000001" customHeight="1" thickBot="1">
      <c r="P25" s="112"/>
      <c r="S25" s="147"/>
      <c r="T25" s="475"/>
      <c r="U25" s="475"/>
      <c r="V25" s="475"/>
      <c r="W25" s="475"/>
      <c r="AA25" s="45"/>
      <c r="AB25" s="45"/>
      <c r="AC25" s="45"/>
      <c r="AD25" s="45"/>
      <c r="AE25" s="45"/>
      <c r="AF25" s="45"/>
      <c r="AG25" s="45"/>
      <c r="AH25" s="45"/>
      <c r="AI25" s="45"/>
      <c r="AJ25" s="45"/>
      <c r="AK25" s="45"/>
      <c r="AL25" s="45"/>
      <c r="AP25" s="143"/>
      <c r="AQ25" s="480"/>
      <c r="AR25" s="480"/>
      <c r="AS25" s="480"/>
      <c r="AT25" s="480"/>
      <c r="AZ25" s="44"/>
      <c r="BA25" s="149"/>
      <c r="BB25" s="149"/>
      <c r="BC25" s="149"/>
      <c r="BD25" s="149"/>
      <c r="BE25" s="150"/>
      <c r="BF25" s="152"/>
      <c r="BG25" s="479"/>
      <c r="BH25" s="479"/>
      <c r="BI25" s="479"/>
      <c r="BJ25" s="479"/>
      <c r="BQ25"/>
      <c r="BU25" s="45"/>
      <c r="CN25"/>
      <c r="CO25"/>
      <c r="CP25"/>
      <c r="CQ25"/>
      <c r="DC25" s="45"/>
      <c r="DD25" s="45"/>
      <c r="DE25" s="45"/>
      <c r="DF25" s="45"/>
    </row>
    <row r="26" spans="5:111" ht="20.100000000000001" customHeight="1">
      <c r="E26" s="474" t="s">
        <v>1817</v>
      </c>
      <c r="F26" s="474"/>
      <c r="G26" s="474"/>
      <c r="H26" s="474"/>
      <c r="S26" s="139"/>
      <c r="T26" s="475"/>
      <c r="U26" s="475"/>
      <c r="V26" s="475"/>
      <c r="W26" s="475"/>
      <c r="AA26" s="45"/>
      <c r="AB26" s="45"/>
      <c r="AC26" s="45"/>
      <c r="AD26" s="45"/>
      <c r="AE26" s="45"/>
      <c r="AF26" s="45"/>
      <c r="AG26" s="45"/>
      <c r="AH26" s="45"/>
      <c r="AI26" s="45"/>
      <c r="AJ26" s="45"/>
      <c r="AK26" s="45"/>
      <c r="AL26" s="45"/>
      <c r="AP26" s="112"/>
      <c r="AQ26" s="480"/>
      <c r="AR26" s="480"/>
      <c r="AS26" s="480"/>
      <c r="AT26" s="480"/>
      <c r="AZ26" s="44"/>
      <c r="BA26" s="478" t="s">
        <v>646</v>
      </c>
      <c r="BB26" s="481"/>
      <c r="BC26" s="481"/>
      <c r="BD26" s="481"/>
      <c r="BE26" s="150"/>
      <c r="BF26" s="153"/>
      <c r="BG26" s="479"/>
      <c r="BH26" s="479"/>
      <c r="BI26" s="479"/>
      <c r="BJ26" s="479"/>
      <c r="BQ26"/>
      <c r="BU26" s="45"/>
      <c r="CN26"/>
      <c r="CO26"/>
      <c r="CP26"/>
      <c r="CQ26"/>
      <c r="DC26" s="45"/>
      <c r="DD26" s="45"/>
      <c r="DE26" s="45"/>
      <c r="DF26" s="45"/>
    </row>
    <row r="27" spans="5:111" ht="20.100000000000001" customHeight="1" thickBot="1">
      <c r="E27" s="474"/>
      <c r="F27" s="474"/>
      <c r="G27" s="474"/>
      <c r="H27" s="474"/>
      <c r="S27" s="44"/>
      <c r="T27" s="475"/>
      <c r="U27" s="475"/>
      <c r="V27" s="475"/>
      <c r="W27" s="475"/>
      <c r="AA27" s="45"/>
      <c r="AB27" s="45"/>
      <c r="AC27" s="45"/>
      <c r="AD27" s="45"/>
      <c r="AE27" s="45"/>
      <c r="AF27" s="45"/>
      <c r="AG27" s="45"/>
      <c r="AH27" s="45"/>
      <c r="AI27" s="45"/>
      <c r="AJ27" s="45"/>
      <c r="AK27" s="45"/>
      <c r="AL27" s="45"/>
      <c r="AQ27" s="45"/>
      <c r="AZ27" s="138"/>
      <c r="BA27" s="481"/>
      <c r="BB27" s="481"/>
      <c r="BC27" s="481"/>
      <c r="BD27" s="481"/>
      <c r="BE27" s="150"/>
      <c r="BF27" s="153"/>
      <c r="BG27" s="149"/>
      <c r="BH27" s="149"/>
      <c r="BI27" s="149"/>
      <c r="BJ27" s="149"/>
      <c r="BQ27"/>
      <c r="BU27" s="45"/>
      <c r="CN27"/>
      <c r="CO27"/>
      <c r="CP27"/>
      <c r="CQ27"/>
      <c r="DC27" s="45"/>
      <c r="DD27" s="45"/>
      <c r="DE27" s="45"/>
      <c r="DF27" s="45"/>
    </row>
    <row r="28" spans="5:111" ht="20.100000000000001" customHeight="1">
      <c r="E28" s="474"/>
      <c r="F28" s="474"/>
      <c r="G28" s="474"/>
      <c r="H28" s="474"/>
      <c r="S28" s="44"/>
      <c r="AA28" s="45"/>
      <c r="AB28" s="45"/>
      <c r="AC28" s="45"/>
      <c r="AD28" s="45"/>
      <c r="AE28" s="45"/>
      <c r="AF28" s="45"/>
      <c r="AG28" s="45"/>
      <c r="AH28" s="45"/>
      <c r="AI28" s="45"/>
      <c r="AJ28" s="45"/>
      <c r="AK28" s="45"/>
      <c r="AL28" s="45"/>
      <c r="AQ28" s="45"/>
      <c r="AX28"/>
      <c r="AY28"/>
      <c r="AZ28" s="139"/>
      <c r="BA28" s="481"/>
      <c r="BB28" s="481"/>
      <c r="BC28" s="481"/>
      <c r="BD28" s="481"/>
      <c r="BE28" s="151"/>
      <c r="BF28" s="153"/>
      <c r="BG28" s="478" t="s">
        <v>647</v>
      </c>
      <c r="BH28" s="479"/>
      <c r="BI28" s="479"/>
      <c r="BJ28" s="479"/>
      <c r="BQ28"/>
      <c r="BU28" s="45"/>
      <c r="CN28"/>
      <c r="CO28"/>
      <c r="CP28"/>
      <c r="CQ28"/>
      <c r="DC28" s="45"/>
      <c r="DD28" s="45"/>
      <c r="DE28" s="45"/>
      <c r="DF28" s="45"/>
    </row>
    <row r="29" spans="5:111" ht="20.100000000000001" customHeight="1" thickBot="1">
      <c r="E29" s="474"/>
      <c r="F29" s="474"/>
      <c r="G29" s="474"/>
      <c r="H29" s="474"/>
      <c r="S29" s="44"/>
      <c r="T29" s="475" t="s">
        <v>1141</v>
      </c>
      <c r="U29" s="475"/>
      <c r="V29" s="475"/>
      <c r="W29" s="475"/>
      <c r="AD29" s="45"/>
      <c r="AE29" s="45"/>
      <c r="AF29" s="45"/>
      <c r="AG29" s="45"/>
      <c r="AH29" s="45"/>
      <c r="AI29" s="45"/>
      <c r="AJ29" s="45"/>
      <c r="AK29" s="45"/>
      <c r="AL29" s="45"/>
      <c r="AQ29" s="45"/>
      <c r="AX29"/>
      <c r="AY29"/>
      <c r="AZ29" s="44"/>
      <c r="BA29" s="481"/>
      <c r="BB29" s="481"/>
      <c r="BC29" s="481"/>
      <c r="BD29" s="481"/>
      <c r="BE29" s="150"/>
      <c r="BF29" s="44"/>
      <c r="BG29" s="479"/>
      <c r="BH29" s="479"/>
      <c r="BI29" s="479"/>
      <c r="BJ29" s="479"/>
      <c r="BQ29"/>
      <c r="BU29" s="45"/>
      <c r="CN29"/>
      <c r="CO29"/>
      <c r="CP29"/>
      <c r="CQ29"/>
      <c r="DC29" s="45"/>
      <c r="DD29" s="45"/>
      <c r="DE29" s="45"/>
      <c r="DF29" s="45"/>
    </row>
    <row r="30" spans="5:111" ht="20.100000000000001" customHeight="1" thickBot="1">
      <c r="S30" s="138"/>
      <c r="T30" s="475"/>
      <c r="U30" s="475"/>
      <c r="V30" s="475"/>
      <c r="W30" s="475"/>
      <c r="AH30" s="45"/>
      <c r="AI30" s="45"/>
      <c r="AJ30" s="45"/>
      <c r="AK30" s="45"/>
      <c r="AW30"/>
      <c r="AX30"/>
      <c r="AY30"/>
      <c r="AZ30" s="44"/>
      <c r="BF30" s="139"/>
      <c r="BG30" s="479"/>
      <c r="BH30" s="479"/>
      <c r="BI30" s="479"/>
      <c r="BJ30" s="479"/>
      <c r="BQ30"/>
      <c r="BU30" s="45"/>
      <c r="CN30"/>
      <c r="CO30"/>
      <c r="CP30"/>
      <c r="CQ30"/>
      <c r="DC30" s="45"/>
      <c r="DD30" s="45"/>
      <c r="DE30" s="45"/>
      <c r="DF30" s="45"/>
    </row>
    <row r="31" spans="5:111" ht="20.100000000000001" customHeight="1">
      <c r="S31" s="139"/>
      <c r="T31" s="475"/>
      <c r="U31" s="475"/>
      <c r="V31" s="475"/>
      <c r="W31" s="475"/>
      <c r="AH31" s="45"/>
      <c r="AI31" s="45"/>
      <c r="AJ31" s="45"/>
      <c r="AK31" s="45"/>
      <c r="AW31"/>
      <c r="AX31"/>
      <c r="AY31"/>
      <c r="AZ31" s="44"/>
      <c r="BF31" s="44"/>
      <c r="BG31" s="479"/>
      <c r="BH31" s="479"/>
      <c r="BI31" s="479"/>
      <c r="BJ31" s="479"/>
      <c r="BQ31"/>
      <c r="BU31" s="45"/>
      <c r="CN31"/>
      <c r="CO31"/>
      <c r="CP31"/>
      <c r="CQ31"/>
      <c r="DC31" s="45"/>
      <c r="DD31" s="45"/>
      <c r="DE31" s="45"/>
      <c r="DF31" s="45"/>
    </row>
    <row r="32" spans="5:111" ht="20.100000000000001" customHeight="1">
      <c r="S32" s="44"/>
      <c r="T32" s="475"/>
      <c r="U32" s="475"/>
      <c r="V32" s="475"/>
      <c r="W32" s="475"/>
      <c r="AH32" s="45"/>
      <c r="AI32" s="45"/>
      <c r="AJ32" s="45"/>
      <c r="AK32" s="45"/>
      <c r="AW32"/>
      <c r="AX32"/>
      <c r="AY32"/>
      <c r="AZ32" s="44"/>
      <c r="BF32" s="44"/>
      <c r="BG32" s="150"/>
      <c r="BH32" s="150"/>
      <c r="BI32" s="150"/>
      <c r="BJ32" s="150"/>
      <c r="BM32" s="45"/>
      <c r="BN32" s="45"/>
      <c r="BO32" s="45"/>
      <c r="BP32" s="45"/>
      <c r="BR32" s="45"/>
      <c r="BS32" s="45"/>
      <c r="BT32" s="45"/>
      <c r="BU32" s="45"/>
      <c r="CN32"/>
      <c r="CO32"/>
      <c r="CP32"/>
      <c r="CQ32"/>
      <c r="DC32" s="45"/>
      <c r="DD32" s="45"/>
      <c r="DE32" s="45"/>
      <c r="DF32" s="45"/>
    </row>
    <row r="33" spans="4:110" ht="20.100000000000001" customHeight="1">
      <c r="S33" s="44"/>
      <c r="T33" s="45"/>
      <c r="U33" s="45"/>
      <c r="V33" s="45"/>
      <c r="W33" s="45"/>
      <c r="AH33" s="45"/>
      <c r="AI33" s="45"/>
      <c r="AJ33" s="45"/>
      <c r="AK33" s="45"/>
      <c r="AL33" s="45"/>
      <c r="AQ33" s="45"/>
      <c r="AZ33" s="44"/>
      <c r="BF33" s="44"/>
      <c r="BG33" s="478" t="s">
        <v>694</v>
      </c>
      <c r="BH33" s="479"/>
      <c r="BI33" s="479"/>
      <c r="BJ33" s="479"/>
      <c r="BK33" s="45"/>
      <c r="BL33" s="45"/>
      <c r="BM33" s="45"/>
      <c r="BN33" s="45"/>
      <c r="BO33" s="45"/>
      <c r="BP33" s="45"/>
      <c r="BR33" s="45"/>
      <c r="BS33" s="45"/>
      <c r="BT33" s="45"/>
      <c r="BU33" s="45"/>
      <c r="CN33"/>
      <c r="CO33"/>
      <c r="CP33"/>
      <c r="CQ33"/>
      <c r="DC33" s="45"/>
      <c r="DD33" s="45"/>
      <c r="DE33" s="45"/>
      <c r="DF33" s="45"/>
    </row>
    <row r="34" spans="4:110" ht="20.100000000000001" customHeight="1" thickBot="1">
      <c r="S34" s="44"/>
      <c r="T34" s="474" t="s">
        <v>1827</v>
      </c>
      <c r="U34" s="474"/>
      <c r="V34" s="474"/>
      <c r="W34" s="474"/>
      <c r="AH34" s="45"/>
      <c r="AI34" s="45"/>
      <c r="AJ34" s="45"/>
      <c r="AK34" s="45"/>
      <c r="AL34" s="45"/>
      <c r="AQ34" s="45"/>
      <c r="AZ34" s="44"/>
      <c r="BF34" s="147"/>
      <c r="BG34" s="479"/>
      <c r="BH34" s="479"/>
      <c r="BI34" s="479"/>
      <c r="BJ34" s="479"/>
      <c r="BK34" s="45"/>
      <c r="BL34" s="45"/>
      <c r="BM34" s="45"/>
      <c r="BN34" s="45"/>
      <c r="BO34" s="45"/>
      <c r="BP34" s="45"/>
      <c r="BR34" s="45"/>
      <c r="BS34" s="45"/>
      <c r="BT34" s="45"/>
      <c r="BU34" s="45"/>
      <c r="CN34"/>
      <c r="CO34"/>
      <c r="CP34"/>
      <c r="CQ34"/>
      <c r="DC34" s="45"/>
      <c r="DD34" s="45"/>
      <c r="DE34" s="45"/>
      <c r="DF34" s="45"/>
    </row>
    <row r="35" spans="4:110" ht="20.100000000000001" customHeight="1" thickBot="1">
      <c r="M35" s="39"/>
      <c r="S35" s="147"/>
      <c r="T35" s="474"/>
      <c r="U35" s="474"/>
      <c r="V35" s="474"/>
      <c r="W35" s="474"/>
      <c r="AH35" s="45"/>
      <c r="AI35" s="45"/>
      <c r="AJ35" s="45"/>
      <c r="AK35" s="45"/>
      <c r="AW35"/>
      <c r="AX35"/>
      <c r="AY35"/>
      <c r="AZ35" s="44"/>
      <c r="BF35" s="139"/>
      <c r="BG35" s="479"/>
      <c r="BH35" s="479"/>
      <c r="BI35" s="479"/>
      <c r="BJ35" s="479"/>
      <c r="BM35" s="45"/>
      <c r="BN35" s="45"/>
      <c r="BO35" s="45"/>
      <c r="BP35" s="45"/>
      <c r="BR35" s="45"/>
      <c r="BS35" s="45"/>
      <c r="BT35" s="45"/>
      <c r="BU35" s="45"/>
      <c r="CN35"/>
      <c r="CO35"/>
      <c r="CP35"/>
      <c r="CQ35"/>
      <c r="DC35" s="45"/>
      <c r="DD35" s="45"/>
      <c r="DE35" s="45"/>
      <c r="DF35" s="45"/>
    </row>
    <row r="36" spans="4:110" ht="20.100000000000001" customHeight="1">
      <c r="S36" s="139"/>
      <c r="T36" s="474"/>
      <c r="U36" s="474"/>
      <c r="V36" s="474"/>
      <c r="W36" s="474"/>
      <c r="AH36" s="45"/>
      <c r="AI36" s="45"/>
      <c r="AJ36" s="45"/>
      <c r="AK36" s="45"/>
      <c r="AW36"/>
      <c r="AX36"/>
      <c r="AY36"/>
      <c r="AZ36" s="44"/>
      <c r="BA36" s="478" t="s">
        <v>720</v>
      </c>
      <c r="BB36" s="482"/>
      <c r="BC36" s="482"/>
      <c r="BD36" s="482"/>
      <c r="BF36" s="44"/>
      <c r="BG36" s="479"/>
      <c r="BH36" s="479"/>
      <c r="BI36" s="479"/>
      <c r="BJ36" s="479"/>
      <c r="BQ36"/>
      <c r="BU36" s="45"/>
      <c r="CN36"/>
      <c r="CO36"/>
      <c r="CP36"/>
      <c r="CQ36"/>
      <c r="DC36" s="45"/>
      <c r="DD36" s="45"/>
      <c r="DE36" s="45"/>
      <c r="DF36" s="45"/>
    </row>
    <row r="37" spans="4:110" ht="20.100000000000001" customHeight="1" thickBot="1">
      <c r="S37" s="44"/>
      <c r="T37" s="474"/>
      <c r="U37" s="474"/>
      <c r="V37" s="474"/>
      <c r="W37" s="474"/>
      <c r="AH37" s="45"/>
      <c r="AI37" s="45"/>
      <c r="AJ37" s="45"/>
      <c r="AK37" s="45"/>
      <c r="AW37"/>
      <c r="AX37"/>
      <c r="AY37"/>
      <c r="AZ37" s="44"/>
      <c r="BA37" s="482"/>
      <c r="BB37" s="482"/>
      <c r="BC37" s="482"/>
      <c r="BD37" s="482"/>
      <c r="BF37" s="44"/>
      <c r="BG37" s="45"/>
      <c r="BH37" s="45"/>
      <c r="BI37" s="45"/>
      <c r="BQ37"/>
      <c r="BU37" s="45"/>
      <c r="CN37"/>
      <c r="CO37"/>
      <c r="CP37"/>
      <c r="CQ37"/>
      <c r="DC37" s="45"/>
      <c r="DD37" s="45"/>
      <c r="DE37" s="45"/>
      <c r="DF37" s="45"/>
    </row>
    <row r="38" spans="4:110" ht="20.100000000000001" customHeight="1">
      <c r="S38" s="44"/>
      <c r="T38" s="45"/>
      <c r="U38" s="45"/>
      <c r="V38" s="45"/>
      <c r="W38" s="45"/>
      <c r="AH38" s="45"/>
      <c r="AI38" s="45"/>
      <c r="AJ38" s="45"/>
      <c r="AK38" s="45"/>
      <c r="AW38"/>
      <c r="AX38"/>
      <c r="AY38"/>
      <c r="AZ38" s="139"/>
      <c r="BA38" s="482"/>
      <c r="BB38" s="482"/>
      <c r="BC38" s="482"/>
      <c r="BD38" s="482"/>
      <c r="BF38" s="44"/>
      <c r="BG38" s="150"/>
      <c r="BH38" s="150"/>
      <c r="BI38" s="150"/>
      <c r="BJ38" s="150"/>
      <c r="BQ38"/>
      <c r="BU38" s="45"/>
      <c r="CN38"/>
      <c r="CO38"/>
      <c r="CP38"/>
      <c r="CQ38"/>
      <c r="DC38" s="45"/>
      <c r="DD38" s="45"/>
      <c r="DE38" s="45"/>
      <c r="DF38" s="45"/>
    </row>
    <row r="39" spans="4:110" ht="20.100000000000001" customHeight="1">
      <c r="S39" s="44"/>
      <c r="T39" s="474" t="s">
        <v>1828</v>
      </c>
      <c r="U39" s="474"/>
      <c r="V39" s="474"/>
      <c r="W39" s="474"/>
      <c r="AH39" s="45"/>
      <c r="AI39" s="45"/>
      <c r="AJ39" s="45"/>
      <c r="AK39" s="45"/>
      <c r="AW39"/>
      <c r="AX39"/>
      <c r="AY39"/>
      <c r="AZ39" s="44"/>
      <c r="BA39" s="482"/>
      <c r="BB39" s="482"/>
      <c r="BC39" s="482"/>
      <c r="BD39" s="482"/>
      <c r="BF39" s="44"/>
      <c r="BG39" s="478" t="s">
        <v>1141</v>
      </c>
      <c r="BH39" s="479"/>
      <c r="BI39" s="479"/>
      <c r="BJ39" s="479"/>
      <c r="BQ39"/>
      <c r="BU39" s="45"/>
      <c r="CN39"/>
      <c r="CO39"/>
      <c r="CP39"/>
      <c r="CQ39"/>
      <c r="DC39" s="45"/>
      <c r="DD39" s="45"/>
      <c r="DE39" s="45"/>
      <c r="DF39" s="45"/>
    </row>
    <row r="40" spans="4:110" ht="20.100000000000001" customHeight="1" thickBot="1">
      <c r="D40" s="39" t="s">
        <v>660</v>
      </c>
      <c r="S40" s="138"/>
      <c r="T40" s="474"/>
      <c r="U40" s="474"/>
      <c r="V40" s="474"/>
      <c r="W40" s="474"/>
      <c r="AH40" s="45"/>
      <c r="AI40" s="45"/>
      <c r="AJ40" s="45"/>
      <c r="AK40" s="45"/>
      <c r="AW40"/>
      <c r="AX40"/>
      <c r="AY40"/>
      <c r="AZ40" s="44"/>
      <c r="BF40" s="147"/>
      <c r="BG40" s="479"/>
      <c r="BH40" s="479"/>
      <c r="BI40" s="479"/>
      <c r="BJ40" s="479"/>
      <c r="BQ40"/>
      <c r="BU40" s="45"/>
      <c r="CN40"/>
      <c r="CO40"/>
      <c r="CP40"/>
      <c r="CQ40"/>
      <c r="DC40" s="45"/>
      <c r="DD40" s="45"/>
      <c r="DE40" s="45"/>
      <c r="DF40" s="45"/>
    </row>
    <row r="41" spans="4:110" ht="20.100000000000001" customHeight="1">
      <c r="S41" s="45"/>
      <c r="T41" s="474"/>
      <c r="U41" s="474"/>
      <c r="V41" s="474"/>
      <c r="W41" s="474"/>
      <c r="AH41" s="45"/>
      <c r="AI41" s="45"/>
      <c r="AJ41" s="45"/>
      <c r="AK41" s="45"/>
      <c r="AW41"/>
      <c r="AX41"/>
      <c r="AY41"/>
      <c r="AZ41" s="44"/>
      <c r="BF41" s="139"/>
      <c r="BG41" s="479"/>
      <c r="BH41" s="479"/>
      <c r="BI41" s="479"/>
      <c r="BJ41" s="479"/>
      <c r="BK41" s="45"/>
      <c r="BQ41"/>
      <c r="BU41" s="45"/>
      <c r="CN41"/>
      <c r="CO41"/>
      <c r="CP41"/>
      <c r="CQ41"/>
      <c r="DC41" s="45"/>
      <c r="DD41" s="45"/>
      <c r="DE41" s="45"/>
      <c r="DF41" s="45"/>
    </row>
    <row r="42" spans="4:110" ht="20.100000000000001" customHeight="1">
      <c r="S42" s="45"/>
      <c r="T42" s="474"/>
      <c r="U42" s="474"/>
      <c r="V42" s="474"/>
      <c r="W42" s="474"/>
      <c r="AH42" s="45"/>
      <c r="AI42" s="45"/>
      <c r="AJ42" s="45"/>
      <c r="AK42" s="45"/>
      <c r="AW42"/>
      <c r="AX42"/>
      <c r="AY42"/>
      <c r="AZ42" s="44"/>
      <c r="BA42" s="478" t="s">
        <v>700</v>
      </c>
      <c r="BB42" s="481"/>
      <c r="BC42" s="481"/>
      <c r="BD42" s="481"/>
      <c r="BF42" s="44"/>
      <c r="BG42" s="479"/>
      <c r="BH42" s="479"/>
      <c r="BI42" s="479"/>
      <c r="BJ42" s="479"/>
      <c r="BK42" s="45"/>
      <c r="BQ42"/>
      <c r="BU42" s="45"/>
      <c r="CN42"/>
      <c r="CO42"/>
      <c r="CP42"/>
      <c r="CQ42"/>
      <c r="DC42" s="45"/>
      <c r="DD42" s="45"/>
      <c r="DE42" s="45"/>
      <c r="DF42" s="45"/>
    </row>
    <row r="43" spans="4:110" ht="20.100000000000001" customHeight="1" thickBot="1">
      <c r="AH43" s="45"/>
      <c r="AI43" s="45"/>
      <c r="AJ43" s="45"/>
      <c r="AK43" s="45"/>
      <c r="AW43"/>
      <c r="AX43"/>
      <c r="AY43"/>
      <c r="AZ43" s="138"/>
      <c r="BA43" s="481"/>
      <c r="BB43" s="481"/>
      <c r="BC43" s="481"/>
      <c r="BD43" s="481"/>
      <c r="BF43" s="44"/>
      <c r="BG43" s="45"/>
      <c r="BH43" s="45"/>
      <c r="BI43" s="45"/>
      <c r="BJ43" s="45"/>
      <c r="BK43" s="45"/>
      <c r="BQ43"/>
      <c r="BU43" s="45"/>
      <c r="CN43"/>
      <c r="CO43"/>
      <c r="CP43"/>
      <c r="CQ43"/>
      <c r="DC43" s="45"/>
      <c r="DD43" s="45"/>
      <c r="DE43" s="45"/>
      <c r="DF43" s="45"/>
    </row>
    <row r="44" spans="4:110" ht="20.100000000000001" customHeight="1">
      <c r="AH44" s="45"/>
      <c r="AI44" s="45"/>
      <c r="AJ44" s="45"/>
      <c r="AK44" s="45"/>
      <c r="AW44"/>
      <c r="AX44"/>
      <c r="AY44"/>
      <c r="AZ44" s="139"/>
      <c r="BA44" s="481"/>
      <c r="BB44" s="481"/>
      <c r="BC44" s="481"/>
      <c r="BD44" s="481"/>
      <c r="BF44" s="44"/>
      <c r="BG44" s="45"/>
      <c r="BH44" s="45"/>
      <c r="BI44" s="45"/>
      <c r="BJ44" s="45"/>
      <c r="BK44" s="45"/>
      <c r="BQ44"/>
      <c r="BU44" s="45"/>
      <c r="CN44"/>
      <c r="CO44"/>
      <c r="CP44"/>
      <c r="CQ44"/>
      <c r="DC44" s="45"/>
      <c r="DD44" s="45"/>
      <c r="DE44" s="45"/>
      <c r="DF44" s="45"/>
    </row>
    <row r="45" spans="4:110" ht="20.100000000000001" customHeight="1">
      <c r="AH45" s="45"/>
      <c r="AI45" s="45"/>
      <c r="AJ45" s="45"/>
      <c r="AK45" s="45"/>
      <c r="AW45"/>
      <c r="AX45"/>
      <c r="AY45"/>
      <c r="AZ45" s="44"/>
      <c r="BA45" s="481"/>
      <c r="BB45" s="481"/>
      <c r="BC45" s="481"/>
      <c r="BD45" s="481"/>
      <c r="BF45" s="44"/>
      <c r="BG45" s="484" t="s">
        <v>1828</v>
      </c>
      <c r="BH45" s="486"/>
      <c r="BI45" s="486"/>
      <c r="BJ45" s="486"/>
      <c r="BK45" s="45"/>
      <c r="BQ45"/>
      <c r="BU45" s="45"/>
      <c r="CN45"/>
      <c r="CO45"/>
      <c r="CP45"/>
      <c r="CQ45"/>
      <c r="DC45" s="45"/>
      <c r="DD45" s="45"/>
      <c r="DE45" s="45"/>
      <c r="DF45" s="45"/>
    </row>
    <row r="46" spans="4:110" ht="20.100000000000001" customHeight="1" thickBot="1">
      <c r="AH46" s="45"/>
      <c r="AI46" s="45"/>
      <c r="AJ46" s="45"/>
      <c r="AK46" s="45"/>
      <c r="AW46"/>
      <c r="AX46"/>
      <c r="AY46"/>
      <c r="AZ46" s="44"/>
      <c r="BF46" s="147"/>
      <c r="BG46" s="486"/>
      <c r="BH46" s="486"/>
      <c r="BI46" s="486"/>
      <c r="BJ46" s="486"/>
      <c r="BK46" s="45"/>
      <c r="BQ46"/>
      <c r="BU46" s="45"/>
      <c r="CN46"/>
      <c r="CO46"/>
      <c r="CP46"/>
      <c r="CQ46"/>
      <c r="DC46" s="45"/>
      <c r="DD46" s="45"/>
      <c r="DE46" s="45"/>
      <c r="DF46" s="45"/>
    </row>
    <row r="47" spans="4:110" ht="20.100000000000001" customHeight="1">
      <c r="AH47" s="45"/>
      <c r="AI47" s="45"/>
      <c r="AJ47" s="45"/>
      <c r="AK47" s="45"/>
      <c r="AW47"/>
      <c r="AX47"/>
      <c r="AY47"/>
      <c r="AZ47" s="44"/>
      <c r="BF47" s="45"/>
      <c r="BG47" s="486"/>
      <c r="BH47" s="486"/>
      <c r="BI47" s="486"/>
      <c r="BJ47" s="486"/>
      <c r="BQ47"/>
      <c r="BU47" s="45"/>
      <c r="CN47"/>
      <c r="CO47"/>
      <c r="CP47"/>
      <c r="CQ47"/>
      <c r="DC47" s="45"/>
      <c r="DD47" s="45"/>
      <c r="DE47" s="45"/>
      <c r="DF47" s="45"/>
    </row>
    <row r="48" spans="4:110" ht="20.100000000000001" customHeight="1">
      <c r="AH48" s="45"/>
      <c r="AI48" s="45"/>
      <c r="AJ48" s="45"/>
      <c r="AK48" s="45"/>
      <c r="AL48" s="45"/>
      <c r="AQ48" s="45"/>
      <c r="AZ48" s="44"/>
      <c r="BA48" s="484" t="s">
        <v>1818</v>
      </c>
      <c r="BB48" s="485"/>
      <c r="BC48" s="485"/>
      <c r="BD48" s="485"/>
      <c r="BF48" s="45"/>
      <c r="BG48" s="486"/>
      <c r="BH48" s="486"/>
      <c r="BI48" s="486"/>
      <c r="BJ48" s="486"/>
      <c r="BQ48"/>
      <c r="BU48" s="45"/>
      <c r="CN48"/>
      <c r="CO48"/>
      <c r="CP48"/>
      <c r="CQ48"/>
      <c r="DC48" s="45"/>
      <c r="DD48" s="45"/>
      <c r="DE48" s="45"/>
      <c r="DF48" s="45"/>
    </row>
    <row r="49" spans="34:110" ht="20.100000000000001" customHeight="1" thickBot="1">
      <c r="AH49" s="45"/>
      <c r="AI49" s="45"/>
      <c r="AJ49" s="45"/>
      <c r="AK49" s="45"/>
      <c r="AL49" s="45"/>
      <c r="AQ49" s="45"/>
      <c r="AZ49" s="147"/>
      <c r="BA49" s="485"/>
      <c r="BB49" s="485"/>
      <c r="BC49" s="485"/>
      <c r="BD49" s="485"/>
      <c r="BF49" s="45"/>
      <c r="BG49" s="45"/>
      <c r="BH49" s="45"/>
      <c r="BI49" s="45"/>
      <c r="BQ49"/>
      <c r="BU49" s="45"/>
      <c r="CN49"/>
      <c r="CO49"/>
      <c r="CP49"/>
      <c r="CQ49"/>
      <c r="DC49" s="45"/>
      <c r="DD49" s="45"/>
      <c r="DE49" s="45"/>
      <c r="DF49" s="45"/>
    </row>
    <row r="50" spans="34:110" ht="20.100000000000001" customHeight="1">
      <c r="AH50" s="45"/>
      <c r="AI50" s="45"/>
      <c r="AJ50" s="45"/>
      <c r="AK50" s="45"/>
      <c r="AL50" s="45"/>
      <c r="AQ50" s="45"/>
      <c r="BA50" s="485"/>
      <c r="BB50" s="485"/>
      <c r="BC50" s="485"/>
      <c r="BD50" s="485"/>
      <c r="BF50" s="45"/>
      <c r="BG50" s="45"/>
      <c r="BH50" s="45"/>
      <c r="BI50" s="45"/>
      <c r="BQ50"/>
      <c r="BU50" s="45"/>
      <c r="CN50"/>
      <c r="CO50"/>
      <c r="CP50"/>
      <c r="CQ50"/>
      <c r="DC50" s="45"/>
      <c r="DD50" s="45"/>
      <c r="DE50" s="45"/>
      <c r="DF50" s="45"/>
    </row>
    <row r="51" spans="34:110" ht="20.100000000000001" customHeight="1">
      <c r="AH51" s="45"/>
      <c r="AI51" s="45"/>
      <c r="AJ51" s="45"/>
      <c r="AK51" s="45"/>
      <c r="AL51" s="45"/>
      <c r="AQ51" s="45"/>
      <c r="BA51" s="485"/>
      <c r="BB51" s="485"/>
      <c r="BC51" s="485"/>
      <c r="BD51" s="485"/>
      <c r="BF51" s="45"/>
      <c r="BG51" s="45"/>
      <c r="BH51" s="45"/>
      <c r="BI51" s="45"/>
      <c r="BQ51"/>
      <c r="BU51" s="45"/>
      <c r="CN51"/>
      <c r="CO51"/>
      <c r="CP51"/>
      <c r="CQ51"/>
      <c r="DC51" s="45"/>
      <c r="DD51" s="45"/>
      <c r="DE51" s="45"/>
      <c r="DF51" s="45"/>
    </row>
    <row r="52" spans="34:110" ht="20.100000000000001" customHeight="1">
      <c r="AH52" s="45"/>
      <c r="AI52" s="45"/>
      <c r="AJ52" s="45"/>
      <c r="AK52" s="45"/>
      <c r="AW52"/>
      <c r="AX52"/>
      <c r="AY52"/>
      <c r="AZ52"/>
      <c r="BF52" s="45"/>
      <c r="BG52" s="45"/>
      <c r="BH52" s="45"/>
      <c r="BI52" s="45"/>
      <c r="BQ52"/>
      <c r="BU52" s="45"/>
      <c r="CN52"/>
      <c r="CO52"/>
      <c r="CP52"/>
      <c r="CQ52"/>
      <c r="DC52" s="45"/>
      <c r="DD52" s="45"/>
      <c r="DE52" s="45"/>
      <c r="DF52" s="45"/>
    </row>
    <row r="53" spans="34:110" ht="20.100000000000001" customHeight="1">
      <c r="AH53" s="45"/>
      <c r="AI53" s="45"/>
      <c r="AJ53" s="45"/>
      <c r="AK53" s="45"/>
      <c r="AW53"/>
      <c r="AX53"/>
      <c r="AY53"/>
      <c r="AZ53"/>
      <c r="BF53" s="45"/>
      <c r="BG53" s="45"/>
      <c r="BH53" s="45"/>
      <c r="BI53" s="45"/>
      <c r="BQ53"/>
      <c r="BU53" s="45"/>
      <c r="CN53"/>
      <c r="CO53"/>
      <c r="CP53"/>
      <c r="CQ53"/>
      <c r="DC53" s="45"/>
      <c r="DD53" s="45"/>
      <c r="DE53" s="45"/>
      <c r="DF53" s="45"/>
    </row>
    <row r="54" spans="34:110" ht="20.100000000000001" customHeight="1">
      <c r="AH54" s="45"/>
      <c r="AI54" s="45"/>
      <c r="AJ54" s="45"/>
      <c r="AK54" s="45"/>
      <c r="AW54"/>
      <c r="AX54"/>
      <c r="AY54"/>
      <c r="AZ54"/>
      <c r="BF54" s="45"/>
      <c r="BG54" s="45"/>
      <c r="BH54" s="45"/>
      <c r="BI54" s="45"/>
      <c r="BQ54"/>
      <c r="BU54" s="45"/>
      <c r="CN54"/>
      <c r="CO54"/>
      <c r="CP54"/>
      <c r="CQ54"/>
      <c r="DC54" s="45"/>
      <c r="DD54" s="45"/>
      <c r="DE54" s="45"/>
      <c r="DF54" s="45"/>
    </row>
    <row r="55" spans="34:110" ht="20.100000000000001" customHeight="1">
      <c r="AH55" s="45"/>
      <c r="AI55" s="45"/>
      <c r="AJ55" s="45"/>
      <c r="AK55" s="45"/>
      <c r="AW55"/>
      <c r="AX55"/>
      <c r="AY55"/>
      <c r="AZ55"/>
      <c r="BF55" s="45"/>
      <c r="BG55" s="45"/>
      <c r="BH55" s="45"/>
      <c r="BI55" s="45"/>
      <c r="BQ55"/>
      <c r="BU55" s="45"/>
      <c r="CN55"/>
      <c r="CO55"/>
      <c r="CP55"/>
      <c r="CQ55"/>
      <c r="DC55" s="45"/>
      <c r="DD55" s="45"/>
      <c r="DE55" s="45"/>
      <c r="DF55" s="45"/>
    </row>
    <row r="56" spans="34:110" ht="20.100000000000001" customHeight="1">
      <c r="AH56" s="45"/>
      <c r="AI56" s="45"/>
      <c r="AJ56" s="45"/>
      <c r="AK56" s="45"/>
      <c r="AW56"/>
      <c r="AX56"/>
      <c r="AY56"/>
      <c r="AZ56"/>
      <c r="BF56" s="45"/>
      <c r="BG56" s="45"/>
      <c r="BH56" s="45"/>
      <c r="BI56" s="45"/>
      <c r="BQ56"/>
      <c r="BU56" s="45"/>
      <c r="CN56"/>
      <c r="CO56"/>
      <c r="CP56"/>
      <c r="CQ56"/>
      <c r="DC56" s="45"/>
      <c r="DD56" s="45"/>
      <c r="DE56" s="45"/>
      <c r="DF56" s="45"/>
    </row>
    <row r="57" spans="34:110" ht="20.100000000000001" customHeight="1">
      <c r="AH57" s="45"/>
      <c r="AI57" s="45"/>
      <c r="AJ57" s="45"/>
      <c r="AK57" s="45"/>
      <c r="AW57"/>
      <c r="AX57"/>
      <c r="AY57"/>
      <c r="AZ57"/>
      <c r="BF57" s="45"/>
      <c r="BG57" s="45"/>
      <c r="BH57" s="45"/>
      <c r="BI57" s="45"/>
      <c r="BQ57"/>
      <c r="BU57" s="45"/>
      <c r="CN57"/>
      <c r="CO57"/>
      <c r="CP57"/>
      <c r="CQ57"/>
      <c r="DC57" s="45"/>
      <c r="DD57" s="45"/>
      <c r="DE57" s="45"/>
      <c r="DF57" s="45"/>
    </row>
  </sheetData>
  <mergeCells count="32">
    <mergeCell ref="BA48:BD51"/>
    <mergeCell ref="BG45:BJ48"/>
    <mergeCell ref="AA18:AD21"/>
    <mergeCell ref="AH13:AK16"/>
    <mergeCell ref="N21:Q24"/>
    <mergeCell ref="AA13:AD16"/>
    <mergeCell ref="T19:W22"/>
    <mergeCell ref="T24:W27"/>
    <mergeCell ref="AA8:AD11"/>
    <mergeCell ref="BG39:BJ42"/>
    <mergeCell ref="AN8:AQ11"/>
    <mergeCell ref="AN13:AQ16"/>
    <mergeCell ref="AQ18:AT21"/>
    <mergeCell ref="AQ23:AT26"/>
    <mergeCell ref="AX8:BA11"/>
    <mergeCell ref="AX13:BA16"/>
    <mergeCell ref="BA18:BD21"/>
    <mergeCell ref="BG28:BJ31"/>
    <mergeCell ref="BG33:BJ36"/>
    <mergeCell ref="BA26:BD29"/>
    <mergeCell ref="BG23:BJ26"/>
    <mergeCell ref="BA36:BD39"/>
    <mergeCell ref="BA42:BD45"/>
    <mergeCell ref="AH8:AK11"/>
    <mergeCell ref="E26:H29"/>
    <mergeCell ref="T34:W37"/>
    <mergeCell ref="T39:W42"/>
    <mergeCell ref="I8:L11"/>
    <mergeCell ref="I14:L17"/>
    <mergeCell ref="E21:H24"/>
    <mergeCell ref="T29:W32"/>
    <mergeCell ref="S8:V11"/>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00"/>
  </sheetPr>
  <dimension ref="A1:K480"/>
  <sheetViews>
    <sheetView topLeftCell="A10" zoomScale="90" zoomScaleNormal="90" workbookViewId="0">
      <selection activeCell="F3" sqref="F3"/>
    </sheetView>
  </sheetViews>
  <sheetFormatPr defaultRowHeight="15"/>
  <cols>
    <col min="1" max="1" width="1" style="33" customWidth="1"/>
    <col min="2" max="2" width="38" style="33" customWidth="1"/>
    <col min="3" max="3" width="39" style="32" customWidth="1"/>
    <col min="4" max="4" width="47.28515625" style="32" customWidth="1"/>
    <col min="5" max="5" width="29.5703125" style="32" customWidth="1"/>
    <col min="6" max="6" width="27.5703125" style="32" customWidth="1"/>
    <col min="7" max="7" width="18.5703125" style="33" customWidth="1"/>
    <col min="8" max="8" width="9.42578125" style="33" customWidth="1"/>
    <col min="9" max="9" width="9.85546875" style="33" customWidth="1"/>
    <col min="10" max="10" width="8.42578125" style="33" customWidth="1"/>
    <col min="11" max="11" width="18.28515625" style="33" customWidth="1"/>
    <col min="12" max="16384" width="9.140625" style="33"/>
  </cols>
  <sheetData>
    <row r="1" spans="1:11" s="27" customFormat="1" ht="25.5" customHeight="1">
      <c r="B1" s="487" t="s">
        <v>11</v>
      </c>
      <c r="C1" s="487" t="s">
        <v>7</v>
      </c>
      <c r="D1" s="487" t="s">
        <v>1</v>
      </c>
      <c r="E1" s="487" t="s">
        <v>25</v>
      </c>
      <c r="F1" s="42" t="s">
        <v>21</v>
      </c>
      <c r="G1" s="42" t="s">
        <v>16</v>
      </c>
      <c r="H1" s="489" t="s">
        <v>27</v>
      </c>
      <c r="I1" s="489"/>
      <c r="J1" s="489"/>
    </row>
    <row r="2" spans="1:11" s="28" customFormat="1" ht="24" customHeight="1">
      <c r="A2" s="34"/>
      <c r="B2" s="488"/>
      <c r="C2" s="488"/>
      <c r="D2" s="488"/>
      <c r="E2" s="488"/>
      <c r="F2" s="43" t="s">
        <v>22</v>
      </c>
      <c r="G2" s="43" t="s">
        <v>17</v>
      </c>
      <c r="H2" s="43" t="s">
        <v>18</v>
      </c>
      <c r="I2" s="43" t="s">
        <v>19</v>
      </c>
      <c r="J2" s="43" t="s">
        <v>20</v>
      </c>
    </row>
    <row r="3" spans="1:11" s="30" customFormat="1" ht="15.75" customHeight="1">
      <c r="A3" s="35"/>
      <c r="B3" s="204" t="s">
        <v>592</v>
      </c>
      <c r="C3" s="204" t="s">
        <v>592</v>
      </c>
      <c r="D3" s="204" t="s">
        <v>592</v>
      </c>
      <c r="E3" s="205" t="s">
        <v>1964</v>
      </c>
      <c r="F3" s="206" t="s">
        <v>633</v>
      </c>
      <c r="G3" s="207" t="s">
        <v>634</v>
      </c>
      <c r="H3" s="208" t="s">
        <v>635</v>
      </c>
      <c r="I3" s="208" t="s">
        <v>635</v>
      </c>
      <c r="J3" s="208" t="s">
        <v>635</v>
      </c>
      <c r="K3" s="29"/>
    </row>
    <row r="4" spans="1:11" s="30" customFormat="1" ht="15.75" customHeight="1">
      <c r="A4" s="35"/>
      <c r="B4" s="204" t="s">
        <v>592</v>
      </c>
      <c r="C4" s="205" t="s">
        <v>592</v>
      </c>
      <c r="D4" s="205" t="s">
        <v>602</v>
      </c>
      <c r="E4" s="205"/>
      <c r="F4" s="206" t="s">
        <v>633</v>
      </c>
      <c r="G4" s="207" t="s">
        <v>634</v>
      </c>
      <c r="H4" s="208" t="s">
        <v>635</v>
      </c>
      <c r="I4" s="208" t="s">
        <v>635</v>
      </c>
      <c r="J4" s="208" t="s">
        <v>635</v>
      </c>
      <c r="K4" s="29"/>
    </row>
    <row r="5" spans="1:11" s="30" customFormat="1" ht="15.75" customHeight="1">
      <c r="A5" s="35"/>
      <c r="B5" s="204" t="s">
        <v>592</v>
      </c>
      <c r="C5" s="204" t="s">
        <v>602</v>
      </c>
      <c r="D5" s="205" t="s">
        <v>628</v>
      </c>
      <c r="E5" s="205"/>
      <c r="F5" s="206" t="s">
        <v>633</v>
      </c>
      <c r="G5" s="207" t="s">
        <v>634</v>
      </c>
      <c r="H5" s="208" t="s">
        <v>635</v>
      </c>
      <c r="I5" s="208" t="s">
        <v>635</v>
      </c>
      <c r="J5" s="208" t="s">
        <v>635</v>
      </c>
      <c r="K5" s="29"/>
    </row>
    <row r="6" spans="1:11" s="30" customFormat="1" ht="15.75" customHeight="1">
      <c r="A6" s="35"/>
      <c r="B6" s="204" t="s">
        <v>592</v>
      </c>
      <c r="C6" s="204" t="s">
        <v>602</v>
      </c>
      <c r="D6" s="205" t="s">
        <v>632</v>
      </c>
      <c r="E6" s="205" t="s">
        <v>698</v>
      </c>
      <c r="F6" s="206" t="s">
        <v>633</v>
      </c>
      <c r="G6" s="207" t="s">
        <v>634</v>
      </c>
      <c r="H6" s="208" t="s">
        <v>635</v>
      </c>
      <c r="I6" s="208" t="s">
        <v>635</v>
      </c>
      <c r="J6" s="208" t="s">
        <v>635</v>
      </c>
      <c r="K6" s="29"/>
    </row>
    <row r="7" spans="1:11" s="390" customFormat="1" ht="15.75" customHeight="1">
      <c r="A7" s="388"/>
      <c r="B7" s="204" t="s">
        <v>592</v>
      </c>
      <c r="C7" s="204" t="s">
        <v>602</v>
      </c>
      <c r="D7" s="205" t="s">
        <v>1141</v>
      </c>
      <c r="E7" s="205" t="s">
        <v>1149</v>
      </c>
      <c r="F7" s="206" t="s">
        <v>633</v>
      </c>
      <c r="G7" s="207" t="s">
        <v>634</v>
      </c>
      <c r="H7" s="208" t="s">
        <v>635</v>
      </c>
      <c r="I7" s="208" t="s">
        <v>635</v>
      </c>
      <c r="J7" s="208" t="s">
        <v>635</v>
      </c>
      <c r="K7" s="389"/>
    </row>
    <row r="8" spans="1:11" s="142" customFormat="1" ht="15.75" customHeight="1">
      <c r="A8" s="140"/>
      <c r="B8" s="204" t="s">
        <v>592</v>
      </c>
      <c r="C8" s="204" t="s">
        <v>592</v>
      </c>
      <c r="D8" s="204" t="s">
        <v>1818</v>
      </c>
      <c r="E8" s="204"/>
      <c r="F8" s="204" t="s">
        <v>633</v>
      </c>
      <c r="G8" s="204" t="s">
        <v>634</v>
      </c>
      <c r="H8" s="204" t="s">
        <v>635</v>
      </c>
      <c r="I8" s="204" t="s">
        <v>635</v>
      </c>
      <c r="J8" s="393" t="s">
        <v>635</v>
      </c>
      <c r="K8" s="141"/>
    </row>
    <row r="9" spans="1:11" s="142" customFormat="1" ht="15.75" customHeight="1">
      <c r="A9" s="140"/>
      <c r="B9" s="204" t="s">
        <v>592</v>
      </c>
      <c r="C9" s="204" t="s">
        <v>1817</v>
      </c>
      <c r="D9" s="204" t="s">
        <v>1817</v>
      </c>
      <c r="E9" s="204"/>
      <c r="F9" s="204" t="s">
        <v>633</v>
      </c>
      <c r="G9" s="204" t="s">
        <v>634</v>
      </c>
      <c r="H9" s="204" t="s">
        <v>635</v>
      </c>
      <c r="I9" s="204" t="s">
        <v>635</v>
      </c>
      <c r="J9" s="393" t="s">
        <v>635</v>
      </c>
      <c r="K9" s="141"/>
    </row>
    <row r="10" spans="1:11" s="142" customFormat="1" ht="15.75" customHeight="1">
      <c r="A10" s="140"/>
      <c r="B10" s="204" t="s">
        <v>592</v>
      </c>
      <c r="C10" s="204" t="s">
        <v>602</v>
      </c>
      <c r="D10" s="204" t="s">
        <v>1827</v>
      </c>
      <c r="E10" s="204"/>
      <c r="F10" s="204" t="s">
        <v>633</v>
      </c>
      <c r="G10" s="204" t="s">
        <v>634</v>
      </c>
      <c r="H10" s="204" t="s">
        <v>635</v>
      </c>
      <c r="I10" s="204" t="s">
        <v>635</v>
      </c>
      <c r="J10" s="393" t="s">
        <v>635</v>
      </c>
      <c r="K10" s="141"/>
    </row>
    <row r="11" spans="1:11" s="142" customFormat="1" ht="15.75" customHeight="1">
      <c r="A11" s="140"/>
      <c r="B11" s="204" t="s">
        <v>592</v>
      </c>
      <c r="C11" s="204" t="s">
        <v>602</v>
      </c>
      <c r="D11" s="204" t="s">
        <v>1828</v>
      </c>
      <c r="E11" s="204"/>
      <c r="F11" s="204" t="s">
        <v>633</v>
      </c>
      <c r="G11" s="204" t="s">
        <v>634</v>
      </c>
      <c r="H11" s="204" t="s">
        <v>635</v>
      </c>
      <c r="I11" s="204" t="s">
        <v>635</v>
      </c>
      <c r="J11" s="393" t="s">
        <v>635</v>
      </c>
      <c r="K11" s="141"/>
    </row>
    <row r="12" spans="1:11" s="31" customFormat="1" ht="18" customHeight="1">
      <c r="B12" s="290" t="s">
        <v>698</v>
      </c>
      <c r="C12" s="290" t="s">
        <v>698</v>
      </c>
      <c r="D12" s="290" t="s">
        <v>698</v>
      </c>
      <c r="E12" s="291"/>
      <c r="F12" s="292" t="s">
        <v>633</v>
      </c>
      <c r="G12" s="293" t="s">
        <v>639</v>
      </c>
      <c r="H12" s="294" t="s">
        <v>635</v>
      </c>
      <c r="I12" s="294" t="s">
        <v>635</v>
      </c>
      <c r="J12" s="294" t="s">
        <v>635</v>
      </c>
    </row>
    <row r="13" spans="1:11" s="31" customFormat="1">
      <c r="B13" s="290" t="s">
        <v>698</v>
      </c>
      <c r="C13" s="290" t="s">
        <v>698</v>
      </c>
      <c r="D13" s="290" t="s">
        <v>695</v>
      </c>
      <c r="E13" s="291"/>
      <c r="F13" s="292" t="s">
        <v>633</v>
      </c>
      <c r="G13" s="293" t="s">
        <v>639</v>
      </c>
      <c r="H13" s="294" t="s">
        <v>635</v>
      </c>
      <c r="I13" s="294" t="s">
        <v>635</v>
      </c>
      <c r="J13" s="294" t="s">
        <v>635</v>
      </c>
    </row>
    <row r="14" spans="1:11" s="30" customFormat="1" ht="15.75" customHeight="1">
      <c r="A14" s="35"/>
      <c r="B14" s="215" t="s">
        <v>636</v>
      </c>
      <c r="C14" s="215" t="s">
        <v>636</v>
      </c>
      <c r="D14" s="215" t="s">
        <v>636</v>
      </c>
      <c r="E14" s="133"/>
      <c r="F14" s="134" t="s">
        <v>633</v>
      </c>
      <c r="G14" s="135" t="s">
        <v>640</v>
      </c>
      <c r="H14" s="136" t="s">
        <v>635</v>
      </c>
      <c r="I14" s="136" t="s">
        <v>635</v>
      </c>
      <c r="J14" s="136" t="s">
        <v>635</v>
      </c>
      <c r="K14" s="29"/>
    </row>
    <row r="15" spans="1:11" s="30" customFormat="1" ht="15.75" customHeight="1">
      <c r="A15" s="35"/>
      <c r="B15" s="215" t="s">
        <v>636</v>
      </c>
      <c r="C15" s="215" t="s">
        <v>636</v>
      </c>
      <c r="D15" s="215" t="s">
        <v>637</v>
      </c>
      <c r="E15" s="133"/>
      <c r="F15" s="134" t="s">
        <v>633</v>
      </c>
      <c r="G15" s="135" t="s">
        <v>640</v>
      </c>
      <c r="H15" s="136" t="s">
        <v>635</v>
      </c>
      <c r="I15" s="136" t="s">
        <v>635</v>
      </c>
      <c r="J15" s="136" t="s">
        <v>635</v>
      </c>
      <c r="K15" s="29"/>
    </row>
    <row r="16" spans="1:11" s="30" customFormat="1" ht="15.75" customHeight="1">
      <c r="A16" s="35"/>
      <c r="B16" s="215" t="s">
        <v>636</v>
      </c>
      <c r="C16" s="215" t="s">
        <v>636</v>
      </c>
      <c r="D16" s="215" t="s">
        <v>638</v>
      </c>
      <c r="E16" s="133"/>
      <c r="F16" s="134" t="s">
        <v>633</v>
      </c>
      <c r="G16" s="135" t="s">
        <v>640</v>
      </c>
      <c r="H16" s="136" t="s">
        <v>635</v>
      </c>
      <c r="I16" s="136" t="s">
        <v>635</v>
      </c>
      <c r="J16" s="136" t="s">
        <v>635</v>
      </c>
      <c r="K16" s="29"/>
    </row>
    <row r="17" spans="1:11" s="30" customFormat="1" ht="15.75" customHeight="1">
      <c r="A17" s="35"/>
      <c r="B17" s="215" t="s">
        <v>636</v>
      </c>
      <c r="C17" s="215" t="s">
        <v>636</v>
      </c>
      <c r="D17" s="215" t="s">
        <v>686</v>
      </c>
      <c r="E17" s="133"/>
      <c r="F17" s="134" t="s">
        <v>633</v>
      </c>
      <c r="G17" s="135" t="s">
        <v>640</v>
      </c>
      <c r="H17" s="136" t="s">
        <v>635</v>
      </c>
      <c r="I17" s="136" t="s">
        <v>635</v>
      </c>
      <c r="J17" s="136" t="s">
        <v>635</v>
      </c>
      <c r="K17" s="29"/>
    </row>
    <row r="18" spans="1:11" s="30" customFormat="1" ht="15.75" customHeight="1">
      <c r="A18" s="35"/>
      <c r="B18" s="215" t="s">
        <v>636</v>
      </c>
      <c r="C18" s="215" t="s">
        <v>636</v>
      </c>
      <c r="D18" s="215" t="s">
        <v>692</v>
      </c>
      <c r="E18" s="133"/>
      <c r="F18" s="134" t="s">
        <v>633</v>
      </c>
      <c r="G18" s="135" t="s">
        <v>640</v>
      </c>
      <c r="H18" s="136" t="s">
        <v>635</v>
      </c>
      <c r="I18" s="136" t="s">
        <v>635</v>
      </c>
      <c r="J18" s="136" t="s">
        <v>635</v>
      </c>
      <c r="K18" s="29"/>
    </row>
    <row r="19" spans="1:11" s="142" customFormat="1" ht="15.75" customHeight="1">
      <c r="A19" s="140"/>
      <c r="B19" s="215" t="s">
        <v>636</v>
      </c>
      <c r="C19" s="215" t="s">
        <v>637</v>
      </c>
      <c r="D19" s="215" t="s">
        <v>647</v>
      </c>
      <c r="E19" s="133" t="s">
        <v>638</v>
      </c>
      <c r="F19" s="134" t="s">
        <v>633</v>
      </c>
      <c r="G19" s="135" t="s">
        <v>640</v>
      </c>
      <c r="H19" s="136" t="s">
        <v>635</v>
      </c>
      <c r="I19" s="136" t="s">
        <v>635</v>
      </c>
      <c r="J19" s="136" t="s">
        <v>635</v>
      </c>
      <c r="K19" s="141"/>
    </row>
    <row r="20" spans="1:11" s="142" customFormat="1" ht="15.75" customHeight="1">
      <c r="A20" s="140"/>
      <c r="B20" s="215" t="s">
        <v>636</v>
      </c>
      <c r="C20" s="215" t="s">
        <v>637</v>
      </c>
      <c r="D20" s="215" t="s">
        <v>632</v>
      </c>
      <c r="E20" s="133"/>
      <c r="F20" s="134" t="s">
        <v>633</v>
      </c>
      <c r="G20" s="135" t="s">
        <v>640</v>
      </c>
      <c r="H20" s="136" t="s">
        <v>635</v>
      </c>
      <c r="I20" s="136" t="s">
        <v>635</v>
      </c>
      <c r="J20" s="136" t="s">
        <v>635</v>
      </c>
      <c r="K20" s="141"/>
    </row>
    <row r="21" spans="1:11" s="390" customFormat="1" ht="15.75" customHeight="1">
      <c r="A21" s="388"/>
      <c r="B21" s="215" t="s">
        <v>636</v>
      </c>
      <c r="C21" s="215" t="s">
        <v>637</v>
      </c>
      <c r="D21" s="215" t="s">
        <v>1141</v>
      </c>
      <c r="E21" s="133" t="s">
        <v>1149</v>
      </c>
      <c r="F21" s="134" t="s">
        <v>633</v>
      </c>
      <c r="G21" s="135" t="s">
        <v>640</v>
      </c>
      <c r="H21" s="136" t="s">
        <v>635</v>
      </c>
      <c r="I21" s="136" t="s">
        <v>635</v>
      </c>
      <c r="J21" s="136" t="s">
        <v>635</v>
      </c>
      <c r="K21" s="389"/>
    </row>
    <row r="22" spans="1:11" s="390" customFormat="1" ht="15.75" customHeight="1">
      <c r="A22" s="388"/>
      <c r="B22" s="215" t="s">
        <v>636</v>
      </c>
      <c r="C22" s="215" t="s">
        <v>637</v>
      </c>
      <c r="D22" s="215" t="s">
        <v>694</v>
      </c>
      <c r="E22" s="215" t="s">
        <v>692</v>
      </c>
      <c r="F22" s="134" t="s">
        <v>633</v>
      </c>
      <c r="G22" s="135" t="s">
        <v>640</v>
      </c>
      <c r="H22" s="136" t="s">
        <v>635</v>
      </c>
      <c r="I22" s="136" t="s">
        <v>635</v>
      </c>
      <c r="J22" s="136" t="s">
        <v>635</v>
      </c>
      <c r="K22" s="389"/>
    </row>
    <row r="23" spans="1:11" s="142" customFormat="1" ht="15.75" customHeight="1">
      <c r="A23" s="140"/>
      <c r="B23" s="215" t="s">
        <v>636</v>
      </c>
      <c r="C23" s="215" t="s">
        <v>636</v>
      </c>
      <c r="D23" s="215" t="s">
        <v>1818</v>
      </c>
      <c r="E23" s="215"/>
      <c r="F23" s="134" t="s">
        <v>633</v>
      </c>
      <c r="G23" s="135" t="s">
        <v>640</v>
      </c>
      <c r="H23" s="136" t="s">
        <v>635</v>
      </c>
      <c r="I23" s="136" t="s">
        <v>635</v>
      </c>
      <c r="J23" s="136" t="s">
        <v>635</v>
      </c>
      <c r="K23" s="141"/>
    </row>
    <row r="24" spans="1:11" s="142" customFormat="1" ht="15.75" customHeight="1">
      <c r="A24" s="140"/>
      <c r="B24" s="215" t="s">
        <v>636</v>
      </c>
      <c r="C24" s="215" t="s">
        <v>637</v>
      </c>
      <c r="D24" s="215" t="s">
        <v>1828</v>
      </c>
      <c r="E24" s="215"/>
      <c r="F24" s="134" t="s">
        <v>633</v>
      </c>
      <c r="G24" s="135" t="s">
        <v>640</v>
      </c>
      <c r="H24" s="136" t="s">
        <v>635</v>
      </c>
      <c r="I24" s="136" t="s">
        <v>635</v>
      </c>
      <c r="J24" s="136" t="s">
        <v>635</v>
      </c>
      <c r="K24" s="141"/>
    </row>
    <row r="25" spans="1:11" s="31" customFormat="1">
      <c r="A25" s="201"/>
      <c r="B25" s="214" t="s">
        <v>719</v>
      </c>
      <c r="C25" s="214" t="s">
        <v>719</v>
      </c>
      <c r="D25" s="214" t="s">
        <v>719</v>
      </c>
      <c r="E25" s="203" t="s">
        <v>632</v>
      </c>
      <c r="F25" s="203" t="s">
        <v>633</v>
      </c>
      <c r="G25" s="203" t="s">
        <v>1173</v>
      </c>
      <c r="H25" s="295" t="s">
        <v>635</v>
      </c>
      <c r="I25" s="295" t="s">
        <v>635</v>
      </c>
      <c r="J25" s="295" t="s">
        <v>635</v>
      </c>
      <c r="K25" s="202"/>
    </row>
    <row r="26" spans="1:11" s="390" customFormat="1" ht="15.75" customHeight="1">
      <c r="A26" s="388"/>
      <c r="B26" s="391" t="s">
        <v>1149</v>
      </c>
      <c r="C26" s="391" t="s">
        <v>1149</v>
      </c>
      <c r="D26" s="391" t="s">
        <v>1149</v>
      </c>
      <c r="E26" s="391"/>
      <c r="F26" s="391" t="s">
        <v>633</v>
      </c>
      <c r="G26" s="391" t="s">
        <v>1178</v>
      </c>
      <c r="H26" s="392" t="s">
        <v>635</v>
      </c>
      <c r="I26" s="392" t="s">
        <v>635</v>
      </c>
      <c r="J26" s="392" t="s">
        <v>635</v>
      </c>
      <c r="K26" s="389"/>
    </row>
    <row r="27" spans="1:11" s="31" customFormat="1">
      <c r="B27" s="391" t="s">
        <v>1149</v>
      </c>
      <c r="C27" s="391" t="s">
        <v>1149</v>
      </c>
      <c r="D27" s="391" t="s">
        <v>1154</v>
      </c>
      <c r="E27" s="391"/>
      <c r="F27" s="391" t="s">
        <v>633</v>
      </c>
      <c r="G27" s="391" t="s">
        <v>1178</v>
      </c>
      <c r="H27" s="392" t="s">
        <v>635</v>
      </c>
      <c r="I27" s="392" t="s">
        <v>635</v>
      </c>
      <c r="J27" s="392" t="s">
        <v>635</v>
      </c>
    </row>
    <row r="28" spans="1:11" s="31" customFormat="1">
      <c r="B28" s="391" t="s">
        <v>1149</v>
      </c>
      <c r="C28" s="391" t="s">
        <v>1149</v>
      </c>
      <c r="D28" s="391" t="s">
        <v>1160</v>
      </c>
      <c r="E28" s="391"/>
      <c r="F28" s="391" t="s">
        <v>633</v>
      </c>
      <c r="G28" s="391" t="s">
        <v>1178</v>
      </c>
      <c r="H28" s="392" t="s">
        <v>635</v>
      </c>
      <c r="I28" s="392" t="s">
        <v>635</v>
      </c>
      <c r="J28" s="392" t="s">
        <v>635</v>
      </c>
    </row>
    <row r="29" spans="1:11" s="437" customFormat="1">
      <c r="B29" s="438" t="s">
        <v>1964</v>
      </c>
      <c r="C29" s="438" t="s">
        <v>1964</v>
      </c>
      <c r="D29" s="438" t="s">
        <v>1964</v>
      </c>
      <c r="E29" s="438"/>
      <c r="F29" s="438" t="s">
        <v>633</v>
      </c>
      <c r="G29" s="438" t="s">
        <v>1971</v>
      </c>
      <c r="H29" s="439" t="s">
        <v>635</v>
      </c>
      <c r="I29" s="439" t="s">
        <v>635</v>
      </c>
      <c r="J29" s="439" t="s">
        <v>635</v>
      </c>
    </row>
    <row r="30" spans="1:11" s="31" customFormat="1">
      <c r="C30" s="32"/>
      <c r="D30" s="32"/>
      <c r="E30" s="32"/>
      <c r="F30" s="32"/>
    </row>
    <row r="31" spans="1:11" s="31" customFormat="1">
      <c r="C31" s="32"/>
      <c r="D31" s="32"/>
      <c r="E31" s="32"/>
      <c r="F31" s="32"/>
    </row>
    <row r="32" spans="1:11" s="31" customFormat="1">
      <c r="C32" s="32"/>
      <c r="D32" s="32"/>
      <c r="E32" s="32"/>
      <c r="F32" s="32"/>
    </row>
    <row r="33" spans="3:6" s="31" customFormat="1">
      <c r="C33" s="32"/>
      <c r="D33" s="32"/>
      <c r="E33" s="32"/>
      <c r="F33" s="32"/>
    </row>
    <row r="34" spans="3:6" s="31" customFormat="1">
      <c r="C34" s="32"/>
      <c r="D34" s="32"/>
      <c r="E34" s="32"/>
      <c r="F34" s="32"/>
    </row>
    <row r="35" spans="3:6" s="31" customFormat="1">
      <c r="C35" s="32"/>
      <c r="D35" s="32"/>
      <c r="E35" s="32"/>
      <c r="F35" s="32"/>
    </row>
    <row r="36" spans="3:6" s="31" customFormat="1">
      <c r="C36" s="32"/>
      <c r="D36" s="32"/>
      <c r="E36" s="32"/>
      <c r="F36" s="32"/>
    </row>
    <row r="37" spans="3:6" s="31" customFormat="1">
      <c r="C37" s="32"/>
      <c r="D37" s="32"/>
      <c r="E37" s="32"/>
      <c r="F37" s="32"/>
    </row>
    <row r="38" spans="3:6" s="31" customFormat="1">
      <c r="C38" s="32"/>
      <c r="D38" s="32"/>
      <c r="E38" s="32"/>
      <c r="F38" s="32"/>
    </row>
    <row r="39" spans="3:6" s="31" customFormat="1">
      <c r="C39" s="32"/>
      <c r="D39" s="32"/>
      <c r="E39" s="32"/>
      <c r="F39" s="32"/>
    </row>
    <row r="40" spans="3:6" s="31" customFormat="1">
      <c r="C40" s="32"/>
      <c r="D40" s="32"/>
      <c r="E40" s="32"/>
      <c r="F40" s="32"/>
    </row>
    <row r="41" spans="3:6" s="31" customFormat="1">
      <c r="C41" s="32"/>
      <c r="D41" s="32"/>
      <c r="E41" s="32"/>
      <c r="F41" s="32"/>
    </row>
    <row r="42" spans="3:6" s="31" customFormat="1">
      <c r="C42" s="32"/>
      <c r="D42" s="32"/>
      <c r="E42" s="32"/>
      <c r="F42" s="32"/>
    </row>
    <row r="43" spans="3:6" s="31" customFormat="1">
      <c r="C43" s="32"/>
      <c r="D43" s="32"/>
      <c r="E43" s="32"/>
      <c r="F43" s="32"/>
    </row>
    <row r="44" spans="3:6" s="31" customFormat="1">
      <c r="C44" s="32"/>
      <c r="D44" s="32"/>
      <c r="E44" s="32"/>
      <c r="F44" s="32"/>
    </row>
    <row r="45" spans="3:6" s="31" customFormat="1">
      <c r="C45" s="32"/>
      <c r="D45" s="32"/>
      <c r="E45" s="32"/>
      <c r="F45" s="32"/>
    </row>
    <row r="46" spans="3:6" s="31" customFormat="1">
      <c r="C46" s="32"/>
      <c r="D46" s="32"/>
      <c r="E46" s="32"/>
      <c r="F46" s="32"/>
    </row>
    <row r="47" spans="3:6" s="31" customFormat="1">
      <c r="C47" s="32"/>
      <c r="D47" s="32"/>
      <c r="E47" s="32"/>
      <c r="F47" s="32"/>
    </row>
    <row r="48" spans="3:6" s="31" customFormat="1">
      <c r="C48" s="32"/>
      <c r="D48" s="32"/>
      <c r="E48" s="32"/>
      <c r="F48" s="32"/>
    </row>
    <row r="49" spans="3:6" s="31" customFormat="1">
      <c r="C49" s="32"/>
      <c r="D49" s="32"/>
      <c r="E49" s="32"/>
      <c r="F49" s="32"/>
    </row>
    <row r="50" spans="3:6" s="31" customFormat="1">
      <c r="C50" s="32"/>
      <c r="D50" s="32"/>
      <c r="E50" s="32"/>
      <c r="F50" s="32"/>
    </row>
    <row r="51" spans="3:6" s="31" customFormat="1">
      <c r="C51" s="32"/>
      <c r="D51" s="32"/>
      <c r="E51" s="32"/>
      <c r="F51" s="32"/>
    </row>
    <row r="52" spans="3:6" s="31" customFormat="1">
      <c r="C52" s="32"/>
      <c r="D52" s="32"/>
      <c r="E52" s="32"/>
      <c r="F52" s="32"/>
    </row>
    <row r="53" spans="3:6" s="31" customFormat="1">
      <c r="C53" s="32"/>
      <c r="D53" s="32"/>
      <c r="E53" s="32"/>
      <c r="F53" s="32"/>
    </row>
    <row r="54" spans="3:6" s="31" customFormat="1">
      <c r="C54" s="32"/>
      <c r="D54" s="32"/>
      <c r="E54" s="32"/>
      <c r="F54" s="32"/>
    </row>
    <row r="55" spans="3:6" s="31" customFormat="1">
      <c r="C55" s="32"/>
      <c r="D55" s="32"/>
      <c r="E55" s="32"/>
      <c r="F55" s="32"/>
    </row>
    <row r="56" spans="3:6" s="31" customFormat="1">
      <c r="C56" s="32"/>
      <c r="D56" s="32"/>
      <c r="E56" s="32"/>
      <c r="F56" s="32"/>
    </row>
    <row r="57" spans="3:6" s="31" customFormat="1">
      <c r="C57" s="32"/>
      <c r="D57" s="32"/>
      <c r="E57" s="32"/>
      <c r="F57" s="32"/>
    </row>
    <row r="58" spans="3:6" s="31" customFormat="1">
      <c r="C58" s="32"/>
      <c r="D58" s="32"/>
      <c r="E58" s="32"/>
      <c r="F58" s="32"/>
    </row>
    <row r="59" spans="3:6" s="31" customFormat="1">
      <c r="C59" s="32"/>
      <c r="D59" s="32"/>
      <c r="E59" s="32"/>
      <c r="F59" s="32"/>
    </row>
    <row r="60" spans="3:6" s="31" customFormat="1">
      <c r="C60" s="32"/>
      <c r="D60" s="32"/>
      <c r="E60" s="32"/>
      <c r="F60" s="32"/>
    </row>
    <row r="61" spans="3:6" s="31" customFormat="1">
      <c r="C61" s="32"/>
      <c r="D61" s="32"/>
      <c r="E61" s="32"/>
      <c r="F61" s="32"/>
    </row>
    <row r="62" spans="3:6" s="31" customFormat="1">
      <c r="C62" s="32"/>
      <c r="D62" s="32"/>
      <c r="E62" s="32"/>
      <c r="F62" s="32"/>
    </row>
    <row r="63" spans="3:6" s="31" customFormat="1">
      <c r="C63" s="32"/>
      <c r="D63" s="32"/>
      <c r="E63" s="32"/>
      <c r="F63" s="32"/>
    </row>
    <row r="64" spans="3:6" s="31" customFormat="1">
      <c r="C64" s="32"/>
      <c r="D64" s="32"/>
      <c r="E64" s="32"/>
      <c r="F64" s="32"/>
    </row>
    <row r="65" spans="3:6" s="31" customFormat="1">
      <c r="C65" s="32"/>
      <c r="D65" s="32"/>
      <c r="E65" s="32"/>
      <c r="F65" s="32"/>
    </row>
    <row r="66" spans="3:6" s="31" customFormat="1">
      <c r="C66" s="32"/>
      <c r="D66" s="32"/>
      <c r="E66" s="32"/>
      <c r="F66" s="32"/>
    </row>
    <row r="67" spans="3:6" s="31" customFormat="1">
      <c r="C67" s="32"/>
      <c r="D67" s="32"/>
      <c r="E67" s="32"/>
      <c r="F67" s="32"/>
    </row>
    <row r="68" spans="3:6" s="31" customFormat="1">
      <c r="C68" s="32"/>
      <c r="D68" s="32"/>
      <c r="E68" s="32"/>
      <c r="F68" s="32"/>
    </row>
    <row r="69" spans="3:6" s="31" customFormat="1">
      <c r="C69" s="32"/>
      <c r="D69" s="32"/>
      <c r="E69" s="32"/>
      <c r="F69" s="32"/>
    </row>
    <row r="70" spans="3:6" s="31" customFormat="1">
      <c r="C70" s="32"/>
      <c r="D70" s="32"/>
      <c r="E70" s="32"/>
      <c r="F70" s="32"/>
    </row>
    <row r="71" spans="3:6" s="31" customFormat="1">
      <c r="C71" s="32"/>
      <c r="D71" s="32"/>
      <c r="E71" s="32"/>
      <c r="F71" s="32"/>
    </row>
    <row r="72" spans="3:6" s="31" customFormat="1">
      <c r="C72" s="32"/>
      <c r="D72" s="32"/>
      <c r="E72" s="32"/>
      <c r="F72" s="32"/>
    </row>
    <row r="73" spans="3:6" s="31" customFormat="1">
      <c r="C73" s="32"/>
      <c r="D73" s="32"/>
      <c r="E73" s="32"/>
      <c r="F73" s="32"/>
    </row>
    <row r="74" spans="3:6" s="31" customFormat="1">
      <c r="C74" s="32"/>
      <c r="D74" s="32"/>
      <c r="E74" s="32"/>
      <c r="F74" s="32"/>
    </row>
    <row r="75" spans="3:6" s="31" customFormat="1">
      <c r="C75" s="32"/>
      <c r="D75" s="32"/>
      <c r="E75" s="32"/>
      <c r="F75" s="32"/>
    </row>
    <row r="76" spans="3:6" s="31" customFormat="1">
      <c r="C76" s="32"/>
      <c r="D76" s="32"/>
      <c r="E76" s="32"/>
      <c r="F76" s="32"/>
    </row>
    <row r="77" spans="3:6" s="31" customFormat="1">
      <c r="C77" s="32"/>
      <c r="D77" s="32"/>
      <c r="E77" s="32"/>
      <c r="F77" s="32"/>
    </row>
    <row r="78" spans="3:6" s="31" customFormat="1">
      <c r="C78" s="32"/>
      <c r="D78" s="32"/>
      <c r="E78" s="32"/>
      <c r="F78" s="32"/>
    </row>
    <row r="79" spans="3:6" s="31" customFormat="1">
      <c r="C79" s="32"/>
      <c r="D79" s="32"/>
      <c r="E79" s="32"/>
      <c r="F79" s="32"/>
    </row>
    <row r="80" spans="3:6" s="31" customFormat="1">
      <c r="C80" s="32"/>
      <c r="D80" s="32"/>
      <c r="E80" s="32"/>
      <c r="F80" s="32"/>
    </row>
    <row r="81" spans="3:6" s="31" customFormat="1">
      <c r="C81" s="32"/>
      <c r="D81" s="32"/>
      <c r="E81" s="32"/>
      <c r="F81" s="32"/>
    </row>
    <row r="82" spans="3:6" s="31" customFormat="1">
      <c r="C82" s="32"/>
      <c r="D82" s="32"/>
      <c r="E82" s="32"/>
      <c r="F82" s="32"/>
    </row>
    <row r="83" spans="3:6" s="31" customFormat="1">
      <c r="C83" s="32"/>
      <c r="D83" s="32"/>
      <c r="E83" s="32"/>
      <c r="F83" s="32"/>
    </row>
    <row r="84" spans="3:6" s="31" customFormat="1">
      <c r="C84" s="32"/>
      <c r="D84" s="32"/>
      <c r="E84" s="32"/>
      <c r="F84" s="32"/>
    </row>
    <row r="85" spans="3:6" s="31" customFormat="1">
      <c r="C85" s="32"/>
      <c r="D85" s="32"/>
      <c r="E85" s="32"/>
      <c r="F85" s="32"/>
    </row>
    <row r="86" spans="3:6" s="31" customFormat="1">
      <c r="C86" s="32"/>
      <c r="D86" s="32"/>
      <c r="E86" s="32"/>
      <c r="F86" s="32"/>
    </row>
    <row r="87" spans="3:6" s="31" customFormat="1">
      <c r="C87" s="32"/>
      <c r="D87" s="32"/>
      <c r="E87" s="32"/>
      <c r="F87" s="32"/>
    </row>
    <row r="88" spans="3:6" s="31" customFormat="1">
      <c r="C88" s="32"/>
      <c r="D88" s="32"/>
      <c r="E88" s="32"/>
      <c r="F88" s="32"/>
    </row>
    <row r="89" spans="3:6" s="31" customFormat="1">
      <c r="C89" s="32"/>
      <c r="D89" s="32"/>
      <c r="E89" s="32"/>
      <c r="F89" s="32"/>
    </row>
    <row r="90" spans="3:6" s="31" customFormat="1">
      <c r="C90" s="32"/>
      <c r="D90" s="32"/>
      <c r="E90" s="32"/>
      <c r="F90" s="32"/>
    </row>
    <row r="91" spans="3:6" s="31" customFormat="1">
      <c r="C91" s="32"/>
      <c r="D91" s="32"/>
      <c r="E91" s="32"/>
      <c r="F91" s="32"/>
    </row>
    <row r="92" spans="3:6" s="31" customFormat="1">
      <c r="C92" s="32"/>
      <c r="D92" s="32"/>
      <c r="E92" s="32"/>
      <c r="F92" s="32"/>
    </row>
    <row r="93" spans="3:6" s="31" customFormat="1">
      <c r="C93" s="32"/>
      <c r="D93" s="32"/>
      <c r="E93" s="32"/>
      <c r="F93" s="32"/>
    </row>
    <row r="94" spans="3:6" s="31" customFormat="1">
      <c r="C94" s="32"/>
      <c r="D94" s="32"/>
      <c r="E94" s="32"/>
      <c r="F94" s="32"/>
    </row>
    <row r="95" spans="3:6" s="31" customFormat="1">
      <c r="C95" s="32"/>
      <c r="D95" s="32"/>
      <c r="E95" s="32"/>
      <c r="F95" s="32"/>
    </row>
    <row r="96" spans="3:6" s="31" customFormat="1">
      <c r="C96" s="32"/>
      <c r="D96" s="32"/>
      <c r="E96" s="32"/>
      <c r="F96" s="32"/>
    </row>
    <row r="97" spans="3:6" s="31" customFormat="1">
      <c r="C97" s="32"/>
      <c r="D97" s="32"/>
      <c r="E97" s="32"/>
      <c r="F97" s="32"/>
    </row>
    <row r="98" spans="3:6" s="31" customFormat="1">
      <c r="C98" s="32"/>
      <c r="D98" s="32"/>
      <c r="E98" s="32"/>
      <c r="F98" s="32"/>
    </row>
    <row r="99" spans="3:6" s="31" customFormat="1">
      <c r="C99" s="32"/>
      <c r="D99" s="32"/>
      <c r="E99" s="32"/>
      <c r="F99" s="32"/>
    </row>
    <row r="100" spans="3:6" s="31" customFormat="1">
      <c r="C100" s="32"/>
      <c r="D100" s="32"/>
      <c r="E100" s="32"/>
      <c r="F100" s="32"/>
    </row>
    <row r="101" spans="3:6" s="31" customFormat="1">
      <c r="C101" s="32"/>
      <c r="D101" s="32"/>
      <c r="E101" s="32"/>
      <c r="F101" s="32"/>
    </row>
    <row r="102" spans="3:6" s="31" customFormat="1">
      <c r="C102" s="32"/>
      <c r="D102" s="32"/>
      <c r="E102" s="32"/>
      <c r="F102" s="32"/>
    </row>
    <row r="103" spans="3:6" s="31" customFormat="1">
      <c r="C103" s="32"/>
      <c r="D103" s="32"/>
      <c r="E103" s="32"/>
      <c r="F103" s="32"/>
    </row>
    <row r="104" spans="3:6" s="31" customFormat="1">
      <c r="C104" s="32"/>
      <c r="D104" s="32"/>
      <c r="E104" s="32"/>
      <c r="F104" s="32"/>
    </row>
    <row r="105" spans="3:6" s="31" customFormat="1">
      <c r="C105" s="32"/>
      <c r="D105" s="32"/>
      <c r="E105" s="32"/>
      <c r="F105" s="32"/>
    </row>
    <row r="106" spans="3:6" s="31" customFormat="1">
      <c r="C106" s="32"/>
      <c r="D106" s="32"/>
      <c r="E106" s="32"/>
      <c r="F106" s="32"/>
    </row>
    <row r="107" spans="3:6" s="31" customFormat="1">
      <c r="C107" s="32"/>
      <c r="D107" s="32"/>
      <c r="E107" s="32"/>
      <c r="F107" s="32"/>
    </row>
    <row r="108" spans="3:6" s="31" customFormat="1">
      <c r="C108" s="32"/>
      <c r="D108" s="32"/>
      <c r="E108" s="32"/>
      <c r="F108" s="32"/>
    </row>
    <row r="109" spans="3:6" s="31" customFormat="1">
      <c r="C109" s="32"/>
      <c r="D109" s="32"/>
      <c r="E109" s="32"/>
      <c r="F109" s="32"/>
    </row>
    <row r="110" spans="3:6" s="31" customFormat="1">
      <c r="C110" s="32"/>
      <c r="D110" s="32"/>
      <c r="E110" s="32"/>
      <c r="F110" s="32"/>
    </row>
    <row r="111" spans="3:6" s="31" customFormat="1">
      <c r="C111" s="32"/>
      <c r="D111" s="32"/>
      <c r="E111" s="32"/>
      <c r="F111" s="32"/>
    </row>
    <row r="112" spans="3:6" s="31" customFormat="1">
      <c r="C112" s="32"/>
      <c r="D112" s="32"/>
      <c r="E112" s="32"/>
      <c r="F112" s="32"/>
    </row>
    <row r="113" spans="3:6" s="31" customFormat="1">
      <c r="C113" s="32"/>
      <c r="D113" s="32"/>
      <c r="E113" s="32"/>
      <c r="F113" s="32"/>
    </row>
    <row r="114" spans="3:6" s="31" customFormat="1">
      <c r="C114" s="32"/>
      <c r="D114" s="32"/>
      <c r="E114" s="32"/>
      <c r="F114" s="32"/>
    </row>
    <row r="115" spans="3:6" s="31" customFormat="1">
      <c r="C115" s="32"/>
      <c r="D115" s="32"/>
      <c r="E115" s="32"/>
      <c r="F115" s="32"/>
    </row>
    <row r="116" spans="3:6" s="31" customFormat="1">
      <c r="C116" s="32"/>
      <c r="D116" s="32"/>
      <c r="E116" s="32"/>
      <c r="F116" s="32"/>
    </row>
    <row r="117" spans="3:6" s="31" customFormat="1">
      <c r="C117" s="32"/>
      <c r="D117" s="32"/>
      <c r="E117" s="32"/>
      <c r="F117" s="32"/>
    </row>
    <row r="118" spans="3:6" s="31" customFormat="1">
      <c r="C118" s="32"/>
      <c r="D118" s="32"/>
      <c r="E118" s="32"/>
      <c r="F118" s="32"/>
    </row>
    <row r="119" spans="3:6" s="31" customFormat="1">
      <c r="C119" s="32"/>
      <c r="D119" s="32"/>
      <c r="E119" s="32"/>
      <c r="F119" s="32"/>
    </row>
    <row r="120" spans="3:6" s="31" customFormat="1">
      <c r="C120" s="32"/>
      <c r="D120" s="32"/>
      <c r="E120" s="32"/>
      <c r="F120" s="32"/>
    </row>
    <row r="121" spans="3:6" s="31" customFormat="1">
      <c r="C121" s="32"/>
      <c r="D121" s="32"/>
      <c r="E121" s="32"/>
      <c r="F121" s="32"/>
    </row>
    <row r="122" spans="3:6" s="31" customFormat="1">
      <c r="C122" s="32"/>
      <c r="D122" s="32"/>
      <c r="E122" s="32"/>
      <c r="F122" s="32"/>
    </row>
    <row r="123" spans="3:6" s="31" customFormat="1">
      <c r="C123" s="32"/>
      <c r="D123" s="32"/>
      <c r="E123" s="32"/>
      <c r="F123" s="32"/>
    </row>
    <row r="124" spans="3:6" s="31" customFormat="1">
      <c r="C124" s="32"/>
      <c r="D124" s="32"/>
      <c r="E124" s="32"/>
      <c r="F124" s="32"/>
    </row>
    <row r="125" spans="3:6" s="31" customFormat="1">
      <c r="C125" s="32"/>
      <c r="D125" s="32"/>
      <c r="E125" s="32"/>
      <c r="F125" s="32"/>
    </row>
    <row r="126" spans="3:6" s="31" customFormat="1">
      <c r="C126" s="32"/>
      <c r="D126" s="32"/>
      <c r="E126" s="32"/>
      <c r="F126" s="32"/>
    </row>
    <row r="127" spans="3:6" s="31" customFormat="1">
      <c r="C127" s="32"/>
      <c r="D127" s="32"/>
      <c r="E127" s="32"/>
      <c r="F127" s="32"/>
    </row>
    <row r="128" spans="3:6" s="31" customFormat="1">
      <c r="C128" s="32"/>
      <c r="D128" s="32"/>
      <c r="E128" s="32"/>
      <c r="F128" s="32"/>
    </row>
    <row r="129" spans="3:6" s="31" customFormat="1">
      <c r="C129" s="32"/>
      <c r="D129" s="32"/>
      <c r="E129" s="32"/>
      <c r="F129" s="32"/>
    </row>
    <row r="130" spans="3:6" s="31" customFormat="1">
      <c r="C130" s="32"/>
      <c r="D130" s="32"/>
      <c r="E130" s="32"/>
      <c r="F130" s="32"/>
    </row>
    <row r="131" spans="3:6" s="31" customFormat="1">
      <c r="C131" s="32"/>
      <c r="D131" s="32"/>
      <c r="E131" s="32"/>
      <c r="F131" s="32"/>
    </row>
    <row r="132" spans="3:6" s="31" customFormat="1">
      <c r="C132" s="32"/>
      <c r="D132" s="32"/>
      <c r="E132" s="32"/>
      <c r="F132" s="32"/>
    </row>
    <row r="133" spans="3:6" s="31" customFormat="1">
      <c r="C133" s="32"/>
      <c r="D133" s="32"/>
      <c r="E133" s="32"/>
      <c r="F133" s="32"/>
    </row>
    <row r="134" spans="3:6" s="31" customFormat="1">
      <c r="C134" s="32"/>
      <c r="D134" s="32"/>
      <c r="E134" s="32"/>
      <c r="F134" s="32"/>
    </row>
    <row r="135" spans="3:6" s="31" customFormat="1">
      <c r="C135" s="32"/>
      <c r="D135" s="32"/>
      <c r="E135" s="32"/>
      <c r="F135" s="32"/>
    </row>
    <row r="136" spans="3:6" s="31" customFormat="1">
      <c r="C136" s="32"/>
      <c r="D136" s="32"/>
      <c r="E136" s="32"/>
      <c r="F136" s="32"/>
    </row>
    <row r="137" spans="3:6" s="31" customFormat="1">
      <c r="C137" s="32"/>
      <c r="D137" s="32"/>
      <c r="E137" s="32"/>
      <c r="F137" s="32"/>
    </row>
    <row r="138" spans="3:6" s="31" customFormat="1">
      <c r="C138" s="32"/>
      <c r="D138" s="32"/>
      <c r="E138" s="32"/>
      <c r="F138" s="32"/>
    </row>
    <row r="139" spans="3:6" s="31" customFormat="1">
      <c r="C139" s="32"/>
      <c r="D139" s="32"/>
      <c r="E139" s="32"/>
      <c r="F139" s="32"/>
    </row>
    <row r="140" spans="3:6" s="31" customFormat="1">
      <c r="C140" s="32"/>
      <c r="D140" s="32"/>
      <c r="E140" s="32"/>
      <c r="F140" s="32"/>
    </row>
    <row r="141" spans="3:6" s="31" customFormat="1">
      <c r="C141" s="32"/>
      <c r="D141" s="32"/>
      <c r="E141" s="32"/>
      <c r="F141" s="32"/>
    </row>
    <row r="142" spans="3:6" s="31" customFormat="1">
      <c r="C142" s="32"/>
      <c r="D142" s="32"/>
      <c r="E142" s="32"/>
      <c r="F142" s="32"/>
    </row>
    <row r="143" spans="3:6" s="31" customFormat="1">
      <c r="C143" s="32"/>
      <c r="D143" s="32"/>
      <c r="E143" s="32"/>
      <c r="F143" s="32"/>
    </row>
    <row r="144" spans="3:6" s="31" customFormat="1">
      <c r="C144" s="32"/>
      <c r="D144" s="32"/>
      <c r="E144" s="32"/>
      <c r="F144" s="32"/>
    </row>
    <row r="145" spans="3:6" s="31" customFormat="1">
      <c r="C145" s="32"/>
      <c r="D145" s="32"/>
      <c r="E145" s="32"/>
      <c r="F145" s="32"/>
    </row>
    <row r="146" spans="3:6" s="31" customFormat="1">
      <c r="C146" s="32"/>
      <c r="D146" s="32"/>
      <c r="E146" s="32"/>
      <c r="F146" s="32"/>
    </row>
    <row r="147" spans="3:6" s="31" customFormat="1">
      <c r="C147" s="32"/>
      <c r="D147" s="32"/>
      <c r="E147" s="32"/>
      <c r="F147" s="32"/>
    </row>
    <row r="148" spans="3:6" s="31" customFormat="1">
      <c r="C148" s="32"/>
      <c r="D148" s="32"/>
      <c r="E148" s="32"/>
      <c r="F148" s="32"/>
    </row>
    <row r="149" spans="3:6" s="31" customFormat="1">
      <c r="C149" s="32"/>
      <c r="D149" s="32"/>
      <c r="E149" s="32"/>
      <c r="F149" s="32"/>
    </row>
    <row r="150" spans="3:6" s="31" customFormat="1">
      <c r="C150" s="32"/>
      <c r="D150" s="32"/>
      <c r="E150" s="32"/>
      <c r="F150" s="32"/>
    </row>
    <row r="151" spans="3:6" s="31" customFormat="1">
      <c r="C151" s="32"/>
      <c r="D151" s="32"/>
      <c r="E151" s="32"/>
      <c r="F151" s="32"/>
    </row>
    <row r="152" spans="3:6" s="31" customFormat="1">
      <c r="C152" s="32"/>
      <c r="D152" s="32"/>
      <c r="E152" s="32"/>
      <c r="F152" s="32"/>
    </row>
    <row r="153" spans="3:6" s="31" customFormat="1">
      <c r="C153" s="32"/>
      <c r="D153" s="32"/>
      <c r="E153" s="32"/>
      <c r="F153" s="32"/>
    </row>
    <row r="154" spans="3:6" s="31" customFormat="1">
      <c r="C154" s="32"/>
      <c r="D154" s="32"/>
      <c r="E154" s="32"/>
      <c r="F154" s="32"/>
    </row>
    <row r="155" spans="3:6" s="31" customFormat="1">
      <c r="C155" s="32"/>
      <c r="D155" s="32"/>
      <c r="E155" s="32"/>
      <c r="F155" s="32"/>
    </row>
    <row r="156" spans="3:6" s="31" customFormat="1">
      <c r="C156" s="32"/>
      <c r="D156" s="32"/>
      <c r="E156" s="32"/>
      <c r="F156" s="32"/>
    </row>
    <row r="157" spans="3:6" s="31" customFormat="1">
      <c r="C157" s="32"/>
      <c r="D157" s="32"/>
      <c r="E157" s="32"/>
      <c r="F157" s="32"/>
    </row>
    <row r="158" spans="3:6" s="31" customFormat="1">
      <c r="C158" s="32"/>
      <c r="D158" s="32"/>
      <c r="E158" s="32"/>
      <c r="F158" s="32"/>
    </row>
    <row r="159" spans="3:6" s="31" customFormat="1">
      <c r="C159" s="32"/>
      <c r="D159" s="32"/>
      <c r="E159" s="32"/>
      <c r="F159" s="32"/>
    </row>
    <row r="160" spans="3:6" s="31" customFormat="1">
      <c r="C160" s="32"/>
      <c r="D160" s="32"/>
      <c r="E160" s="32"/>
      <c r="F160" s="32"/>
    </row>
    <row r="161" spans="3:6" s="31" customFormat="1">
      <c r="C161" s="32"/>
      <c r="D161" s="32"/>
      <c r="E161" s="32"/>
      <c r="F161" s="32"/>
    </row>
    <row r="162" spans="3:6" s="31" customFormat="1">
      <c r="C162" s="32"/>
      <c r="D162" s="32"/>
      <c r="E162" s="32"/>
      <c r="F162" s="32"/>
    </row>
    <row r="163" spans="3:6" s="31" customFormat="1">
      <c r="C163" s="32"/>
      <c r="D163" s="32"/>
      <c r="E163" s="32"/>
      <c r="F163" s="32"/>
    </row>
    <row r="164" spans="3:6" s="31" customFormat="1">
      <c r="C164" s="32"/>
      <c r="D164" s="32"/>
      <c r="E164" s="32"/>
      <c r="F164" s="32"/>
    </row>
    <row r="165" spans="3:6" s="31" customFormat="1">
      <c r="C165" s="32"/>
      <c r="D165" s="32"/>
      <c r="E165" s="32"/>
      <c r="F165" s="32"/>
    </row>
    <row r="166" spans="3:6" s="31" customFormat="1">
      <c r="C166" s="32"/>
      <c r="D166" s="32"/>
      <c r="E166" s="32"/>
      <c r="F166" s="32"/>
    </row>
    <row r="167" spans="3:6" s="31" customFormat="1">
      <c r="C167" s="32"/>
      <c r="D167" s="32"/>
      <c r="E167" s="32"/>
      <c r="F167" s="32"/>
    </row>
    <row r="168" spans="3:6" s="31" customFormat="1">
      <c r="C168" s="32"/>
      <c r="D168" s="32"/>
      <c r="E168" s="32"/>
      <c r="F168" s="32"/>
    </row>
    <row r="169" spans="3:6" s="31" customFormat="1">
      <c r="C169" s="32"/>
      <c r="D169" s="32"/>
      <c r="E169" s="32"/>
      <c r="F169" s="32"/>
    </row>
    <row r="170" spans="3:6" s="31" customFormat="1">
      <c r="C170" s="32"/>
      <c r="D170" s="32"/>
      <c r="E170" s="32"/>
      <c r="F170" s="32"/>
    </row>
    <row r="171" spans="3:6" s="31" customFormat="1">
      <c r="C171" s="32"/>
      <c r="D171" s="32"/>
      <c r="E171" s="32"/>
      <c r="F171" s="32"/>
    </row>
    <row r="172" spans="3:6" s="31" customFormat="1">
      <c r="C172" s="32"/>
      <c r="D172" s="32"/>
      <c r="E172" s="32"/>
      <c r="F172" s="32"/>
    </row>
    <row r="173" spans="3:6" s="31" customFormat="1">
      <c r="C173" s="32"/>
      <c r="D173" s="32"/>
      <c r="E173" s="32"/>
      <c r="F173" s="32"/>
    </row>
    <row r="174" spans="3:6" s="31" customFormat="1">
      <c r="C174" s="32"/>
      <c r="D174" s="32"/>
      <c r="E174" s="32"/>
      <c r="F174" s="32"/>
    </row>
    <row r="175" spans="3:6" s="31" customFormat="1">
      <c r="C175" s="32"/>
      <c r="D175" s="32"/>
      <c r="E175" s="32"/>
      <c r="F175" s="32"/>
    </row>
    <row r="176" spans="3:6" s="31" customFormat="1">
      <c r="C176" s="32"/>
      <c r="D176" s="32"/>
      <c r="E176" s="32"/>
      <c r="F176" s="32"/>
    </row>
    <row r="177" spans="3:6" s="31" customFormat="1">
      <c r="C177" s="32"/>
      <c r="D177" s="32"/>
      <c r="E177" s="32"/>
      <c r="F177" s="32"/>
    </row>
    <row r="178" spans="3:6" s="31" customFormat="1">
      <c r="C178" s="32"/>
      <c r="D178" s="32"/>
      <c r="E178" s="32"/>
      <c r="F178" s="32"/>
    </row>
    <row r="179" spans="3:6" s="31" customFormat="1">
      <c r="C179" s="32"/>
      <c r="D179" s="32"/>
      <c r="E179" s="32"/>
      <c r="F179" s="32"/>
    </row>
    <row r="180" spans="3:6" s="31" customFormat="1">
      <c r="C180" s="32"/>
      <c r="D180" s="32"/>
      <c r="E180" s="32"/>
      <c r="F180" s="32"/>
    </row>
    <row r="181" spans="3:6" s="31" customFormat="1">
      <c r="C181" s="32"/>
      <c r="D181" s="32"/>
      <c r="E181" s="32"/>
      <c r="F181" s="32"/>
    </row>
    <row r="182" spans="3:6" s="31" customFormat="1">
      <c r="C182" s="32"/>
      <c r="D182" s="32"/>
      <c r="E182" s="32"/>
      <c r="F182" s="32"/>
    </row>
    <row r="183" spans="3:6" s="31" customFormat="1">
      <c r="C183" s="32"/>
      <c r="D183" s="32"/>
      <c r="E183" s="32"/>
      <c r="F183" s="32"/>
    </row>
    <row r="184" spans="3:6" s="31" customFormat="1">
      <c r="C184" s="32"/>
      <c r="D184" s="32"/>
      <c r="E184" s="32"/>
      <c r="F184" s="32"/>
    </row>
    <row r="185" spans="3:6" s="31" customFormat="1">
      <c r="C185" s="32"/>
      <c r="D185" s="32"/>
      <c r="E185" s="32"/>
      <c r="F185" s="32"/>
    </row>
    <row r="186" spans="3:6" s="31" customFormat="1">
      <c r="C186" s="32"/>
      <c r="D186" s="32"/>
      <c r="E186" s="32"/>
      <c r="F186" s="32"/>
    </row>
    <row r="187" spans="3:6" s="31" customFormat="1">
      <c r="C187" s="32"/>
      <c r="D187" s="32"/>
      <c r="E187" s="32"/>
      <c r="F187" s="32"/>
    </row>
    <row r="188" spans="3:6" s="31" customFormat="1">
      <c r="C188" s="32"/>
      <c r="D188" s="32"/>
      <c r="E188" s="32"/>
      <c r="F188" s="32"/>
    </row>
    <row r="189" spans="3:6" s="31" customFormat="1">
      <c r="C189" s="32"/>
      <c r="D189" s="32"/>
      <c r="E189" s="32"/>
      <c r="F189" s="32"/>
    </row>
    <row r="190" spans="3:6" s="31" customFormat="1">
      <c r="C190" s="32"/>
      <c r="D190" s="32"/>
      <c r="E190" s="32"/>
      <c r="F190" s="32"/>
    </row>
    <row r="191" spans="3:6" s="31" customFormat="1">
      <c r="C191" s="32"/>
      <c r="D191" s="32"/>
      <c r="E191" s="32"/>
      <c r="F191" s="32"/>
    </row>
    <row r="192" spans="3:6" s="31" customFormat="1">
      <c r="C192" s="32"/>
      <c r="D192" s="32"/>
      <c r="E192" s="32"/>
      <c r="F192" s="32"/>
    </row>
    <row r="193" spans="3:6" s="31" customFormat="1">
      <c r="C193" s="32"/>
      <c r="D193" s="32"/>
      <c r="E193" s="32"/>
      <c r="F193" s="32"/>
    </row>
    <row r="194" spans="3:6" s="31" customFormat="1">
      <c r="C194" s="32"/>
      <c r="D194" s="32"/>
      <c r="E194" s="32"/>
      <c r="F194" s="32"/>
    </row>
    <row r="195" spans="3:6" s="31" customFormat="1">
      <c r="C195" s="32"/>
      <c r="D195" s="32"/>
      <c r="E195" s="32"/>
      <c r="F195" s="32"/>
    </row>
    <row r="196" spans="3:6" s="31" customFormat="1">
      <c r="C196" s="32"/>
      <c r="D196" s="32"/>
      <c r="E196" s="32"/>
      <c r="F196" s="32"/>
    </row>
    <row r="197" spans="3:6" s="31" customFormat="1">
      <c r="C197" s="32"/>
      <c r="D197" s="32"/>
      <c r="E197" s="32"/>
      <c r="F197" s="32"/>
    </row>
    <row r="198" spans="3:6" s="31" customFormat="1">
      <c r="C198" s="32"/>
      <c r="D198" s="32"/>
      <c r="E198" s="32"/>
      <c r="F198" s="32"/>
    </row>
    <row r="199" spans="3:6" s="31" customFormat="1">
      <c r="C199" s="32"/>
      <c r="D199" s="32"/>
      <c r="E199" s="32"/>
      <c r="F199" s="32"/>
    </row>
    <row r="200" spans="3:6" s="31" customFormat="1">
      <c r="C200" s="32"/>
      <c r="D200" s="32"/>
      <c r="E200" s="32"/>
      <c r="F200" s="32"/>
    </row>
    <row r="201" spans="3:6" s="31" customFormat="1">
      <c r="C201" s="32"/>
      <c r="D201" s="32"/>
      <c r="E201" s="32"/>
      <c r="F201" s="32"/>
    </row>
    <row r="202" spans="3:6" s="31" customFormat="1">
      <c r="C202" s="32"/>
      <c r="D202" s="32"/>
      <c r="E202" s="32"/>
      <c r="F202" s="32"/>
    </row>
    <row r="203" spans="3:6" s="31" customFormat="1">
      <c r="C203" s="32"/>
      <c r="D203" s="32"/>
      <c r="E203" s="32"/>
      <c r="F203" s="32"/>
    </row>
    <row r="204" spans="3:6" s="31" customFormat="1">
      <c r="C204" s="32"/>
      <c r="D204" s="32"/>
      <c r="E204" s="32"/>
      <c r="F204" s="32"/>
    </row>
    <row r="205" spans="3:6" s="31" customFormat="1">
      <c r="C205" s="32"/>
      <c r="D205" s="32"/>
      <c r="E205" s="32"/>
      <c r="F205" s="32"/>
    </row>
    <row r="206" spans="3:6" s="31" customFormat="1">
      <c r="C206" s="32"/>
      <c r="D206" s="32"/>
      <c r="E206" s="32"/>
      <c r="F206" s="32"/>
    </row>
    <row r="207" spans="3:6" s="31" customFormat="1">
      <c r="C207" s="32"/>
      <c r="D207" s="32"/>
      <c r="E207" s="32"/>
      <c r="F207" s="32"/>
    </row>
    <row r="208" spans="3:6" s="31" customFormat="1">
      <c r="C208" s="32"/>
      <c r="D208" s="32"/>
      <c r="E208" s="32"/>
      <c r="F208" s="32"/>
    </row>
    <row r="209" spans="3:6" s="31" customFormat="1">
      <c r="C209" s="32"/>
      <c r="D209" s="32"/>
      <c r="E209" s="32"/>
      <c r="F209" s="32"/>
    </row>
    <row r="210" spans="3:6" s="31" customFormat="1">
      <c r="C210" s="32"/>
      <c r="D210" s="32"/>
      <c r="E210" s="32"/>
      <c r="F210" s="32"/>
    </row>
    <row r="211" spans="3:6" s="31" customFormat="1">
      <c r="C211" s="32"/>
      <c r="D211" s="32"/>
      <c r="E211" s="32"/>
      <c r="F211" s="32"/>
    </row>
    <row r="212" spans="3:6" s="31" customFormat="1">
      <c r="C212" s="32"/>
      <c r="D212" s="32"/>
      <c r="E212" s="32"/>
      <c r="F212" s="32"/>
    </row>
    <row r="213" spans="3:6" s="31" customFormat="1">
      <c r="C213" s="32"/>
      <c r="D213" s="32"/>
      <c r="E213" s="32"/>
      <c r="F213" s="32"/>
    </row>
    <row r="214" spans="3:6" s="31" customFormat="1">
      <c r="C214" s="32"/>
      <c r="D214" s="32"/>
      <c r="E214" s="32"/>
      <c r="F214" s="32"/>
    </row>
    <row r="215" spans="3:6" s="31" customFormat="1">
      <c r="C215" s="32"/>
      <c r="D215" s="32"/>
      <c r="E215" s="32"/>
      <c r="F215" s="32"/>
    </row>
    <row r="216" spans="3:6" s="31" customFormat="1">
      <c r="C216" s="32"/>
      <c r="D216" s="32"/>
      <c r="E216" s="32"/>
      <c r="F216" s="32"/>
    </row>
    <row r="217" spans="3:6" s="31" customFormat="1">
      <c r="C217" s="32"/>
      <c r="D217" s="32"/>
      <c r="E217" s="32"/>
      <c r="F217" s="32"/>
    </row>
    <row r="218" spans="3:6" s="31" customFormat="1">
      <c r="C218" s="32"/>
      <c r="D218" s="32"/>
      <c r="E218" s="32"/>
      <c r="F218" s="32"/>
    </row>
    <row r="219" spans="3:6" s="31" customFormat="1">
      <c r="C219" s="32"/>
      <c r="D219" s="32"/>
      <c r="E219" s="32"/>
      <c r="F219" s="32"/>
    </row>
    <row r="220" spans="3:6" s="31" customFormat="1">
      <c r="C220" s="32"/>
      <c r="D220" s="32"/>
      <c r="E220" s="32"/>
      <c r="F220" s="32"/>
    </row>
    <row r="221" spans="3:6" s="31" customFormat="1">
      <c r="C221" s="32"/>
      <c r="D221" s="32"/>
      <c r="E221" s="32"/>
      <c r="F221" s="32"/>
    </row>
    <row r="222" spans="3:6" s="31" customFormat="1">
      <c r="C222" s="32"/>
      <c r="D222" s="32"/>
      <c r="E222" s="32"/>
      <c r="F222" s="32"/>
    </row>
    <row r="223" spans="3:6" s="31" customFormat="1">
      <c r="C223" s="32"/>
      <c r="D223" s="32"/>
      <c r="E223" s="32"/>
      <c r="F223" s="32"/>
    </row>
    <row r="224" spans="3:6" s="31" customFormat="1">
      <c r="C224" s="32"/>
      <c r="D224" s="32"/>
      <c r="E224" s="32"/>
      <c r="F224" s="32"/>
    </row>
    <row r="225" spans="3:6" s="31" customFormat="1">
      <c r="C225" s="32"/>
      <c r="D225" s="32"/>
      <c r="E225" s="32"/>
      <c r="F225" s="32"/>
    </row>
    <row r="226" spans="3:6" s="31" customFormat="1">
      <c r="C226" s="32"/>
      <c r="D226" s="32"/>
      <c r="E226" s="32"/>
      <c r="F226" s="32"/>
    </row>
    <row r="227" spans="3:6" s="31" customFormat="1">
      <c r="C227" s="32"/>
      <c r="D227" s="32"/>
      <c r="E227" s="32"/>
      <c r="F227" s="32"/>
    </row>
    <row r="228" spans="3:6" s="31" customFormat="1">
      <c r="C228" s="32"/>
      <c r="D228" s="32"/>
      <c r="E228" s="32"/>
      <c r="F228" s="32"/>
    </row>
    <row r="229" spans="3:6" s="31" customFormat="1">
      <c r="C229" s="32"/>
      <c r="D229" s="32"/>
      <c r="E229" s="32"/>
      <c r="F229" s="32"/>
    </row>
    <row r="230" spans="3:6" s="31" customFormat="1">
      <c r="C230" s="32"/>
      <c r="D230" s="32"/>
      <c r="E230" s="32"/>
      <c r="F230" s="32"/>
    </row>
    <row r="231" spans="3:6" s="31" customFormat="1">
      <c r="C231" s="32"/>
      <c r="D231" s="32"/>
      <c r="E231" s="32"/>
      <c r="F231" s="32"/>
    </row>
    <row r="232" spans="3:6" s="31" customFormat="1">
      <c r="C232" s="32"/>
      <c r="D232" s="32"/>
      <c r="E232" s="32"/>
      <c r="F232" s="32"/>
    </row>
    <row r="233" spans="3:6" s="31" customFormat="1">
      <c r="C233" s="32"/>
      <c r="D233" s="32"/>
      <c r="E233" s="32"/>
      <c r="F233" s="32"/>
    </row>
    <row r="234" spans="3:6" s="31" customFormat="1">
      <c r="C234" s="32"/>
      <c r="D234" s="32"/>
      <c r="E234" s="32"/>
      <c r="F234" s="32"/>
    </row>
    <row r="235" spans="3:6" s="31" customFormat="1">
      <c r="C235" s="32"/>
      <c r="D235" s="32"/>
      <c r="E235" s="32"/>
      <c r="F235" s="32"/>
    </row>
    <row r="236" spans="3:6" s="31" customFormat="1">
      <c r="C236" s="32"/>
      <c r="D236" s="32"/>
      <c r="E236" s="32"/>
      <c r="F236" s="32"/>
    </row>
    <row r="237" spans="3:6" s="31" customFormat="1">
      <c r="C237" s="32"/>
      <c r="D237" s="32"/>
      <c r="E237" s="32"/>
      <c r="F237" s="32"/>
    </row>
    <row r="238" spans="3:6" s="31" customFormat="1">
      <c r="C238" s="32"/>
      <c r="D238" s="32"/>
      <c r="E238" s="32"/>
      <c r="F238" s="32"/>
    </row>
    <row r="239" spans="3:6" s="31" customFormat="1">
      <c r="C239" s="32"/>
      <c r="D239" s="32"/>
      <c r="E239" s="32"/>
      <c r="F239" s="32"/>
    </row>
    <row r="240" spans="3:6" s="31" customFormat="1">
      <c r="C240" s="32"/>
      <c r="D240" s="32"/>
      <c r="E240" s="32"/>
      <c r="F240" s="32"/>
    </row>
    <row r="241" spans="3:6" s="31" customFormat="1">
      <c r="C241" s="32"/>
      <c r="D241" s="32"/>
      <c r="E241" s="32"/>
      <c r="F241" s="32"/>
    </row>
    <row r="242" spans="3:6" s="31" customFormat="1">
      <c r="C242" s="32"/>
      <c r="D242" s="32"/>
      <c r="E242" s="32"/>
      <c r="F242" s="32"/>
    </row>
    <row r="243" spans="3:6" s="31" customFormat="1">
      <c r="C243" s="32"/>
      <c r="D243" s="32"/>
      <c r="E243" s="32"/>
      <c r="F243" s="32"/>
    </row>
    <row r="244" spans="3:6" s="31" customFormat="1">
      <c r="C244" s="32"/>
      <c r="D244" s="32"/>
      <c r="E244" s="32"/>
      <c r="F244" s="32"/>
    </row>
    <row r="245" spans="3:6" s="31" customFormat="1">
      <c r="C245" s="32"/>
      <c r="D245" s="32"/>
      <c r="E245" s="32"/>
      <c r="F245" s="32"/>
    </row>
    <row r="246" spans="3:6" s="31" customFormat="1">
      <c r="C246" s="32"/>
      <c r="D246" s="32"/>
      <c r="E246" s="32"/>
      <c r="F246" s="32"/>
    </row>
    <row r="247" spans="3:6" s="31" customFormat="1">
      <c r="C247" s="32"/>
      <c r="D247" s="32"/>
      <c r="E247" s="32"/>
      <c r="F247" s="32"/>
    </row>
    <row r="248" spans="3:6" s="31" customFormat="1">
      <c r="C248" s="32"/>
      <c r="D248" s="32"/>
      <c r="E248" s="32"/>
      <c r="F248" s="32"/>
    </row>
    <row r="249" spans="3:6" s="31" customFormat="1">
      <c r="C249" s="32"/>
      <c r="D249" s="32"/>
      <c r="E249" s="32"/>
      <c r="F249" s="32"/>
    </row>
    <row r="250" spans="3:6" s="31" customFormat="1">
      <c r="C250" s="32"/>
      <c r="D250" s="32"/>
      <c r="E250" s="32"/>
      <c r="F250" s="32"/>
    </row>
    <row r="251" spans="3:6" s="31" customFormat="1">
      <c r="C251" s="32"/>
      <c r="D251" s="32"/>
      <c r="E251" s="32"/>
      <c r="F251" s="32"/>
    </row>
    <row r="252" spans="3:6" s="31" customFormat="1">
      <c r="C252" s="32"/>
      <c r="D252" s="32"/>
      <c r="E252" s="32"/>
      <c r="F252" s="32"/>
    </row>
    <row r="253" spans="3:6" s="31" customFormat="1">
      <c r="C253" s="32"/>
      <c r="D253" s="32"/>
      <c r="E253" s="32"/>
      <c r="F253" s="32"/>
    </row>
    <row r="254" spans="3:6" s="31" customFormat="1">
      <c r="C254" s="32"/>
      <c r="D254" s="32"/>
      <c r="E254" s="32"/>
      <c r="F254" s="32"/>
    </row>
    <row r="255" spans="3:6" s="31" customFormat="1">
      <c r="C255" s="32"/>
      <c r="D255" s="32"/>
      <c r="E255" s="32"/>
      <c r="F255" s="32"/>
    </row>
    <row r="256" spans="3:6" s="31" customFormat="1">
      <c r="C256" s="32"/>
      <c r="D256" s="32"/>
      <c r="E256" s="32"/>
      <c r="F256" s="32"/>
    </row>
    <row r="257" spans="3:6" s="31" customFormat="1">
      <c r="C257" s="32"/>
      <c r="D257" s="32"/>
      <c r="E257" s="32"/>
      <c r="F257" s="32"/>
    </row>
    <row r="258" spans="3:6" s="31" customFormat="1">
      <c r="C258" s="32"/>
      <c r="D258" s="32"/>
      <c r="E258" s="32"/>
      <c r="F258" s="32"/>
    </row>
    <row r="259" spans="3:6" s="31" customFormat="1">
      <c r="C259" s="32"/>
      <c r="D259" s="32"/>
      <c r="E259" s="32"/>
      <c r="F259" s="32"/>
    </row>
    <row r="260" spans="3:6" s="31" customFormat="1">
      <c r="C260" s="32"/>
      <c r="D260" s="32"/>
      <c r="E260" s="32"/>
      <c r="F260" s="32"/>
    </row>
    <row r="261" spans="3:6" s="31" customFormat="1">
      <c r="C261" s="32"/>
      <c r="D261" s="32"/>
      <c r="E261" s="32"/>
      <c r="F261" s="32"/>
    </row>
    <row r="262" spans="3:6" s="31" customFormat="1">
      <c r="C262" s="32"/>
      <c r="D262" s="32"/>
      <c r="E262" s="32"/>
      <c r="F262" s="32"/>
    </row>
    <row r="263" spans="3:6" s="31" customFormat="1">
      <c r="C263" s="32"/>
      <c r="D263" s="32"/>
      <c r="E263" s="32"/>
      <c r="F263" s="32"/>
    </row>
    <row r="264" spans="3:6" s="31" customFormat="1">
      <c r="C264" s="32"/>
      <c r="D264" s="32"/>
      <c r="E264" s="32"/>
      <c r="F264" s="32"/>
    </row>
    <row r="265" spans="3:6" s="31" customFormat="1">
      <c r="C265" s="32"/>
      <c r="D265" s="32"/>
      <c r="E265" s="32"/>
      <c r="F265" s="32"/>
    </row>
    <row r="266" spans="3:6" s="31" customFormat="1">
      <c r="C266" s="32"/>
      <c r="D266" s="32"/>
      <c r="E266" s="32"/>
      <c r="F266" s="32"/>
    </row>
    <row r="267" spans="3:6" s="31" customFormat="1">
      <c r="C267" s="32"/>
      <c r="D267" s="32"/>
      <c r="E267" s="32"/>
      <c r="F267" s="32"/>
    </row>
    <row r="268" spans="3:6" s="31" customFormat="1">
      <c r="C268" s="32"/>
      <c r="D268" s="32"/>
      <c r="E268" s="32"/>
      <c r="F268" s="32"/>
    </row>
    <row r="269" spans="3:6" s="31" customFormat="1">
      <c r="C269" s="32"/>
      <c r="D269" s="32"/>
      <c r="E269" s="32"/>
      <c r="F269" s="32"/>
    </row>
    <row r="270" spans="3:6" s="31" customFormat="1">
      <c r="C270" s="32"/>
      <c r="D270" s="32"/>
      <c r="E270" s="32"/>
      <c r="F270" s="32"/>
    </row>
    <row r="271" spans="3:6" s="31" customFormat="1">
      <c r="C271" s="32"/>
      <c r="D271" s="32"/>
      <c r="E271" s="32"/>
      <c r="F271" s="32"/>
    </row>
    <row r="272" spans="3:6" s="31" customFormat="1">
      <c r="C272" s="32"/>
      <c r="D272" s="32"/>
      <c r="E272" s="32"/>
      <c r="F272" s="32"/>
    </row>
    <row r="273" spans="3:6" s="31" customFormat="1">
      <c r="C273" s="32"/>
      <c r="D273" s="32"/>
      <c r="E273" s="32"/>
      <c r="F273" s="32"/>
    </row>
    <row r="274" spans="3:6" s="31" customFormat="1">
      <c r="C274" s="32"/>
      <c r="D274" s="32"/>
      <c r="E274" s="32"/>
      <c r="F274" s="32"/>
    </row>
    <row r="275" spans="3:6" s="31" customFormat="1">
      <c r="C275" s="32"/>
      <c r="D275" s="32"/>
      <c r="E275" s="32"/>
      <c r="F275" s="32"/>
    </row>
    <row r="276" spans="3:6" s="31" customFormat="1">
      <c r="C276" s="32"/>
      <c r="D276" s="32"/>
      <c r="E276" s="32"/>
      <c r="F276" s="32"/>
    </row>
    <row r="277" spans="3:6" s="31" customFormat="1">
      <c r="C277" s="32"/>
      <c r="D277" s="32"/>
      <c r="E277" s="32"/>
      <c r="F277" s="32"/>
    </row>
    <row r="278" spans="3:6" s="31" customFormat="1">
      <c r="C278" s="32"/>
      <c r="D278" s="32"/>
      <c r="E278" s="32"/>
      <c r="F278" s="32"/>
    </row>
    <row r="279" spans="3:6" s="31" customFormat="1">
      <c r="C279" s="32"/>
      <c r="D279" s="32"/>
      <c r="E279" s="32"/>
      <c r="F279" s="32"/>
    </row>
    <row r="280" spans="3:6" s="31" customFormat="1">
      <c r="C280" s="32"/>
      <c r="D280" s="32"/>
      <c r="E280" s="32"/>
      <c r="F280" s="32"/>
    </row>
    <row r="281" spans="3:6" s="31" customFormat="1">
      <c r="C281" s="32"/>
      <c r="D281" s="32"/>
      <c r="E281" s="32"/>
      <c r="F281" s="32"/>
    </row>
    <row r="282" spans="3:6" s="31" customFormat="1">
      <c r="C282" s="32"/>
      <c r="D282" s="32"/>
      <c r="E282" s="32"/>
      <c r="F282" s="32"/>
    </row>
    <row r="283" spans="3:6" s="31" customFormat="1">
      <c r="C283" s="32"/>
      <c r="D283" s="32"/>
      <c r="E283" s="32"/>
      <c r="F283" s="32"/>
    </row>
    <row r="284" spans="3:6" s="31" customFormat="1">
      <c r="C284" s="32"/>
      <c r="D284" s="32"/>
      <c r="E284" s="32"/>
      <c r="F284" s="32"/>
    </row>
    <row r="285" spans="3:6" s="31" customFormat="1">
      <c r="C285" s="32"/>
      <c r="D285" s="32"/>
      <c r="E285" s="32"/>
      <c r="F285" s="32"/>
    </row>
    <row r="286" spans="3:6" s="31" customFormat="1">
      <c r="C286" s="32"/>
      <c r="D286" s="32"/>
      <c r="E286" s="32"/>
      <c r="F286" s="32"/>
    </row>
    <row r="287" spans="3:6" s="31" customFormat="1">
      <c r="C287" s="32"/>
      <c r="D287" s="32"/>
      <c r="E287" s="32"/>
      <c r="F287" s="32"/>
    </row>
    <row r="288" spans="3:6" s="31" customFormat="1">
      <c r="C288" s="32"/>
      <c r="D288" s="32"/>
      <c r="E288" s="32"/>
      <c r="F288" s="32"/>
    </row>
    <row r="289" spans="3:6" s="31" customFormat="1">
      <c r="C289" s="32"/>
      <c r="D289" s="32"/>
      <c r="E289" s="32"/>
      <c r="F289" s="32"/>
    </row>
    <row r="290" spans="3:6" s="31" customFormat="1">
      <c r="C290" s="32"/>
      <c r="D290" s="32"/>
      <c r="E290" s="32"/>
      <c r="F290" s="32"/>
    </row>
    <row r="291" spans="3:6" s="31" customFormat="1">
      <c r="C291" s="32"/>
      <c r="D291" s="32"/>
      <c r="E291" s="32"/>
      <c r="F291" s="32"/>
    </row>
    <row r="292" spans="3:6" s="31" customFormat="1">
      <c r="C292" s="32"/>
      <c r="D292" s="32"/>
      <c r="E292" s="32"/>
      <c r="F292" s="32"/>
    </row>
    <row r="293" spans="3:6" s="31" customFormat="1">
      <c r="C293" s="32"/>
      <c r="D293" s="32"/>
      <c r="E293" s="32"/>
      <c r="F293" s="32"/>
    </row>
    <row r="294" spans="3:6" s="31" customFormat="1">
      <c r="C294" s="32"/>
      <c r="D294" s="32"/>
      <c r="E294" s="32"/>
      <c r="F294" s="32"/>
    </row>
    <row r="295" spans="3:6" s="31" customFormat="1">
      <c r="C295" s="32"/>
      <c r="D295" s="32"/>
      <c r="E295" s="32"/>
      <c r="F295" s="32"/>
    </row>
    <row r="296" spans="3:6" s="31" customFormat="1">
      <c r="C296" s="32"/>
      <c r="D296" s="32"/>
      <c r="E296" s="32"/>
      <c r="F296" s="32"/>
    </row>
    <row r="297" spans="3:6" s="31" customFormat="1">
      <c r="C297" s="32"/>
      <c r="D297" s="32"/>
      <c r="E297" s="32"/>
      <c r="F297" s="32"/>
    </row>
    <row r="298" spans="3:6" s="31" customFormat="1">
      <c r="C298" s="32"/>
      <c r="D298" s="32"/>
      <c r="E298" s="32"/>
      <c r="F298" s="32"/>
    </row>
    <row r="299" spans="3:6" s="31" customFormat="1">
      <c r="C299" s="32"/>
      <c r="D299" s="32"/>
      <c r="E299" s="32"/>
      <c r="F299" s="32"/>
    </row>
    <row r="300" spans="3:6" s="31" customFormat="1">
      <c r="C300" s="32"/>
      <c r="D300" s="32"/>
      <c r="E300" s="32"/>
      <c r="F300" s="32"/>
    </row>
    <row r="301" spans="3:6" s="31" customFormat="1">
      <c r="C301" s="32"/>
      <c r="D301" s="32"/>
      <c r="E301" s="32"/>
      <c r="F301" s="32"/>
    </row>
    <row r="302" spans="3:6" s="31" customFormat="1">
      <c r="C302" s="32"/>
      <c r="D302" s="32"/>
      <c r="E302" s="32"/>
      <c r="F302" s="32"/>
    </row>
    <row r="303" spans="3:6" s="31" customFormat="1">
      <c r="C303" s="32"/>
      <c r="D303" s="32"/>
      <c r="E303" s="32"/>
      <c r="F303" s="32"/>
    </row>
    <row r="304" spans="3:6" s="31" customFormat="1">
      <c r="C304" s="32"/>
      <c r="D304" s="32"/>
      <c r="E304" s="32"/>
      <c r="F304" s="32"/>
    </row>
    <row r="305" spans="3:6" s="31" customFormat="1">
      <c r="C305" s="32"/>
      <c r="D305" s="32"/>
      <c r="E305" s="32"/>
      <c r="F305" s="32"/>
    </row>
    <row r="306" spans="3:6" s="31" customFormat="1">
      <c r="C306" s="32"/>
      <c r="D306" s="32"/>
      <c r="E306" s="32"/>
      <c r="F306" s="32"/>
    </row>
    <row r="307" spans="3:6" s="31" customFormat="1">
      <c r="C307" s="32"/>
      <c r="D307" s="32"/>
      <c r="E307" s="32"/>
      <c r="F307" s="32"/>
    </row>
    <row r="308" spans="3:6" s="31" customFormat="1">
      <c r="C308" s="32"/>
      <c r="D308" s="32"/>
      <c r="E308" s="32"/>
      <c r="F308" s="32"/>
    </row>
    <row r="309" spans="3:6" s="31" customFormat="1">
      <c r="C309" s="32"/>
      <c r="D309" s="32"/>
      <c r="E309" s="32"/>
      <c r="F309" s="32"/>
    </row>
    <row r="310" spans="3:6" s="31" customFormat="1">
      <c r="C310" s="32"/>
      <c r="D310" s="32"/>
      <c r="E310" s="32"/>
      <c r="F310" s="32"/>
    </row>
    <row r="311" spans="3:6" s="31" customFormat="1">
      <c r="C311" s="32"/>
      <c r="D311" s="32"/>
      <c r="E311" s="32"/>
      <c r="F311" s="32"/>
    </row>
    <row r="312" spans="3:6" s="31" customFormat="1">
      <c r="C312" s="32"/>
      <c r="D312" s="32"/>
      <c r="E312" s="32"/>
      <c r="F312" s="32"/>
    </row>
    <row r="313" spans="3:6" s="31" customFormat="1">
      <c r="C313" s="32"/>
      <c r="D313" s="32"/>
      <c r="E313" s="32"/>
      <c r="F313" s="32"/>
    </row>
    <row r="314" spans="3:6" s="31" customFormat="1">
      <c r="C314" s="32"/>
      <c r="D314" s="32"/>
      <c r="E314" s="32"/>
      <c r="F314" s="32"/>
    </row>
    <row r="315" spans="3:6" s="31" customFormat="1">
      <c r="C315" s="32"/>
      <c r="D315" s="32"/>
      <c r="E315" s="32"/>
      <c r="F315" s="32"/>
    </row>
    <row r="316" spans="3:6" s="31" customFormat="1">
      <c r="C316" s="32"/>
      <c r="D316" s="32"/>
      <c r="E316" s="32"/>
      <c r="F316" s="32"/>
    </row>
    <row r="317" spans="3:6" s="31" customFormat="1">
      <c r="C317" s="32"/>
      <c r="D317" s="32"/>
      <c r="E317" s="32"/>
      <c r="F317" s="32"/>
    </row>
    <row r="318" spans="3:6" s="31" customFormat="1">
      <c r="C318" s="32"/>
      <c r="D318" s="32"/>
      <c r="E318" s="32"/>
      <c r="F318" s="32"/>
    </row>
    <row r="319" spans="3:6" s="31" customFormat="1">
      <c r="C319" s="32"/>
      <c r="D319" s="32"/>
      <c r="E319" s="32"/>
      <c r="F319" s="32"/>
    </row>
    <row r="320" spans="3:6" s="31" customFormat="1">
      <c r="C320" s="32"/>
      <c r="D320" s="32"/>
      <c r="E320" s="32"/>
      <c r="F320" s="32"/>
    </row>
    <row r="321" spans="3:6" s="31" customFormat="1">
      <c r="C321" s="32"/>
      <c r="D321" s="32"/>
      <c r="E321" s="32"/>
      <c r="F321" s="32"/>
    </row>
    <row r="322" spans="3:6" s="31" customFormat="1">
      <c r="C322" s="32"/>
      <c r="D322" s="32"/>
      <c r="E322" s="32"/>
      <c r="F322" s="32"/>
    </row>
    <row r="323" spans="3:6" s="31" customFormat="1">
      <c r="C323" s="32"/>
      <c r="D323" s="32"/>
      <c r="E323" s="32"/>
      <c r="F323" s="32"/>
    </row>
    <row r="324" spans="3:6" s="31" customFormat="1">
      <c r="C324" s="32"/>
      <c r="D324" s="32"/>
      <c r="E324" s="32"/>
      <c r="F324" s="32"/>
    </row>
    <row r="325" spans="3:6" s="31" customFormat="1">
      <c r="C325" s="32"/>
      <c r="D325" s="32"/>
      <c r="E325" s="32"/>
      <c r="F325" s="32"/>
    </row>
    <row r="326" spans="3:6" s="31" customFormat="1">
      <c r="C326" s="32"/>
      <c r="D326" s="32"/>
      <c r="E326" s="32"/>
      <c r="F326" s="32"/>
    </row>
    <row r="327" spans="3:6" s="31" customFormat="1">
      <c r="C327" s="32"/>
      <c r="D327" s="32"/>
      <c r="E327" s="32"/>
      <c r="F327" s="32"/>
    </row>
    <row r="328" spans="3:6" s="31" customFormat="1">
      <c r="C328" s="32"/>
      <c r="D328" s="32"/>
      <c r="E328" s="32"/>
      <c r="F328" s="32"/>
    </row>
    <row r="329" spans="3:6" s="31" customFormat="1">
      <c r="C329" s="32"/>
      <c r="D329" s="32"/>
      <c r="E329" s="32"/>
      <c r="F329" s="32"/>
    </row>
    <row r="330" spans="3:6" s="31" customFormat="1">
      <c r="C330" s="32"/>
      <c r="D330" s="32"/>
      <c r="E330" s="32"/>
      <c r="F330" s="32"/>
    </row>
    <row r="331" spans="3:6" s="31" customFormat="1">
      <c r="C331" s="32"/>
      <c r="D331" s="32"/>
      <c r="E331" s="32"/>
      <c r="F331" s="32"/>
    </row>
    <row r="332" spans="3:6" s="31" customFormat="1">
      <c r="C332" s="32"/>
      <c r="D332" s="32"/>
      <c r="E332" s="32"/>
      <c r="F332" s="32"/>
    </row>
    <row r="333" spans="3:6" s="31" customFormat="1">
      <c r="C333" s="32"/>
      <c r="D333" s="32"/>
      <c r="E333" s="32"/>
      <c r="F333" s="32"/>
    </row>
    <row r="334" spans="3:6" s="31" customFormat="1">
      <c r="C334" s="32"/>
      <c r="D334" s="32"/>
      <c r="E334" s="32"/>
      <c r="F334" s="32"/>
    </row>
    <row r="335" spans="3:6" s="31" customFormat="1">
      <c r="C335" s="32"/>
      <c r="D335" s="32"/>
      <c r="E335" s="32"/>
      <c r="F335" s="32"/>
    </row>
    <row r="336" spans="3:6" s="31" customFormat="1">
      <c r="C336" s="32"/>
      <c r="D336" s="32"/>
      <c r="E336" s="32"/>
      <c r="F336" s="32"/>
    </row>
    <row r="337" spans="3:6" s="31" customFormat="1">
      <c r="C337" s="32"/>
      <c r="D337" s="32"/>
      <c r="E337" s="32"/>
      <c r="F337" s="32"/>
    </row>
    <row r="338" spans="3:6" s="31" customFormat="1">
      <c r="C338" s="32"/>
      <c r="D338" s="32"/>
      <c r="E338" s="32"/>
      <c r="F338" s="32"/>
    </row>
    <row r="339" spans="3:6" s="31" customFormat="1">
      <c r="C339" s="32"/>
      <c r="D339" s="32"/>
      <c r="E339" s="32"/>
      <c r="F339" s="32"/>
    </row>
    <row r="340" spans="3:6" s="31" customFormat="1">
      <c r="C340" s="32"/>
      <c r="D340" s="32"/>
      <c r="E340" s="32"/>
      <c r="F340" s="32"/>
    </row>
    <row r="341" spans="3:6" s="31" customFormat="1">
      <c r="C341" s="32"/>
      <c r="D341" s="32"/>
      <c r="E341" s="32"/>
      <c r="F341" s="32"/>
    </row>
    <row r="342" spans="3:6" s="31" customFormat="1">
      <c r="C342" s="32"/>
      <c r="D342" s="32"/>
      <c r="E342" s="32"/>
      <c r="F342" s="32"/>
    </row>
    <row r="343" spans="3:6" s="31" customFormat="1">
      <c r="C343" s="32"/>
      <c r="D343" s="32"/>
      <c r="E343" s="32"/>
      <c r="F343" s="32"/>
    </row>
    <row r="344" spans="3:6" s="31" customFormat="1">
      <c r="C344" s="32"/>
      <c r="D344" s="32"/>
      <c r="E344" s="32"/>
      <c r="F344" s="32"/>
    </row>
    <row r="345" spans="3:6" s="31" customFormat="1">
      <c r="C345" s="32"/>
      <c r="D345" s="32"/>
      <c r="E345" s="32"/>
      <c r="F345" s="32"/>
    </row>
    <row r="346" spans="3:6" s="31" customFormat="1">
      <c r="C346" s="32"/>
      <c r="D346" s="32"/>
      <c r="E346" s="32"/>
      <c r="F346" s="32"/>
    </row>
    <row r="347" spans="3:6" s="31" customFormat="1">
      <c r="C347" s="32"/>
      <c r="D347" s="32"/>
      <c r="E347" s="32"/>
      <c r="F347" s="32"/>
    </row>
    <row r="348" spans="3:6" s="31" customFormat="1">
      <c r="C348" s="32"/>
      <c r="D348" s="32"/>
      <c r="E348" s="32"/>
      <c r="F348" s="32"/>
    </row>
    <row r="349" spans="3:6" s="31" customFormat="1">
      <c r="C349" s="32"/>
      <c r="D349" s="32"/>
      <c r="E349" s="32"/>
      <c r="F349" s="32"/>
    </row>
    <row r="350" spans="3:6" s="31" customFormat="1">
      <c r="C350" s="32"/>
      <c r="D350" s="32"/>
      <c r="E350" s="32"/>
      <c r="F350" s="32"/>
    </row>
    <row r="351" spans="3:6" s="31" customFormat="1">
      <c r="C351" s="32"/>
      <c r="D351" s="32"/>
      <c r="E351" s="32"/>
      <c r="F351" s="32"/>
    </row>
    <row r="352" spans="3:6" s="31" customFormat="1">
      <c r="C352" s="32"/>
      <c r="D352" s="32"/>
      <c r="E352" s="32"/>
      <c r="F352" s="32"/>
    </row>
    <row r="353" spans="3:6" s="31" customFormat="1">
      <c r="C353" s="32"/>
      <c r="D353" s="32"/>
      <c r="E353" s="32"/>
      <c r="F353" s="32"/>
    </row>
    <row r="354" spans="3:6" s="31" customFormat="1">
      <c r="C354" s="32"/>
      <c r="D354" s="32"/>
      <c r="E354" s="32"/>
      <c r="F354" s="32"/>
    </row>
    <row r="355" spans="3:6" s="31" customFormat="1">
      <c r="C355" s="32"/>
      <c r="D355" s="32"/>
      <c r="E355" s="32"/>
      <c r="F355" s="32"/>
    </row>
    <row r="356" spans="3:6" s="31" customFormat="1">
      <c r="C356" s="32"/>
      <c r="D356" s="32"/>
      <c r="E356" s="32"/>
      <c r="F356" s="32"/>
    </row>
    <row r="357" spans="3:6" s="31" customFormat="1">
      <c r="C357" s="32"/>
      <c r="D357" s="32"/>
      <c r="E357" s="32"/>
      <c r="F357" s="32"/>
    </row>
    <row r="358" spans="3:6" s="31" customFormat="1">
      <c r="C358" s="32"/>
      <c r="D358" s="32"/>
      <c r="E358" s="32"/>
      <c r="F358" s="32"/>
    </row>
    <row r="359" spans="3:6" s="31" customFormat="1">
      <c r="C359" s="32"/>
      <c r="D359" s="32"/>
      <c r="E359" s="32"/>
      <c r="F359" s="32"/>
    </row>
    <row r="360" spans="3:6" s="31" customFormat="1">
      <c r="C360" s="32"/>
      <c r="D360" s="32"/>
      <c r="E360" s="32"/>
      <c r="F360" s="32"/>
    </row>
    <row r="361" spans="3:6" s="31" customFormat="1">
      <c r="C361" s="32"/>
      <c r="D361" s="32"/>
      <c r="E361" s="32"/>
      <c r="F361" s="32"/>
    </row>
    <row r="362" spans="3:6" s="31" customFormat="1">
      <c r="C362" s="32"/>
      <c r="D362" s="32"/>
      <c r="E362" s="32"/>
      <c r="F362" s="32"/>
    </row>
    <row r="363" spans="3:6" s="31" customFormat="1">
      <c r="C363" s="32"/>
      <c r="D363" s="32"/>
      <c r="E363" s="32"/>
      <c r="F363" s="32"/>
    </row>
    <row r="364" spans="3:6" s="31" customFormat="1">
      <c r="C364" s="32"/>
      <c r="D364" s="32"/>
      <c r="E364" s="32"/>
      <c r="F364" s="32"/>
    </row>
    <row r="365" spans="3:6" s="31" customFormat="1">
      <c r="C365" s="32"/>
      <c r="D365" s="32"/>
      <c r="E365" s="32"/>
      <c r="F365" s="32"/>
    </row>
    <row r="366" spans="3:6" s="31" customFormat="1">
      <c r="C366" s="32"/>
      <c r="D366" s="32"/>
      <c r="E366" s="32"/>
      <c r="F366" s="32"/>
    </row>
    <row r="367" spans="3:6" s="31" customFormat="1">
      <c r="C367" s="32"/>
      <c r="D367" s="32"/>
      <c r="E367" s="32"/>
      <c r="F367" s="32"/>
    </row>
    <row r="368" spans="3:6" s="31" customFormat="1">
      <c r="C368" s="32"/>
      <c r="D368" s="32"/>
      <c r="E368" s="32"/>
      <c r="F368" s="32"/>
    </row>
    <row r="369" spans="3:6" s="31" customFormat="1">
      <c r="C369" s="32"/>
      <c r="D369" s="32"/>
      <c r="E369" s="32"/>
      <c r="F369" s="32"/>
    </row>
    <row r="370" spans="3:6" s="31" customFormat="1">
      <c r="C370" s="32"/>
      <c r="D370" s="32"/>
      <c r="E370" s="32"/>
      <c r="F370" s="32"/>
    </row>
    <row r="371" spans="3:6" s="31" customFormat="1">
      <c r="C371" s="32"/>
      <c r="D371" s="32"/>
      <c r="E371" s="32"/>
      <c r="F371" s="32"/>
    </row>
    <row r="372" spans="3:6" s="31" customFormat="1">
      <c r="C372" s="32"/>
      <c r="D372" s="32"/>
      <c r="E372" s="32"/>
      <c r="F372" s="32"/>
    </row>
    <row r="373" spans="3:6" s="31" customFormat="1">
      <c r="C373" s="32"/>
      <c r="D373" s="32"/>
      <c r="E373" s="32"/>
      <c r="F373" s="32"/>
    </row>
    <row r="374" spans="3:6" s="31" customFormat="1">
      <c r="C374" s="32"/>
      <c r="D374" s="32"/>
      <c r="E374" s="32"/>
      <c r="F374" s="32"/>
    </row>
    <row r="375" spans="3:6" s="31" customFormat="1">
      <c r="C375" s="32"/>
      <c r="D375" s="32"/>
      <c r="E375" s="32"/>
      <c r="F375" s="32"/>
    </row>
    <row r="376" spans="3:6" s="31" customFormat="1">
      <c r="C376" s="32"/>
      <c r="D376" s="32"/>
      <c r="E376" s="32"/>
      <c r="F376" s="32"/>
    </row>
    <row r="377" spans="3:6" s="31" customFormat="1">
      <c r="C377" s="32"/>
      <c r="D377" s="32"/>
      <c r="E377" s="32"/>
      <c r="F377" s="32"/>
    </row>
    <row r="378" spans="3:6" s="31" customFormat="1">
      <c r="C378" s="32"/>
      <c r="D378" s="32"/>
      <c r="E378" s="32"/>
      <c r="F378" s="32"/>
    </row>
    <row r="379" spans="3:6" s="31" customFormat="1">
      <c r="C379" s="32"/>
      <c r="D379" s="32"/>
      <c r="E379" s="32"/>
      <c r="F379" s="32"/>
    </row>
    <row r="380" spans="3:6" s="31" customFormat="1">
      <c r="C380" s="32"/>
      <c r="D380" s="32"/>
      <c r="E380" s="32"/>
      <c r="F380" s="32"/>
    </row>
    <row r="381" spans="3:6" s="31" customFormat="1">
      <c r="C381" s="32"/>
      <c r="D381" s="32"/>
      <c r="E381" s="32"/>
      <c r="F381" s="32"/>
    </row>
    <row r="382" spans="3:6" s="31" customFormat="1">
      <c r="C382" s="32"/>
      <c r="D382" s="32"/>
      <c r="E382" s="32"/>
      <c r="F382" s="32"/>
    </row>
    <row r="383" spans="3:6" s="31" customFormat="1">
      <c r="C383" s="32"/>
      <c r="D383" s="32"/>
      <c r="E383" s="32"/>
      <c r="F383" s="32"/>
    </row>
    <row r="384" spans="3:6" s="31" customFormat="1">
      <c r="C384" s="32"/>
      <c r="D384" s="32"/>
      <c r="E384" s="32"/>
      <c r="F384" s="32"/>
    </row>
    <row r="385" spans="3:6" s="31" customFormat="1">
      <c r="C385" s="32"/>
      <c r="D385" s="32"/>
      <c r="E385" s="32"/>
      <c r="F385" s="32"/>
    </row>
    <row r="386" spans="3:6" s="31" customFormat="1">
      <c r="C386" s="32"/>
      <c r="D386" s="32"/>
      <c r="E386" s="32"/>
      <c r="F386" s="32"/>
    </row>
    <row r="387" spans="3:6" s="31" customFormat="1">
      <c r="C387" s="32"/>
      <c r="D387" s="32"/>
      <c r="E387" s="32"/>
      <c r="F387" s="32"/>
    </row>
    <row r="388" spans="3:6" s="31" customFormat="1">
      <c r="C388" s="32"/>
      <c r="D388" s="32"/>
      <c r="E388" s="32"/>
      <c r="F388" s="32"/>
    </row>
    <row r="389" spans="3:6" s="31" customFormat="1">
      <c r="C389" s="32"/>
      <c r="D389" s="32"/>
      <c r="E389" s="32"/>
      <c r="F389" s="32"/>
    </row>
    <row r="390" spans="3:6" s="31" customFormat="1">
      <c r="C390" s="32"/>
      <c r="D390" s="32"/>
      <c r="E390" s="32"/>
      <c r="F390" s="32"/>
    </row>
    <row r="391" spans="3:6" s="31" customFormat="1">
      <c r="C391" s="32"/>
      <c r="D391" s="32"/>
      <c r="E391" s="32"/>
      <c r="F391" s="32"/>
    </row>
    <row r="392" spans="3:6" s="31" customFormat="1">
      <c r="C392" s="32"/>
      <c r="D392" s="32"/>
      <c r="E392" s="32"/>
      <c r="F392" s="32"/>
    </row>
    <row r="393" spans="3:6" s="31" customFormat="1">
      <c r="C393" s="32"/>
      <c r="D393" s="32"/>
      <c r="E393" s="32"/>
      <c r="F393" s="32"/>
    </row>
    <row r="394" spans="3:6" s="31" customFormat="1">
      <c r="C394" s="32"/>
      <c r="D394" s="32"/>
      <c r="E394" s="32"/>
      <c r="F394" s="32"/>
    </row>
    <row r="395" spans="3:6" s="31" customFormat="1">
      <c r="C395" s="32"/>
      <c r="D395" s="32"/>
      <c r="E395" s="32"/>
      <c r="F395" s="32"/>
    </row>
    <row r="396" spans="3:6" s="31" customFormat="1">
      <c r="C396" s="32"/>
      <c r="D396" s="32"/>
      <c r="E396" s="32"/>
      <c r="F396" s="32"/>
    </row>
    <row r="397" spans="3:6" s="31" customFormat="1">
      <c r="C397" s="32"/>
      <c r="D397" s="32"/>
      <c r="E397" s="32"/>
      <c r="F397" s="32"/>
    </row>
    <row r="398" spans="3:6" s="31" customFormat="1">
      <c r="C398" s="32"/>
      <c r="D398" s="32"/>
      <c r="E398" s="32"/>
      <c r="F398" s="32"/>
    </row>
    <row r="399" spans="3:6" s="31" customFormat="1">
      <c r="C399" s="32"/>
      <c r="D399" s="32"/>
      <c r="E399" s="32"/>
      <c r="F399" s="32"/>
    </row>
    <row r="400" spans="3:6" s="31" customFormat="1">
      <c r="C400" s="32"/>
      <c r="D400" s="32"/>
      <c r="E400" s="32"/>
      <c r="F400" s="32"/>
    </row>
    <row r="401" spans="3:6" s="31" customFormat="1">
      <c r="C401" s="32"/>
      <c r="D401" s="32"/>
      <c r="E401" s="32"/>
      <c r="F401" s="32"/>
    </row>
    <row r="402" spans="3:6" s="31" customFormat="1">
      <c r="C402" s="32"/>
      <c r="D402" s="32"/>
      <c r="E402" s="32"/>
      <c r="F402" s="32"/>
    </row>
    <row r="403" spans="3:6" s="31" customFormat="1">
      <c r="C403" s="32"/>
      <c r="D403" s="32"/>
      <c r="E403" s="32"/>
      <c r="F403" s="32"/>
    </row>
    <row r="404" spans="3:6" s="31" customFormat="1">
      <c r="C404" s="32"/>
      <c r="D404" s="32"/>
      <c r="E404" s="32"/>
      <c r="F404" s="32"/>
    </row>
    <row r="405" spans="3:6" s="31" customFormat="1">
      <c r="C405" s="32"/>
      <c r="D405" s="32"/>
      <c r="E405" s="32"/>
      <c r="F405" s="32"/>
    </row>
    <row r="406" spans="3:6" s="31" customFormat="1">
      <c r="C406" s="32"/>
      <c r="D406" s="32"/>
      <c r="E406" s="32"/>
      <c r="F406" s="32"/>
    </row>
    <row r="407" spans="3:6" s="31" customFormat="1">
      <c r="C407" s="32"/>
      <c r="D407" s="32"/>
      <c r="E407" s="32"/>
      <c r="F407" s="32"/>
    </row>
    <row r="408" spans="3:6" s="31" customFormat="1">
      <c r="C408" s="32"/>
      <c r="D408" s="32"/>
      <c r="E408" s="32"/>
      <c r="F408" s="32"/>
    </row>
    <row r="409" spans="3:6" s="31" customFormat="1">
      <c r="C409" s="32"/>
      <c r="D409" s="32"/>
      <c r="E409" s="32"/>
      <c r="F409" s="32"/>
    </row>
    <row r="410" spans="3:6" s="31" customFormat="1">
      <c r="C410" s="32"/>
      <c r="D410" s="32"/>
      <c r="E410" s="32"/>
      <c r="F410" s="32"/>
    </row>
    <row r="411" spans="3:6" s="31" customFormat="1">
      <c r="C411" s="32"/>
      <c r="D411" s="32"/>
      <c r="E411" s="32"/>
      <c r="F411" s="32"/>
    </row>
    <row r="412" spans="3:6" s="31" customFormat="1">
      <c r="C412" s="32"/>
      <c r="D412" s="32"/>
      <c r="E412" s="32"/>
      <c r="F412" s="32"/>
    </row>
    <row r="413" spans="3:6" s="31" customFormat="1">
      <c r="C413" s="32"/>
      <c r="D413" s="32"/>
      <c r="E413" s="32"/>
      <c r="F413" s="32"/>
    </row>
    <row r="414" spans="3:6" s="31" customFormat="1">
      <c r="C414" s="32"/>
      <c r="D414" s="32"/>
      <c r="E414" s="32"/>
      <c r="F414" s="32"/>
    </row>
    <row r="415" spans="3:6" s="31" customFormat="1">
      <c r="C415" s="32"/>
      <c r="D415" s="32"/>
      <c r="E415" s="32"/>
      <c r="F415" s="32"/>
    </row>
    <row r="416" spans="3:6" s="31" customFormat="1">
      <c r="C416" s="32"/>
      <c r="D416" s="32"/>
      <c r="E416" s="32"/>
      <c r="F416" s="32"/>
    </row>
    <row r="417" spans="3:6" s="31" customFormat="1">
      <c r="C417" s="32"/>
      <c r="D417" s="32"/>
      <c r="E417" s="32"/>
      <c r="F417" s="32"/>
    </row>
    <row r="418" spans="3:6" s="31" customFormat="1">
      <c r="C418" s="32"/>
      <c r="D418" s="32"/>
      <c r="E418" s="32"/>
      <c r="F418" s="32"/>
    </row>
    <row r="419" spans="3:6" s="31" customFormat="1">
      <c r="C419" s="32"/>
      <c r="D419" s="32"/>
      <c r="E419" s="32"/>
      <c r="F419" s="32"/>
    </row>
    <row r="420" spans="3:6" s="31" customFormat="1">
      <c r="C420" s="32"/>
      <c r="D420" s="32"/>
      <c r="E420" s="32"/>
      <c r="F420" s="32"/>
    </row>
    <row r="421" spans="3:6" s="31" customFormat="1">
      <c r="C421" s="32"/>
      <c r="D421" s="32"/>
      <c r="E421" s="32"/>
      <c r="F421" s="32"/>
    </row>
    <row r="422" spans="3:6" s="31" customFormat="1">
      <c r="C422" s="32"/>
      <c r="D422" s="32"/>
      <c r="E422" s="32"/>
      <c r="F422" s="32"/>
    </row>
    <row r="423" spans="3:6" s="31" customFormat="1">
      <c r="C423" s="32"/>
      <c r="D423" s="32"/>
      <c r="E423" s="32"/>
      <c r="F423" s="32"/>
    </row>
    <row r="424" spans="3:6" s="31" customFormat="1">
      <c r="C424" s="32"/>
      <c r="D424" s="32"/>
      <c r="E424" s="32"/>
      <c r="F424" s="32"/>
    </row>
    <row r="425" spans="3:6" s="31" customFormat="1">
      <c r="C425" s="32"/>
      <c r="D425" s="32"/>
      <c r="E425" s="32"/>
      <c r="F425" s="32"/>
    </row>
    <row r="426" spans="3:6" s="31" customFormat="1">
      <c r="C426" s="32"/>
      <c r="D426" s="32"/>
      <c r="E426" s="32"/>
      <c r="F426" s="32"/>
    </row>
    <row r="427" spans="3:6" s="31" customFormat="1">
      <c r="C427" s="32"/>
      <c r="D427" s="32"/>
      <c r="E427" s="32"/>
      <c r="F427" s="32"/>
    </row>
    <row r="428" spans="3:6" s="31" customFormat="1">
      <c r="C428" s="32"/>
      <c r="D428" s="32"/>
      <c r="E428" s="32"/>
      <c r="F428" s="32"/>
    </row>
    <row r="429" spans="3:6" s="31" customFormat="1">
      <c r="C429" s="32"/>
      <c r="D429" s="32"/>
      <c r="E429" s="32"/>
      <c r="F429" s="32"/>
    </row>
    <row r="430" spans="3:6" s="31" customFormat="1">
      <c r="C430" s="32"/>
      <c r="D430" s="32"/>
      <c r="E430" s="32"/>
      <c r="F430" s="32"/>
    </row>
    <row r="431" spans="3:6" s="31" customFormat="1">
      <c r="C431" s="32"/>
      <c r="D431" s="32"/>
      <c r="E431" s="32"/>
      <c r="F431" s="32"/>
    </row>
    <row r="432" spans="3:6" s="31" customFormat="1">
      <c r="C432" s="32"/>
      <c r="D432" s="32"/>
      <c r="E432" s="32"/>
      <c r="F432" s="32"/>
    </row>
    <row r="433" spans="3:6" s="31" customFormat="1">
      <c r="C433" s="32"/>
      <c r="D433" s="32"/>
      <c r="E433" s="32"/>
      <c r="F433" s="32"/>
    </row>
    <row r="434" spans="3:6" s="31" customFormat="1">
      <c r="C434" s="32"/>
      <c r="D434" s="32"/>
      <c r="E434" s="32"/>
      <c r="F434" s="32"/>
    </row>
    <row r="435" spans="3:6" s="31" customFormat="1">
      <c r="C435" s="32"/>
      <c r="D435" s="32"/>
      <c r="E435" s="32"/>
      <c r="F435" s="32"/>
    </row>
    <row r="436" spans="3:6" s="31" customFormat="1">
      <c r="C436" s="32"/>
      <c r="D436" s="32"/>
      <c r="E436" s="32"/>
      <c r="F436" s="32"/>
    </row>
    <row r="437" spans="3:6" s="31" customFormat="1">
      <c r="C437" s="32"/>
      <c r="D437" s="32"/>
      <c r="E437" s="32"/>
      <c r="F437" s="32"/>
    </row>
    <row r="438" spans="3:6" s="31" customFormat="1">
      <c r="C438" s="32"/>
      <c r="D438" s="32"/>
      <c r="E438" s="32"/>
      <c r="F438" s="32"/>
    </row>
    <row r="439" spans="3:6" s="31" customFormat="1">
      <c r="C439" s="32"/>
      <c r="D439" s="32"/>
      <c r="E439" s="32"/>
      <c r="F439" s="32"/>
    </row>
    <row r="440" spans="3:6" s="31" customFormat="1">
      <c r="C440" s="32"/>
      <c r="D440" s="32"/>
      <c r="E440" s="32"/>
      <c r="F440" s="32"/>
    </row>
    <row r="441" spans="3:6" s="31" customFormat="1">
      <c r="C441" s="32"/>
      <c r="D441" s="32"/>
      <c r="E441" s="32"/>
      <c r="F441" s="32"/>
    </row>
    <row r="442" spans="3:6" s="31" customFormat="1">
      <c r="C442" s="32"/>
      <c r="D442" s="32"/>
      <c r="E442" s="32"/>
      <c r="F442" s="32"/>
    </row>
    <row r="443" spans="3:6" s="31" customFormat="1">
      <c r="C443" s="32"/>
      <c r="D443" s="32"/>
      <c r="E443" s="32"/>
      <c r="F443" s="32"/>
    </row>
    <row r="444" spans="3:6" s="31" customFormat="1">
      <c r="C444" s="32"/>
      <c r="D444" s="32"/>
      <c r="E444" s="32"/>
      <c r="F444" s="32"/>
    </row>
    <row r="445" spans="3:6" s="31" customFormat="1">
      <c r="C445" s="32"/>
      <c r="D445" s="32"/>
      <c r="E445" s="32"/>
      <c r="F445" s="32"/>
    </row>
    <row r="446" spans="3:6" s="31" customFormat="1">
      <c r="C446" s="32"/>
      <c r="D446" s="32"/>
      <c r="E446" s="32"/>
      <c r="F446" s="32"/>
    </row>
    <row r="447" spans="3:6" s="31" customFormat="1">
      <c r="C447" s="32"/>
      <c r="D447" s="32"/>
      <c r="E447" s="32"/>
      <c r="F447" s="32"/>
    </row>
    <row r="448" spans="3:6" s="31" customFormat="1">
      <c r="C448" s="32"/>
      <c r="D448" s="32"/>
      <c r="E448" s="32"/>
      <c r="F448" s="32"/>
    </row>
    <row r="449" spans="3:6" s="31" customFormat="1">
      <c r="C449" s="32"/>
      <c r="D449" s="32"/>
      <c r="E449" s="32"/>
      <c r="F449" s="32"/>
    </row>
    <row r="450" spans="3:6" s="31" customFormat="1">
      <c r="C450" s="32"/>
      <c r="D450" s="32"/>
      <c r="E450" s="32"/>
      <c r="F450" s="32"/>
    </row>
    <row r="451" spans="3:6" s="31" customFormat="1">
      <c r="C451" s="32"/>
      <c r="D451" s="32"/>
      <c r="E451" s="32"/>
      <c r="F451" s="32"/>
    </row>
    <row r="452" spans="3:6" s="31" customFormat="1">
      <c r="C452" s="32"/>
      <c r="D452" s="32"/>
      <c r="E452" s="32"/>
      <c r="F452" s="32"/>
    </row>
    <row r="453" spans="3:6" s="31" customFormat="1">
      <c r="C453" s="32"/>
      <c r="D453" s="32"/>
      <c r="E453" s="32"/>
      <c r="F453" s="32"/>
    </row>
    <row r="454" spans="3:6" s="31" customFormat="1">
      <c r="C454" s="32"/>
      <c r="D454" s="32"/>
      <c r="E454" s="32"/>
      <c r="F454" s="32"/>
    </row>
    <row r="455" spans="3:6" s="31" customFormat="1">
      <c r="C455" s="32"/>
      <c r="D455" s="32"/>
      <c r="E455" s="32"/>
      <c r="F455" s="32"/>
    </row>
    <row r="456" spans="3:6" s="31" customFormat="1">
      <c r="C456" s="32"/>
      <c r="D456" s="32"/>
      <c r="E456" s="32"/>
      <c r="F456" s="32"/>
    </row>
    <row r="457" spans="3:6" s="31" customFormat="1">
      <c r="C457" s="32"/>
      <c r="D457" s="32"/>
      <c r="E457" s="32"/>
      <c r="F457" s="32"/>
    </row>
    <row r="458" spans="3:6" s="31" customFormat="1">
      <c r="C458" s="32"/>
      <c r="D458" s="32"/>
      <c r="E458" s="32"/>
      <c r="F458" s="32"/>
    </row>
    <row r="459" spans="3:6" s="31" customFormat="1">
      <c r="C459" s="32"/>
      <c r="D459" s="32"/>
      <c r="E459" s="32"/>
      <c r="F459" s="32"/>
    </row>
    <row r="460" spans="3:6" s="31" customFormat="1">
      <c r="C460" s="32"/>
      <c r="D460" s="32"/>
      <c r="E460" s="32"/>
      <c r="F460" s="32"/>
    </row>
    <row r="461" spans="3:6" s="31" customFormat="1">
      <c r="C461" s="32"/>
      <c r="D461" s="32"/>
      <c r="E461" s="32"/>
      <c r="F461" s="32"/>
    </row>
    <row r="462" spans="3:6" s="31" customFormat="1">
      <c r="C462" s="32"/>
      <c r="D462" s="32"/>
      <c r="E462" s="32"/>
      <c r="F462" s="32"/>
    </row>
    <row r="463" spans="3:6" s="31" customFormat="1">
      <c r="C463" s="32"/>
      <c r="D463" s="32"/>
      <c r="E463" s="32"/>
      <c r="F463" s="32"/>
    </row>
    <row r="464" spans="3:6" s="31" customFormat="1">
      <c r="C464" s="32"/>
      <c r="D464" s="32"/>
      <c r="E464" s="32"/>
      <c r="F464" s="32"/>
    </row>
    <row r="465" spans="3:6" s="31" customFormat="1">
      <c r="C465" s="32"/>
      <c r="D465" s="32"/>
      <c r="E465" s="32"/>
      <c r="F465" s="32"/>
    </row>
    <row r="466" spans="3:6" s="31" customFormat="1">
      <c r="C466" s="32"/>
      <c r="D466" s="32"/>
      <c r="E466" s="32"/>
      <c r="F466" s="32"/>
    </row>
    <row r="467" spans="3:6" s="31" customFormat="1">
      <c r="C467" s="32"/>
      <c r="D467" s="32"/>
      <c r="E467" s="32"/>
      <c r="F467" s="32"/>
    </row>
    <row r="468" spans="3:6" s="31" customFormat="1">
      <c r="C468" s="32"/>
      <c r="D468" s="32"/>
      <c r="E468" s="32"/>
      <c r="F468" s="32"/>
    </row>
    <row r="469" spans="3:6" s="31" customFormat="1">
      <c r="C469" s="32"/>
      <c r="D469" s="32"/>
      <c r="E469" s="32"/>
      <c r="F469" s="32"/>
    </row>
    <row r="470" spans="3:6" s="31" customFormat="1">
      <c r="C470" s="32"/>
      <c r="D470" s="32"/>
      <c r="E470" s="32"/>
      <c r="F470" s="32"/>
    </row>
    <row r="471" spans="3:6" s="31" customFormat="1">
      <c r="C471" s="32"/>
      <c r="D471" s="32"/>
      <c r="E471" s="32"/>
      <c r="F471" s="32"/>
    </row>
    <row r="472" spans="3:6" s="31" customFormat="1">
      <c r="C472" s="32"/>
      <c r="D472" s="32"/>
      <c r="E472" s="32"/>
      <c r="F472" s="32"/>
    </row>
    <row r="473" spans="3:6" s="31" customFormat="1">
      <c r="C473" s="32"/>
      <c r="D473" s="32"/>
      <c r="E473" s="32"/>
      <c r="F473" s="32"/>
    </row>
    <row r="474" spans="3:6" s="31" customFormat="1">
      <c r="C474" s="32"/>
      <c r="D474" s="32"/>
      <c r="E474" s="32"/>
      <c r="F474" s="32"/>
    </row>
    <row r="475" spans="3:6" s="31" customFormat="1">
      <c r="C475" s="32"/>
      <c r="D475" s="32"/>
      <c r="E475" s="32"/>
      <c r="F475" s="32"/>
    </row>
    <row r="476" spans="3:6" s="31" customFormat="1">
      <c r="C476" s="32"/>
      <c r="D476" s="32"/>
      <c r="E476" s="32"/>
      <c r="F476" s="32"/>
    </row>
    <row r="477" spans="3:6" s="31" customFormat="1">
      <c r="C477" s="32"/>
      <c r="D477" s="32"/>
      <c r="E477" s="32"/>
      <c r="F477" s="32"/>
    </row>
    <row r="478" spans="3:6" s="31" customFormat="1">
      <c r="C478" s="32"/>
      <c r="D478" s="32"/>
      <c r="E478" s="32"/>
      <c r="F478" s="32"/>
    </row>
    <row r="479" spans="3:6" s="31" customFormat="1">
      <c r="C479" s="32"/>
      <c r="D479" s="32"/>
      <c r="E479" s="32"/>
      <c r="F479" s="32"/>
    </row>
    <row r="480" spans="3:6" s="31" customFormat="1">
      <c r="C480" s="32"/>
      <c r="D480" s="32"/>
      <c r="E480" s="32"/>
      <c r="F480" s="32"/>
    </row>
  </sheetData>
  <mergeCells count="5">
    <mergeCell ref="B1:B2"/>
    <mergeCell ref="C1:C2"/>
    <mergeCell ref="D1:D2"/>
    <mergeCell ref="E1:E2"/>
    <mergeCell ref="H1:J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6" tint="0.39997558519241921"/>
    <pageSetUpPr fitToPage="1"/>
  </sheetPr>
  <dimension ref="A1:MR105"/>
  <sheetViews>
    <sheetView showGridLines="0" topLeftCell="BJ17" zoomScale="86" zoomScaleNormal="86" workbookViewId="0">
      <selection activeCell="CH41" sqref="CH41"/>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284" width="2.7109375" style="119" customWidth="1"/>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354" ht="12" customHeight="1" thickBot="1"/>
    <row r="2" spans="1:354" ht="12" customHeight="1">
      <c r="C2" s="246"/>
      <c r="W2" s="490" t="s">
        <v>642</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354"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354"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354"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row>
    <row r="7" spans="1:354"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row>
    <row r="8" spans="1:354"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row>
    <row r="9" spans="1:354"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row>
    <row r="10" spans="1:354"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row>
    <row r="11" spans="1:354"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row>
    <row r="12" spans="1:354"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row>
    <row r="13" spans="1:354"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row>
    <row r="14" spans="1:354"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row>
    <row r="15" spans="1:354"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row>
    <row r="16" spans="1:354"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row>
    <row r="17" spans="1:35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row>
    <row r="18" spans="1:35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row>
    <row r="19" spans="1:35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row>
    <row r="20" spans="1:35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row>
    <row r="21" spans="1:35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row>
    <row r="22" spans="1:35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row>
    <row r="23" spans="1:35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c r="HH23" s="11"/>
      <c r="HI23" s="11"/>
      <c r="HJ23" s="11"/>
      <c r="HK23" s="11"/>
      <c r="HL23" s="11"/>
      <c r="HM23" s="11"/>
      <c r="HN23" s="11"/>
      <c r="HO23" s="11"/>
      <c r="HP23" s="11"/>
      <c r="HQ23" s="11"/>
      <c r="HR23" s="11"/>
      <c r="HS23" s="11"/>
      <c r="HT23" s="11"/>
      <c r="HU23" s="11"/>
      <c r="HV23" s="11"/>
      <c r="HW23" s="11"/>
      <c r="HX23" s="11"/>
      <c r="HY23" s="11"/>
      <c r="HZ23" s="11"/>
      <c r="IA23" s="11"/>
      <c r="IB23" s="11"/>
      <c r="IC23" s="11"/>
      <c r="ID23" s="11"/>
      <c r="IE23" s="11"/>
      <c r="IF23" s="11"/>
      <c r="IG23" s="11"/>
      <c r="IH23" s="11"/>
      <c r="II23" s="11"/>
      <c r="IJ23" s="11"/>
      <c r="IK23" s="11"/>
      <c r="IL23" s="11"/>
      <c r="IM23" s="11"/>
      <c r="IN23" s="11"/>
      <c r="IO23" s="11"/>
      <c r="IP23" s="11"/>
      <c r="IQ23" s="11"/>
      <c r="IR23" s="11"/>
      <c r="IS23" s="11"/>
      <c r="IT23" s="11"/>
      <c r="IU23" s="11"/>
      <c r="IV23" s="11"/>
      <c r="IW23" s="11"/>
      <c r="IX23" s="11"/>
      <c r="IY23" s="11"/>
      <c r="IZ23" s="11"/>
      <c r="JA23" s="11"/>
      <c r="JB23" s="11"/>
      <c r="JC23" s="11"/>
      <c r="JD23" s="11"/>
      <c r="JE23" s="11"/>
      <c r="JF23" s="11"/>
      <c r="JG23" s="11"/>
      <c r="JH23" s="11"/>
      <c r="JI23" s="11"/>
      <c r="JJ23" s="11"/>
      <c r="JK23" s="11"/>
      <c r="JL23" s="11"/>
      <c r="JM23" s="11"/>
      <c r="JN23" s="11"/>
      <c r="JO23" s="11"/>
      <c r="JP23" s="11"/>
      <c r="JQ23" s="11"/>
      <c r="JR23" s="11"/>
      <c r="JS23" s="11"/>
      <c r="JT23" s="11"/>
      <c r="JU23" s="11"/>
      <c r="JV23" s="11"/>
      <c r="JW23" s="11"/>
      <c r="JX23" s="11"/>
      <c r="JY23" s="11"/>
      <c r="JZ23" s="11"/>
      <c r="KA23" s="11"/>
      <c r="KB23" s="11"/>
      <c r="KC23" s="11"/>
      <c r="KD23" s="11"/>
      <c r="KE23" s="11"/>
      <c r="KF23" s="11"/>
      <c r="KG23" s="11"/>
      <c r="KH23" s="11"/>
      <c r="KI23" s="11"/>
      <c r="KJ23" s="11"/>
      <c r="KK23" s="11"/>
      <c r="KL23" s="11"/>
      <c r="KM23" s="11"/>
      <c r="KN23" s="11"/>
      <c r="KO23" s="11"/>
      <c r="KP23" s="11"/>
      <c r="KQ23" s="11"/>
      <c r="KR23" s="11"/>
      <c r="KS23" s="11"/>
      <c r="KT23" s="11"/>
      <c r="KU23" s="11"/>
      <c r="KV23" s="11"/>
      <c r="KW23" s="11"/>
      <c r="KX23" s="11"/>
      <c r="KY23" s="11"/>
      <c r="KZ23" s="11"/>
      <c r="LA23" s="11"/>
      <c r="LB23" s="11"/>
      <c r="LC23" s="11"/>
      <c r="LD23" s="11"/>
      <c r="LE23" s="11"/>
      <c r="LF23" s="11"/>
      <c r="LG23" s="11"/>
      <c r="LH23" s="11"/>
      <c r="LI23" s="11"/>
      <c r="LJ23" s="11"/>
      <c r="LK23" s="11"/>
      <c r="LL23" s="11"/>
      <c r="LM23" s="11"/>
      <c r="LN23" s="11"/>
      <c r="LO23" s="11"/>
      <c r="LP23" s="11"/>
      <c r="LQ23" s="11"/>
      <c r="LR23" s="11"/>
      <c r="LS23" s="11"/>
      <c r="LT23" s="11"/>
      <c r="LU23" s="11"/>
      <c r="LV23" s="11"/>
      <c r="LW23" s="11"/>
      <c r="LX23" s="11"/>
      <c r="LY23" s="11"/>
      <c r="LZ23" s="11"/>
      <c r="MA23" s="11"/>
      <c r="MB23" s="11"/>
      <c r="MC23" s="11"/>
      <c r="MD23" s="11"/>
      <c r="ME23" s="11"/>
      <c r="MF23" s="11"/>
      <c r="MG23" s="11"/>
      <c r="MH23" s="11"/>
      <c r="MI23" s="11"/>
      <c r="MJ23" s="11"/>
      <c r="MK23" s="11"/>
      <c r="ML23" s="11"/>
      <c r="MM23" s="11"/>
      <c r="MN23" s="11"/>
      <c r="MO23" s="11"/>
      <c r="MP23" s="11"/>
    </row>
    <row r="24" spans="1:35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row>
    <row r="25" spans="1:35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row>
    <row r="26" spans="1:35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row>
    <row r="27" spans="1:35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row>
    <row r="28" spans="1:35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row>
    <row r="29" spans="1:35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row>
    <row r="30" spans="1:35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row>
    <row r="31" spans="1:356" ht="12" customHeight="1">
      <c r="EQ31" s="37"/>
      <c r="ER31" s="37"/>
      <c r="ES31" s="37"/>
      <c r="ET31" s="37"/>
      <c r="EU31" s="37"/>
      <c r="EV31" s="37"/>
      <c r="EW31" s="37"/>
      <c r="EX31" s="37"/>
      <c r="EY31" s="37"/>
      <c r="EZ31" s="37"/>
      <c r="FA31" s="37"/>
      <c r="FB31" s="37"/>
      <c r="FC31" s="37"/>
      <c r="FD31" s="37"/>
      <c r="FE31" s="37"/>
      <c r="FF31" s="37"/>
      <c r="FG31" s="37"/>
      <c r="FH31" s="37"/>
      <c r="FI31" s="37"/>
      <c r="FJ31" s="37"/>
      <c r="FK31" s="37"/>
      <c r="FL31" s="37"/>
      <c r="FM31" s="37"/>
      <c r="FN31" s="37"/>
      <c r="FO31" s="37"/>
      <c r="FP31" s="37"/>
      <c r="FQ31" s="37"/>
      <c r="FR31" s="37"/>
      <c r="FS31" s="37"/>
      <c r="FT31" s="37"/>
      <c r="FU31" s="37"/>
      <c r="FV31" s="37"/>
      <c r="FW31" s="37"/>
      <c r="FX31" s="37"/>
      <c r="FY31" s="37"/>
      <c r="FZ31" s="37"/>
      <c r="GA31" s="37"/>
      <c r="GB31" s="37"/>
      <c r="GC31" s="37"/>
      <c r="GD31" s="37"/>
      <c r="GE31" s="37"/>
      <c r="GF31" s="37"/>
      <c r="GG31" s="37"/>
      <c r="GH31" s="37"/>
      <c r="GI31" s="37"/>
      <c r="GJ31" s="37"/>
      <c r="GK31" s="37"/>
      <c r="GL31" s="37"/>
      <c r="GM31" s="37"/>
      <c r="GN31" s="37"/>
      <c r="GO31" s="37"/>
      <c r="GP31" s="37"/>
      <c r="GQ31" s="37"/>
      <c r="GR31" s="37"/>
      <c r="GS31" s="37"/>
      <c r="GT31" s="37"/>
      <c r="GU31" s="37"/>
      <c r="GV31" s="37"/>
      <c r="GW31" s="37"/>
      <c r="GX31" s="37"/>
      <c r="GY31" s="37"/>
      <c r="GZ31" s="37"/>
      <c r="HA31" s="37"/>
      <c r="HB31" s="37"/>
      <c r="HC31" s="37"/>
      <c r="HD31" s="37"/>
      <c r="HE31" s="37"/>
      <c r="HF31" s="37"/>
      <c r="HG31" s="37"/>
      <c r="HH31" s="37"/>
      <c r="HI31" s="37"/>
      <c r="HJ31" s="37"/>
      <c r="HK31" s="37"/>
      <c r="HL31" s="37"/>
      <c r="HM31" s="37"/>
      <c r="HN31" s="37"/>
      <c r="HO31" s="37"/>
      <c r="HP31" s="37"/>
      <c r="HQ31" s="37"/>
      <c r="HR31" s="37"/>
      <c r="HS31" s="37"/>
      <c r="HT31" s="37"/>
      <c r="HU31" s="37"/>
      <c r="HV31" s="37"/>
      <c r="HW31" s="37"/>
      <c r="HX31" s="37"/>
      <c r="HY31" s="37"/>
      <c r="HZ31" s="37"/>
      <c r="IA31" s="37"/>
      <c r="IB31" s="37"/>
      <c r="IC31" s="37"/>
      <c r="ID31" s="37"/>
      <c r="IE31" s="37"/>
      <c r="IF31" s="37"/>
      <c r="IG31" s="37"/>
      <c r="IH31" s="37"/>
      <c r="II31" s="37"/>
      <c r="IJ31" s="37"/>
      <c r="IK31" s="37"/>
      <c r="IL31" s="37"/>
      <c r="IM31" s="37"/>
      <c r="IN31" s="37"/>
      <c r="IO31" s="37"/>
      <c r="IP31" s="37"/>
      <c r="IQ31" s="37"/>
      <c r="IR31" s="37"/>
      <c r="IS31" s="37"/>
      <c r="IT31" s="37"/>
      <c r="IU31" s="37"/>
      <c r="IV31" s="37"/>
      <c r="IW31" s="37"/>
      <c r="IX31" s="37"/>
      <c r="IY31" s="37"/>
      <c r="IZ31" s="37"/>
      <c r="JA31" s="37"/>
      <c r="JB31" s="37"/>
      <c r="JC31" s="37"/>
      <c r="JD31" s="37"/>
      <c r="JE31" s="37"/>
      <c r="JF31" s="37"/>
      <c r="JG31" s="37"/>
      <c r="JH31" s="37"/>
      <c r="JI31" s="37"/>
      <c r="JJ31" s="37"/>
      <c r="JK31" s="37"/>
      <c r="JL31" s="37"/>
      <c r="JM31" s="37"/>
      <c r="JN31" s="37"/>
      <c r="JO31" s="37"/>
      <c r="JP31" s="37"/>
      <c r="JQ31" s="37"/>
      <c r="JR31" s="37"/>
      <c r="JS31" s="37"/>
      <c r="JT31" s="37"/>
      <c r="JU31" s="37"/>
      <c r="JV31" s="37"/>
      <c r="JW31" s="37"/>
      <c r="JX31" s="37"/>
    </row>
    <row r="32" spans="1:35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37"/>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c r="EQ32" s="12"/>
      <c r="ER32" s="12"/>
      <c r="ES32" s="12"/>
      <c r="ET32" s="12"/>
      <c r="EU32" s="12"/>
      <c r="EV32" s="12"/>
      <c r="EW32" s="12"/>
      <c r="EX32" s="12"/>
      <c r="EY32" s="12"/>
      <c r="EZ32" s="12"/>
      <c r="FA32" s="12"/>
      <c r="FB32" s="12"/>
      <c r="FC32" s="12"/>
      <c r="FD32" s="12"/>
      <c r="FE32" s="12"/>
      <c r="FF32" s="12"/>
      <c r="FG32" s="12"/>
      <c r="FH32" s="12"/>
      <c r="FI32" s="12"/>
      <c r="FJ32" s="12"/>
      <c r="FK32" s="12"/>
      <c r="FL32" s="12"/>
      <c r="FM32" s="12"/>
      <c r="FN32" s="12"/>
      <c r="FO32" s="12"/>
      <c r="FP32" s="12"/>
      <c r="FQ32" s="12"/>
      <c r="FR32" s="12"/>
      <c r="FS32" s="12"/>
      <c r="FT32" s="12"/>
      <c r="FU32" s="12"/>
      <c r="FV32" s="12"/>
      <c r="FW32" s="12"/>
      <c r="FX32" s="12"/>
      <c r="FY32" s="12"/>
      <c r="FZ32" s="12"/>
      <c r="GA32" s="12"/>
      <c r="GB32" s="12"/>
      <c r="GC32" s="12"/>
      <c r="GD32" s="12"/>
      <c r="GE32" s="12"/>
      <c r="GF32" s="12"/>
      <c r="GG32" s="12"/>
      <c r="GH32" s="12"/>
      <c r="GI32" s="12"/>
      <c r="GJ32" s="12"/>
      <c r="GK32" s="12"/>
      <c r="GL32" s="12"/>
      <c r="GM32" s="12"/>
      <c r="GN32" s="12"/>
      <c r="GO32" s="12"/>
      <c r="GP32" s="12"/>
      <c r="GQ32" s="12"/>
      <c r="GR32" s="12"/>
      <c r="GS32" s="12"/>
      <c r="GT32" s="12"/>
      <c r="GU32" s="12"/>
      <c r="GV32" s="12"/>
      <c r="GW32" s="12"/>
      <c r="GX32" s="12"/>
      <c r="GY32" s="12"/>
      <c r="GZ32" s="12"/>
      <c r="HA32" s="12"/>
      <c r="HB32" s="12"/>
      <c r="HC32" s="12"/>
      <c r="HD32" s="12"/>
      <c r="HE32" s="12"/>
      <c r="HF32" s="12"/>
      <c r="HG32" s="12"/>
      <c r="HH32" s="12"/>
      <c r="HI32" s="12"/>
      <c r="HJ32" s="12"/>
      <c r="HK32" s="12"/>
      <c r="HL32" s="12"/>
      <c r="HM32" s="12"/>
      <c r="HN32" s="12"/>
      <c r="HO32" s="12"/>
      <c r="HP32" s="12"/>
      <c r="HQ32" s="12"/>
      <c r="HR32" s="12"/>
      <c r="HS32" s="12"/>
      <c r="HT32" s="12"/>
      <c r="HU32" s="12"/>
      <c r="HV32" s="12"/>
      <c r="HW32" s="12"/>
      <c r="HX32" s="12"/>
      <c r="HY32" s="12"/>
      <c r="HZ32" s="12"/>
      <c r="IA32" s="12"/>
      <c r="IB32" s="12"/>
      <c r="IC32" s="12"/>
      <c r="ID32" s="12"/>
      <c r="IE32" s="12"/>
      <c r="IF32" s="12"/>
      <c r="IG32" s="12"/>
      <c r="IH32" s="12"/>
      <c r="II32" s="12"/>
      <c r="IJ32" s="12"/>
      <c r="IK32" s="12"/>
      <c r="IL32" s="12"/>
      <c r="IM32" s="12"/>
      <c r="IN32" s="12"/>
      <c r="IO32" s="12"/>
      <c r="IP32" s="12"/>
      <c r="IQ32" s="12"/>
      <c r="IR32" s="12"/>
      <c r="IS32" s="12"/>
      <c r="IT32" s="12"/>
      <c r="IU32" s="12"/>
      <c r="IV32" s="12"/>
      <c r="IW32" s="12"/>
      <c r="IX32" s="12"/>
      <c r="IY32" s="12"/>
      <c r="IZ32" s="12"/>
      <c r="JA32" s="12"/>
      <c r="JB32" s="12"/>
      <c r="JC32" s="12"/>
      <c r="JD32" s="12"/>
      <c r="JE32" s="12"/>
      <c r="JF32" s="12"/>
      <c r="JG32" s="12"/>
      <c r="JH32" s="12"/>
      <c r="JI32" s="12"/>
      <c r="JJ32" s="12"/>
      <c r="JK32" s="12"/>
      <c r="JL32" s="12"/>
      <c r="JM32" s="12"/>
      <c r="JN32" s="12"/>
      <c r="JO32" s="12"/>
      <c r="JP32" s="12"/>
      <c r="JQ32" s="12"/>
      <c r="JR32" s="12"/>
      <c r="JS32" s="12"/>
      <c r="JT32" s="12"/>
      <c r="JU32" s="12"/>
      <c r="JV32" s="12"/>
      <c r="JW32" s="12"/>
      <c r="JX32" s="12"/>
      <c r="JY32" s="12"/>
      <c r="JZ32" s="12"/>
      <c r="KA32" s="12"/>
      <c r="KB32" s="12"/>
      <c r="KC32" s="12"/>
      <c r="KD32" s="12"/>
      <c r="KE32" s="12"/>
      <c r="KF32" s="12"/>
      <c r="KG32" s="12"/>
      <c r="KH32" s="12"/>
      <c r="KI32" s="12"/>
      <c r="KJ32" s="12"/>
      <c r="KK32" s="12"/>
      <c r="KL32" s="12"/>
      <c r="KM32" s="12"/>
      <c r="KN32" s="12"/>
      <c r="KO32" s="12"/>
      <c r="KP32" s="12"/>
      <c r="KQ32" s="12"/>
      <c r="KR32" s="12"/>
      <c r="KS32" s="12"/>
      <c r="KT32" s="12"/>
      <c r="KU32" s="12"/>
      <c r="KV32" s="12"/>
      <c r="KW32" s="12"/>
      <c r="KX32" s="12"/>
      <c r="KY32" s="12"/>
      <c r="KZ32" s="12"/>
      <c r="LA32" s="12"/>
      <c r="LB32" s="12"/>
      <c r="LC32" s="12"/>
      <c r="LD32" s="12"/>
      <c r="LE32" s="12"/>
      <c r="LF32" s="12"/>
      <c r="LG32" s="12"/>
      <c r="LH32" s="12"/>
      <c r="LI32" s="12"/>
      <c r="LJ32" s="12"/>
      <c r="LK32" s="12"/>
      <c r="LL32" s="12"/>
      <c r="LM32" s="12"/>
      <c r="LN32" s="12"/>
      <c r="LO32" s="12"/>
      <c r="LP32" s="12"/>
      <c r="LQ32" s="12"/>
      <c r="LR32" s="12"/>
      <c r="LS32" s="12"/>
      <c r="LT32" s="12"/>
      <c r="LU32" s="12"/>
      <c r="LV32" s="12"/>
      <c r="LW32" s="12"/>
      <c r="LX32" s="12"/>
      <c r="LY32" s="12"/>
      <c r="LZ32" s="12"/>
      <c r="MA32" s="12"/>
      <c r="MB32" s="12"/>
      <c r="MC32" s="12"/>
      <c r="MD32" s="12"/>
      <c r="ME32" s="12"/>
      <c r="MF32" s="12"/>
      <c r="MG32" s="12"/>
      <c r="MH32" s="12"/>
      <c r="MI32" s="12"/>
      <c r="MJ32" s="12"/>
      <c r="MK32" s="12"/>
      <c r="ML32" s="12"/>
      <c r="MM32" s="12"/>
      <c r="MN32" s="12"/>
      <c r="MO32" s="12"/>
      <c r="MP32" s="12"/>
      <c r="MQ32" s="12"/>
      <c r="MR32" s="12"/>
    </row>
    <row r="33" spans="1:35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37"/>
      <c r="DW33" s="12"/>
      <c r="DX33" s="12"/>
      <c r="DY33" s="12"/>
      <c r="DZ33" s="12"/>
      <c r="EA33" s="12"/>
      <c r="EB33" s="12"/>
      <c r="EC33" s="12"/>
      <c r="ED33" s="12"/>
      <c r="EE33" s="12"/>
      <c r="EF33" s="12"/>
      <c r="EG33" s="12"/>
      <c r="EH33" s="12"/>
      <c r="EI33" s="12"/>
      <c r="EJ33" s="12"/>
      <c r="EK33" s="12"/>
      <c r="EL33" s="12"/>
      <c r="EM33" s="12"/>
      <c r="EN33" s="12"/>
      <c r="EO33" s="12"/>
      <c r="EP33" s="12"/>
      <c r="EQ33" s="12"/>
      <c r="ER33" s="12"/>
      <c r="ES33" s="12"/>
      <c r="ET33" s="12"/>
      <c r="EU33" s="12"/>
      <c r="EV33" s="12"/>
      <c r="EW33" s="12"/>
      <c r="EX33" s="12"/>
      <c r="EY33" s="12"/>
      <c r="EZ33" s="12"/>
      <c r="FA33" s="12"/>
      <c r="FB33" s="12"/>
      <c r="FC33" s="12"/>
      <c r="FD33" s="12"/>
      <c r="FE33" s="12"/>
      <c r="FF33" s="12"/>
      <c r="FG33" s="12"/>
      <c r="FH33" s="12"/>
      <c r="FI33" s="12"/>
      <c r="FJ33" s="12"/>
      <c r="FK33" s="12"/>
      <c r="FL33" s="12"/>
      <c r="FM33" s="12"/>
      <c r="FN33" s="12"/>
      <c r="FO33" s="12"/>
      <c r="FP33" s="12"/>
      <c r="FQ33" s="12"/>
      <c r="FR33" s="12"/>
      <c r="FS33" s="12"/>
      <c r="FT33" s="12"/>
      <c r="FU33" s="12"/>
      <c r="FV33" s="12"/>
      <c r="FW33" s="12"/>
      <c r="FX33" s="12"/>
      <c r="FY33" s="12"/>
      <c r="FZ33" s="12"/>
      <c r="GA33" s="12"/>
      <c r="GB33" s="12"/>
      <c r="GC33" s="12"/>
      <c r="GD33" s="12"/>
      <c r="GE33" s="12"/>
      <c r="GF33" s="12"/>
      <c r="GG33" s="12"/>
      <c r="GH33" s="12"/>
      <c r="GI33" s="12"/>
      <c r="GJ33" s="12"/>
      <c r="GK33" s="12"/>
      <c r="GL33" s="12"/>
      <c r="GM33" s="12"/>
      <c r="GN33" s="12"/>
      <c r="GO33" s="12"/>
      <c r="GP33" s="12"/>
      <c r="GQ33" s="12"/>
      <c r="GR33" s="12"/>
      <c r="GS33" s="12"/>
      <c r="GT33" s="12"/>
      <c r="GU33" s="12"/>
      <c r="GV33" s="12"/>
      <c r="GW33" s="12"/>
      <c r="GX33" s="12"/>
      <c r="GY33" s="12"/>
      <c r="GZ33" s="12"/>
      <c r="HA33" s="12"/>
      <c r="HB33" s="12"/>
      <c r="HC33" s="12"/>
      <c r="HD33" s="12"/>
      <c r="HE33" s="12"/>
      <c r="HF33" s="12"/>
      <c r="HG33" s="12"/>
      <c r="HH33" s="12"/>
      <c r="HI33" s="12"/>
      <c r="HJ33" s="12"/>
      <c r="HK33" s="12"/>
      <c r="HL33" s="12"/>
      <c r="HM33" s="12"/>
      <c r="HN33" s="12"/>
      <c r="HO33" s="12"/>
      <c r="HP33" s="12"/>
      <c r="HQ33" s="12"/>
      <c r="HR33" s="12"/>
      <c r="HS33" s="12"/>
      <c r="HT33" s="12"/>
      <c r="HU33" s="12"/>
      <c r="HV33" s="12"/>
      <c r="HW33" s="12"/>
      <c r="HX33" s="12"/>
      <c r="HY33" s="12"/>
      <c r="HZ33" s="12"/>
      <c r="IA33" s="12"/>
      <c r="IB33" s="12"/>
      <c r="IC33" s="12"/>
      <c r="ID33" s="12"/>
      <c r="IE33" s="12"/>
      <c r="IF33" s="12"/>
      <c r="IG33" s="12"/>
      <c r="IH33" s="12"/>
      <c r="II33" s="12"/>
      <c r="IJ33" s="12"/>
      <c r="IK33" s="12"/>
      <c r="IL33" s="12"/>
      <c r="IM33" s="12"/>
      <c r="IN33" s="12"/>
      <c r="IO33" s="12"/>
      <c r="IP33" s="12"/>
      <c r="IQ33" s="12"/>
      <c r="IR33" s="12"/>
      <c r="IS33" s="12"/>
      <c r="IT33" s="12"/>
      <c r="IU33" s="12"/>
      <c r="IV33" s="12"/>
      <c r="IW33" s="12"/>
      <c r="IX33" s="12"/>
      <c r="IY33" s="12"/>
      <c r="IZ33" s="12"/>
      <c r="JA33" s="12"/>
      <c r="JB33" s="12"/>
      <c r="JC33" s="12"/>
      <c r="JD33" s="12"/>
      <c r="JE33" s="12"/>
      <c r="JF33" s="12"/>
      <c r="JG33" s="12"/>
      <c r="JH33" s="12"/>
      <c r="JI33" s="12"/>
      <c r="JJ33" s="12"/>
      <c r="JK33" s="12"/>
      <c r="JL33" s="12"/>
      <c r="JM33" s="12"/>
      <c r="JN33" s="12"/>
      <c r="JO33" s="12"/>
      <c r="JP33" s="12"/>
      <c r="JQ33" s="12"/>
      <c r="JR33" s="12"/>
      <c r="JS33" s="12"/>
      <c r="JT33" s="12"/>
      <c r="JU33" s="12"/>
      <c r="JV33" s="12"/>
      <c r="JW33" s="12"/>
      <c r="JX33" s="12"/>
      <c r="JY33" s="12"/>
      <c r="JZ33" s="12"/>
      <c r="KA33" s="12"/>
      <c r="KB33" s="12"/>
      <c r="KC33" s="12"/>
      <c r="KD33" s="12"/>
      <c r="KE33" s="12"/>
      <c r="KF33" s="12"/>
      <c r="KG33" s="12"/>
      <c r="KH33" s="12"/>
      <c r="KI33" s="12"/>
      <c r="KJ33" s="12"/>
      <c r="KK33" s="12"/>
      <c r="KL33" s="12"/>
      <c r="KM33" s="12"/>
      <c r="KN33" s="12"/>
      <c r="KO33" s="12"/>
      <c r="KP33" s="12"/>
      <c r="KQ33" s="12"/>
      <c r="KR33" s="12"/>
      <c r="KS33" s="12"/>
      <c r="KT33" s="12"/>
      <c r="KU33" s="12"/>
      <c r="KV33" s="12"/>
      <c r="KW33" s="12"/>
      <c r="KX33" s="12"/>
      <c r="KY33" s="12"/>
      <c r="KZ33" s="12"/>
      <c r="LA33" s="12"/>
      <c r="LB33" s="12"/>
      <c r="LC33" s="12"/>
      <c r="LD33" s="12"/>
      <c r="LE33" s="12"/>
      <c r="LF33" s="12"/>
      <c r="LG33" s="12"/>
      <c r="LH33" s="12"/>
      <c r="LI33" s="12"/>
      <c r="LJ33" s="12"/>
      <c r="LK33" s="12"/>
      <c r="LL33" s="12"/>
      <c r="LM33" s="12"/>
      <c r="LN33" s="12"/>
      <c r="LO33" s="12"/>
      <c r="LP33" s="12"/>
      <c r="LQ33" s="12"/>
      <c r="LR33" s="12"/>
      <c r="LS33" s="12"/>
      <c r="LT33" s="12"/>
      <c r="LU33" s="12"/>
      <c r="LV33" s="12"/>
      <c r="LW33" s="12"/>
      <c r="LX33" s="12"/>
      <c r="LY33" s="12"/>
      <c r="LZ33" s="12"/>
      <c r="MA33" s="12"/>
      <c r="MB33" s="12"/>
      <c r="MC33" s="12"/>
      <c r="MD33" s="12"/>
      <c r="ME33" s="12"/>
      <c r="MF33" s="12"/>
      <c r="MG33" s="12"/>
      <c r="MH33" s="12"/>
      <c r="MI33" s="12"/>
      <c r="MJ33" s="12"/>
      <c r="MK33" s="12"/>
      <c r="ML33" s="12"/>
      <c r="MM33" s="12"/>
      <c r="MN33" s="12"/>
      <c r="MO33" s="12"/>
      <c r="MP33" s="12"/>
      <c r="MQ33" s="12"/>
      <c r="MR33" s="12"/>
    </row>
    <row r="34" spans="1:356" ht="12" customHeight="1">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37"/>
      <c r="DJ34" s="12"/>
      <c r="DK34" s="12"/>
      <c r="DL34" s="12"/>
      <c r="DM34" s="12"/>
      <c r="DN34" s="12"/>
      <c r="DO34" s="12"/>
      <c r="DP34" s="12"/>
      <c r="DQ34" s="12"/>
      <c r="DR34" s="12"/>
      <c r="DS34" s="12"/>
      <c r="DT34" s="12"/>
      <c r="DU34" s="12"/>
      <c r="DV34" s="12"/>
      <c r="DW34" s="12"/>
      <c r="DX34" s="12"/>
      <c r="DY34" s="12"/>
      <c r="DZ34" s="12"/>
      <c r="EA34" s="137"/>
      <c r="EB34" s="12"/>
      <c r="EC34" s="12"/>
      <c r="ED34" s="12"/>
      <c r="EE34" s="12"/>
      <c r="EF34" s="12"/>
      <c r="EG34" s="12"/>
      <c r="EH34" s="12"/>
      <c r="EI34" s="12"/>
      <c r="EJ34" s="12"/>
      <c r="EK34" s="12"/>
      <c r="EL34" s="12"/>
      <c r="EM34" s="12"/>
      <c r="EN34" s="12"/>
      <c r="EO34" s="12"/>
      <c r="EP34" s="12"/>
      <c r="EQ34" s="12"/>
      <c r="ER34" s="12"/>
      <c r="ES34" s="12"/>
      <c r="ET34" s="12"/>
      <c r="EU34" s="12"/>
      <c r="EV34" s="12"/>
      <c r="EW34" s="12"/>
      <c r="EX34" s="12"/>
      <c r="EY34" s="12"/>
      <c r="EZ34" s="12"/>
      <c r="FA34" s="12"/>
      <c r="FB34" s="12"/>
      <c r="FC34" s="12"/>
      <c r="FD34" s="12"/>
      <c r="FE34" s="12"/>
      <c r="FF34" s="12"/>
      <c r="FG34" s="12"/>
      <c r="FH34" s="12"/>
      <c r="FI34" s="12"/>
      <c r="FJ34" s="12"/>
      <c r="FK34" s="12"/>
      <c r="FL34" s="12"/>
      <c r="FM34" s="12"/>
      <c r="FN34" s="12"/>
      <c r="FO34" s="12"/>
      <c r="FP34" s="12"/>
      <c r="FQ34" s="12"/>
      <c r="FR34" s="12"/>
      <c r="FS34" s="12"/>
      <c r="FT34" s="12"/>
      <c r="FU34" s="12"/>
      <c r="FV34" s="12"/>
      <c r="FW34" s="12"/>
      <c r="FX34" s="12"/>
      <c r="FY34" s="12"/>
      <c r="FZ34" s="12"/>
      <c r="GA34" s="12"/>
      <c r="GB34" s="12"/>
      <c r="GC34" s="12"/>
      <c r="GD34" s="12"/>
      <c r="GE34" s="12"/>
      <c r="GF34" s="12"/>
      <c r="GG34" s="12"/>
      <c r="GH34" s="12"/>
      <c r="GI34" s="12"/>
      <c r="GJ34" s="12"/>
      <c r="GK34" s="12"/>
      <c r="GL34" s="12"/>
      <c r="GM34" s="12"/>
      <c r="GN34" s="12"/>
      <c r="GO34" s="12"/>
      <c r="GP34" s="12"/>
      <c r="GQ34" s="12"/>
      <c r="GR34" s="12"/>
      <c r="GS34" s="12"/>
      <c r="GT34" s="12"/>
      <c r="GU34" s="12"/>
      <c r="GV34" s="12"/>
      <c r="GW34" s="12"/>
      <c r="GX34" s="12"/>
      <c r="GY34" s="12"/>
      <c r="GZ34" s="12"/>
      <c r="HA34" s="12"/>
      <c r="HB34" s="12"/>
      <c r="HC34" s="12"/>
      <c r="HD34" s="12"/>
      <c r="HE34" s="12"/>
      <c r="HF34" s="12"/>
      <c r="HG34" s="12"/>
      <c r="HH34" s="12"/>
      <c r="HI34" s="12"/>
      <c r="HJ34" s="12"/>
      <c r="HK34" s="12"/>
      <c r="HL34" s="12"/>
      <c r="HM34" s="12"/>
      <c r="HN34" s="12"/>
      <c r="HO34" s="12"/>
      <c r="HP34" s="12"/>
      <c r="HQ34" s="12"/>
      <c r="HR34" s="12"/>
      <c r="HS34" s="12"/>
      <c r="HT34" s="12"/>
      <c r="HU34" s="12"/>
      <c r="HV34" s="12"/>
      <c r="HW34" s="12"/>
      <c r="HX34" s="12"/>
      <c r="HY34" s="12"/>
      <c r="HZ34" s="12"/>
      <c r="IA34" s="12"/>
      <c r="IB34" s="12"/>
      <c r="IC34" s="12"/>
      <c r="ID34" s="12"/>
      <c r="IE34" s="12"/>
      <c r="IF34" s="12"/>
      <c r="IG34" s="12"/>
      <c r="IH34" s="12"/>
      <c r="II34" s="12"/>
      <c r="IJ34" s="12"/>
      <c r="IK34" s="12"/>
      <c r="IL34" s="12"/>
      <c r="IM34" s="12"/>
      <c r="IN34" s="12"/>
      <c r="IO34" s="12"/>
      <c r="IP34" s="12"/>
      <c r="IQ34" s="12"/>
      <c r="IR34" s="12"/>
      <c r="IS34" s="12"/>
      <c r="IT34" s="12"/>
      <c r="IU34" s="12"/>
      <c r="IV34" s="12"/>
      <c r="IW34" s="12"/>
      <c r="IX34" s="12"/>
      <c r="IY34" s="12"/>
      <c r="IZ34" s="12"/>
      <c r="JA34" s="12"/>
      <c r="JB34" s="12"/>
      <c r="JC34" s="12"/>
      <c r="JD34" s="12"/>
      <c r="JE34" s="12"/>
      <c r="JF34" s="12"/>
      <c r="JG34" s="12"/>
      <c r="JH34" s="12"/>
      <c r="JI34" s="12"/>
      <c r="JJ34" s="12"/>
      <c r="JK34" s="12"/>
      <c r="JL34" s="12"/>
      <c r="JM34" s="12"/>
      <c r="JN34" s="12"/>
      <c r="JO34" s="12"/>
      <c r="JP34" s="12"/>
      <c r="JQ34" s="12"/>
      <c r="JR34" s="12"/>
      <c r="JS34" s="12"/>
      <c r="JT34" s="12"/>
      <c r="JU34" s="12"/>
      <c r="JV34" s="12"/>
      <c r="JW34" s="12"/>
      <c r="JX34" s="12"/>
      <c r="JY34" s="12"/>
      <c r="JZ34" s="12"/>
      <c r="KA34" s="12"/>
      <c r="KB34" s="12"/>
      <c r="KC34" s="12"/>
      <c r="KD34" s="12"/>
      <c r="KE34" s="12"/>
      <c r="KF34" s="12"/>
      <c r="KG34" s="12"/>
      <c r="KH34" s="12"/>
      <c r="KI34" s="12"/>
      <c r="KJ34" s="12"/>
      <c r="KK34" s="12"/>
      <c r="KL34" s="12"/>
      <c r="KM34" s="12"/>
      <c r="KN34" s="12"/>
      <c r="KO34" s="12"/>
      <c r="KP34" s="12"/>
      <c r="KQ34" s="12"/>
      <c r="KR34" s="12"/>
      <c r="KS34" s="12"/>
      <c r="KT34" s="12"/>
      <c r="KU34" s="12"/>
      <c r="KV34" s="12"/>
      <c r="KW34" s="12"/>
      <c r="KX34" s="12"/>
      <c r="KY34" s="12"/>
      <c r="KZ34" s="12"/>
      <c r="LA34" s="12"/>
      <c r="LB34" s="12"/>
      <c r="LC34" s="12"/>
      <c r="LD34" s="12"/>
      <c r="LE34" s="12"/>
      <c r="LF34" s="12"/>
      <c r="LG34" s="12"/>
      <c r="LH34" s="12"/>
      <c r="LI34" s="12"/>
      <c r="LJ34" s="12"/>
      <c r="LK34" s="12"/>
      <c r="LL34" s="12"/>
      <c r="LM34" s="12"/>
      <c r="LN34" s="12"/>
      <c r="LO34" s="12"/>
      <c r="LP34" s="12"/>
      <c r="LQ34" s="12"/>
      <c r="LR34" s="12"/>
      <c r="LS34" s="12"/>
      <c r="LT34" s="12"/>
      <c r="LU34" s="12"/>
      <c r="LV34" s="12"/>
      <c r="LW34" s="12"/>
      <c r="LX34" s="12"/>
      <c r="LY34" s="12"/>
      <c r="LZ34" s="12"/>
      <c r="MA34" s="12"/>
      <c r="MB34" s="12"/>
      <c r="MC34" s="12"/>
      <c r="MD34" s="12"/>
      <c r="ME34" s="12"/>
      <c r="MF34" s="12"/>
      <c r="MG34" s="12"/>
      <c r="MH34" s="12"/>
      <c r="MI34" s="12"/>
      <c r="MJ34" s="12"/>
      <c r="MK34" s="12"/>
      <c r="ML34" s="12"/>
      <c r="MM34" s="12"/>
      <c r="MN34" s="12"/>
      <c r="MO34" s="12"/>
      <c r="MP34" s="12"/>
      <c r="MQ34" s="12"/>
      <c r="MR34" s="12"/>
    </row>
    <row r="35" spans="1:35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37"/>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c r="EQ35" s="12"/>
      <c r="ER35" s="12"/>
      <c r="ES35" s="12"/>
      <c r="ET35" s="12"/>
      <c r="EU35" s="12"/>
      <c r="EV35" s="12"/>
      <c r="EW35" s="12"/>
      <c r="EX35" s="12"/>
      <c r="EY35" s="12"/>
      <c r="EZ35" s="12"/>
      <c r="FA35" s="12"/>
      <c r="FB35" s="12"/>
      <c r="FC35" s="12"/>
      <c r="FD35" s="12"/>
      <c r="FE35" s="12"/>
      <c r="FF35" s="12"/>
      <c r="FG35" s="12"/>
      <c r="FH35" s="12"/>
      <c r="FI35" s="12"/>
      <c r="FJ35" s="12"/>
      <c r="FK35" s="12"/>
      <c r="FL35" s="12"/>
      <c r="FM35" s="12"/>
      <c r="FN35" s="12"/>
      <c r="FO35" s="12"/>
      <c r="FP35" s="12"/>
      <c r="FQ35" s="12"/>
      <c r="FR35" s="12"/>
      <c r="FS35" s="12"/>
      <c r="FT35" s="12"/>
      <c r="FU35" s="12"/>
      <c r="FV35" s="12"/>
      <c r="FW35" s="12"/>
      <c r="FX35" s="12"/>
      <c r="FY35" s="12"/>
      <c r="FZ35" s="12"/>
      <c r="GA35" s="12"/>
      <c r="GB35" s="12"/>
      <c r="GC35" s="12"/>
      <c r="GD35" s="12"/>
      <c r="GE35" s="12"/>
      <c r="GF35" s="12"/>
      <c r="GG35" s="12"/>
      <c r="GH35" s="12"/>
      <c r="GI35" s="12"/>
      <c r="GJ35" s="12"/>
      <c r="GK35" s="12"/>
      <c r="GL35" s="12"/>
      <c r="GM35" s="12"/>
      <c r="GN35" s="12"/>
      <c r="GO35" s="12"/>
      <c r="GP35" s="12"/>
      <c r="GQ35" s="12"/>
      <c r="GR35" s="12"/>
      <c r="GS35" s="12"/>
      <c r="GT35" s="12"/>
      <c r="GU35" s="12"/>
      <c r="GV35" s="12"/>
      <c r="GW35" s="12"/>
      <c r="GX35" s="12"/>
      <c r="GY35" s="12"/>
      <c r="GZ35" s="12"/>
      <c r="HA35" s="12"/>
      <c r="HB35" s="12"/>
      <c r="HC35" s="12"/>
      <c r="HD35" s="12"/>
      <c r="HE35" s="12"/>
      <c r="HF35" s="12"/>
      <c r="HG35" s="12"/>
      <c r="HH35" s="12"/>
      <c r="HI35" s="12"/>
      <c r="HJ35" s="12"/>
      <c r="HK35" s="12"/>
      <c r="HL35" s="12"/>
      <c r="HM35" s="12"/>
      <c r="HN35" s="12"/>
      <c r="HO35" s="12"/>
      <c r="HP35" s="12"/>
      <c r="HQ35" s="12"/>
      <c r="HR35" s="12"/>
      <c r="HS35" s="12"/>
      <c r="HT35" s="12"/>
      <c r="HU35" s="12"/>
      <c r="HV35" s="12"/>
      <c r="HW35" s="12"/>
      <c r="HX35" s="12"/>
      <c r="HY35" s="12"/>
      <c r="HZ35" s="12"/>
      <c r="IA35" s="12"/>
      <c r="IB35" s="12"/>
      <c r="IC35" s="12"/>
      <c r="ID35" s="12"/>
      <c r="IE35" s="12"/>
      <c r="IF35" s="12"/>
      <c r="IG35" s="12"/>
      <c r="IH35" s="12"/>
      <c r="II35" s="12"/>
      <c r="IJ35" s="12"/>
      <c r="IK35" s="12"/>
      <c r="IL35" s="12"/>
      <c r="IM35" s="12"/>
      <c r="IN35" s="12"/>
      <c r="IO35" s="12"/>
      <c r="IP35" s="12"/>
      <c r="IQ35" s="12"/>
      <c r="IR35" s="12"/>
      <c r="IS35" s="12"/>
      <c r="IT35" s="12"/>
      <c r="IU35" s="12"/>
      <c r="IV35" s="12"/>
      <c r="IW35" s="12"/>
      <c r="IX35" s="12"/>
      <c r="IY35" s="12"/>
      <c r="IZ35" s="12"/>
      <c r="JA35" s="12"/>
      <c r="JB35" s="12"/>
      <c r="JC35" s="12"/>
      <c r="JD35" s="12"/>
      <c r="JE35" s="12"/>
      <c r="JF35" s="12"/>
      <c r="JG35" s="12"/>
      <c r="JH35" s="12"/>
      <c r="JI35" s="12"/>
      <c r="JJ35" s="12"/>
      <c r="JK35" s="12"/>
      <c r="JL35" s="12"/>
      <c r="JM35" s="12"/>
      <c r="JN35" s="12"/>
      <c r="JO35" s="12"/>
      <c r="JP35" s="12"/>
      <c r="JQ35" s="12"/>
      <c r="JR35" s="12"/>
      <c r="JS35" s="12"/>
      <c r="JT35" s="12"/>
      <c r="JU35" s="12"/>
      <c r="JV35" s="12"/>
      <c r="JW35" s="12"/>
      <c r="JX35" s="12"/>
      <c r="JY35" s="12"/>
      <c r="JZ35" s="12"/>
      <c r="KA35" s="12"/>
      <c r="KB35" s="12"/>
      <c r="KC35" s="12"/>
      <c r="KD35" s="12"/>
      <c r="KE35" s="12"/>
      <c r="KF35" s="12"/>
      <c r="KG35" s="12"/>
      <c r="KH35" s="12"/>
      <c r="KI35" s="12"/>
      <c r="KJ35" s="12"/>
      <c r="KK35" s="12"/>
      <c r="KL35" s="12"/>
      <c r="KM35" s="12"/>
      <c r="KN35" s="12"/>
      <c r="KO35" s="12"/>
      <c r="KP35" s="12"/>
      <c r="KQ35" s="12"/>
      <c r="KR35" s="12"/>
      <c r="KS35" s="12"/>
      <c r="KT35" s="12"/>
      <c r="KU35" s="12"/>
      <c r="KV35" s="12"/>
      <c r="KW35" s="12"/>
      <c r="KX35" s="12"/>
      <c r="KY35" s="12"/>
      <c r="KZ35" s="12"/>
      <c r="LA35" s="12"/>
      <c r="LB35" s="12"/>
      <c r="LC35" s="12"/>
      <c r="LD35" s="12"/>
      <c r="LE35" s="12"/>
      <c r="LF35" s="12"/>
      <c r="LG35" s="12"/>
      <c r="LH35" s="12"/>
      <c r="LI35" s="12"/>
      <c r="LJ35" s="12"/>
      <c r="LK35" s="12"/>
      <c r="LL35" s="12"/>
      <c r="LM35" s="12"/>
      <c r="LN35" s="12"/>
      <c r="LO35" s="12"/>
      <c r="LP35" s="12"/>
      <c r="LQ35" s="12"/>
      <c r="LR35" s="12"/>
      <c r="LS35" s="12"/>
      <c r="LT35" s="12"/>
      <c r="LU35" s="12"/>
      <c r="LV35" s="12"/>
      <c r="LW35" s="12"/>
      <c r="LX35" s="12"/>
      <c r="LY35" s="12"/>
      <c r="LZ35" s="12"/>
      <c r="MA35" s="12"/>
      <c r="MB35" s="12"/>
      <c r="MC35" s="12"/>
      <c r="MD35" s="12"/>
      <c r="ME35" s="12"/>
      <c r="MF35" s="12"/>
      <c r="MG35" s="12"/>
      <c r="MH35" s="12"/>
      <c r="MI35" s="12"/>
      <c r="MJ35" s="12"/>
      <c r="MK35" s="12"/>
      <c r="ML35" s="12"/>
      <c r="MM35" s="12"/>
      <c r="MN35" s="12"/>
      <c r="MO35" s="12"/>
      <c r="MP35" s="12"/>
      <c r="MQ35" s="12"/>
      <c r="MR35" s="12"/>
    </row>
    <row r="36" spans="1:356"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49"/>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row>
    <row r="37" spans="1:35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c r="EQ37" s="12"/>
      <c r="ER37" s="12"/>
      <c r="ES37" s="12"/>
      <c r="ET37" s="12"/>
      <c r="EU37" s="12"/>
      <c r="EV37" s="12"/>
      <c r="EW37" s="12"/>
      <c r="EX37" s="12"/>
      <c r="EY37" s="12"/>
      <c r="EZ37" s="12"/>
      <c r="FA37" s="12"/>
      <c r="FB37" s="12"/>
      <c r="FC37" s="12"/>
      <c r="FD37" s="12"/>
      <c r="FE37" s="12"/>
      <c r="FF37" s="12"/>
      <c r="FG37" s="12"/>
      <c r="FH37" s="12"/>
      <c r="FI37" s="12"/>
      <c r="FJ37" s="12"/>
      <c r="FK37" s="12"/>
      <c r="FL37" s="12"/>
      <c r="FM37" s="12"/>
      <c r="FN37" s="12"/>
      <c r="FO37" s="12"/>
      <c r="FP37" s="12"/>
      <c r="FQ37" s="12"/>
      <c r="FR37" s="12"/>
      <c r="FS37" s="12"/>
      <c r="FT37" s="12"/>
      <c r="FU37" s="12"/>
      <c r="FV37" s="12"/>
      <c r="FW37" s="12"/>
      <c r="FX37" s="12"/>
      <c r="FY37" s="12"/>
      <c r="FZ37" s="12"/>
      <c r="GA37" s="12"/>
      <c r="GB37" s="12"/>
      <c r="GC37" s="12"/>
      <c r="GD37" s="12"/>
      <c r="GE37" s="12"/>
      <c r="GF37" s="12"/>
      <c r="GG37" s="12"/>
      <c r="GH37" s="12"/>
      <c r="GI37" s="12"/>
      <c r="GJ37" s="12"/>
      <c r="GK37" s="12"/>
      <c r="GL37" s="12"/>
      <c r="GM37" s="12"/>
      <c r="GN37" s="12"/>
      <c r="GO37" s="12"/>
      <c r="GP37" s="12"/>
      <c r="GQ37" s="12"/>
      <c r="GR37" s="12"/>
      <c r="GS37" s="12"/>
      <c r="GT37" s="12"/>
      <c r="GU37" s="12"/>
      <c r="GV37" s="12"/>
      <c r="GW37" s="12"/>
      <c r="GX37" s="12"/>
      <c r="GY37" s="12"/>
      <c r="GZ37" s="12"/>
      <c r="HA37" s="12"/>
      <c r="HB37" s="12"/>
      <c r="HC37" s="12"/>
      <c r="HD37" s="12"/>
      <c r="HE37" s="12"/>
      <c r="HF37" s="12"/>
      <c r="HG37" s="12"/>
      <c r="HH37" s="12"/>
      <c r="HI37" s="12"/>
      <c r="HJ37" s="12"/>
      <c r="HK37" s="12"/>
      <c r="HL37" s="12"/>
      <c r="HM37" s="12"/>
      <c r="HN37" s="12"/>
      <c r="HO37" s="12"/>
      <c r="HP37" s="12"/>
      <c r="HQ37" s="12"/>
      <c r="HR37" s="12"/>
      <c r="HS37" s="12"/>
      <c r="HT37" s="12"/>
      <c r="HU37" s="12"/>
      <c r="HV37" s="12"/>
      <c r="HW37" s="49"/>
      <c r="HX37" s="12"/>
      <c r="HY37" s="12"/>
      <c r="HZ37" s="12"/>
      <c r="IA37" s="12"/>
      <c r="IB37" s="12"/>
      <c r="IC37" s="12"/>
      <c r="ID37" s="12"/>
      <c r="IE37" s="12"/>
      <c r="IF37" s="12"/>
      <c r="IG37" s="12"/>
      <c r="IH37" s="12"/>
      <c r="II37" s="12"/>
      <c r="IJ37" s="12"/>
      <c r="IK37" s="12"/>
      <c r="IL37" s="12"/>
      <c r="IM37" s="12"/>
      <c r="IN37" s="12"/>
      <c r="IO37" s="12"/>
      <c r="IP37" s="12"/>
      <c r="IQ37" s="12"/>
      <c r="IR37" s="12"/>
      <c r="IS37" s="12"/>
      <c r="IT37" s="12"/>
      <c r="IU37" s="12"/>
      <c r="IV37" s="12"/>
      <c r="IW37" s="12"/>
      <c r="IX37" s="12"/>
      <c r="IY37" s="12"/>
      <c r="IZ37" s="12"/>
      <c r="JA37" s="12"/>
      <c r="JB37" s="12"/>
      <c r="JC37" s="12"/>
      <c r="JD37" s="12"/>
      <c r="JE37" s="12"/>
      <c r="JF37" s="12"/>
      <c r="JG37" s="12"/>
      <c r="JH37" s="12"/>
      <c r="JI37" s="12"/>
      <c r="JJ37" s="12"/>
      <c r="JK37" s="12"/>
      <c r="JL37" s="12"/>
      <c r="JM37" s="12"/>
      <c r="JN37" s="12"/>
      <c r="JO37" s="12"/>
      <c r="JP37" s="12"/>
      <c r="JQ37" s="12"/>
      <c r="JR37" s="12"/>
      <c r="JS37" s="12"/>
      <c r="JT37" s="12"/>
      <c r="JU37" s="12"/>
      <c r="JV37" s="12"/>
      <c r="JW37" s="12"/>
      <c r="JX37" s="12"/>
      <c r="JY37" s="12"/>
      <c r="JZ37" s="12"/>
      <c r="KA37" s="12"/>
      <c r="KB37" s="12"/>
      <c r="KC37" s="12"/>
      <c r="KD37" s="12"/>
      <c r="KE37" s="12"/>
      <c r="KF37" s="12"/>
      <c r="KG37" s="12"/>
      <c r="KH37" s="12"/>
      <c r="KI37" s="12"/>
      <c r="KJ37" s="12"/>
      <c r="KK37" s="12"/>
      <c r="KL37" s="12"/>
      <c r="KM37" s="12"/>
      <c r="KN37" s="12"/>
      <c r="KO37" s="12"/>
      <c r="KP37" s="12"/>
      <c r="KQ37" s="12"/>
      <c r="KR37" s="12"/>
      <c r="KS37" s="12"/>
      <c r="KT37" s="12"/>
      <c r="KU37" s="12"/>
      <c r="KV37" s="12"/>
      <c r="KW37" s="12"/>
      <c r="KX37" s="12"/>
      <c r="KY37" s="12"/>
      <c r="KZ37" s="12"/>
      <c r="LA37" s="12"/>
      <c r="LB37" s="12"/>
      <c r="LC37" s="12"/>
      <c r="LD37" s="12"/>
      <c r="LE37" s="12"/>
      <c r="LF37" s="12"/>
      <c r="LG37" s="12"/>
      <c r="LH37" s="12"/>
      <c r="LI37" s="12"/>
      <c r="LJ37" s="12"/>
      <c r="LK37" s="12"/>
      <c r="LL37" s="12"/>
      <c r="LM37" s="12"/>
      <c r="LN37" s="12"/>
      <c r="LO37" s="12"/>
      <c r="LP37" s="12"/>
      <c r="LQ37" s="12"/>
      <c r="LR37" s="12"/>
      <c r="LS37" s="12"/>
      <c r="LT37" s="12"/>
      <c r="LU37" s="12"/>
      <c r="LV37" s="12"/>
      <c r="LW37" s="12"/>
      <c r="LX37" s="12"/>
      <c r="LY37" s="12"/>
      <c r="LZ37" s="12"/>
      <c r="MA37" s="12"/>
      <c r="MB37" s="12"/>
      <c r="MC37" s="12"/>
      <c r="MD37" s="12"/>
      <c r="ME37" s="12"/>
      <c r="MF37" s="12"/>
      <c r="MG37" s="12"/>
      <c r="MH37" s="12"/>
      <c r="MI37" s="12"/>
      <c r="MJ37" s="12"/>
      <c r="MK37" s="12"/>
      <c r="ML37" s="12"/>
      <c r="MM37" s="12"/>
      <c r="MN37" s="12"/>
      <c r="MO37" s="12"/>
      <c r="MP37" s="12"/>
      <c r="MQ37" s="12"/>
      <c r="MR37" s="12"/>
    </row>
    <row r="38" spans="1:35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2"/>
      <c r="FC38" s="12"/>
      <c r="FD38" s="12"/>
      <c r="FE38" s="12"/>
      <c r="FF38" s="12"/>
      <c r="FG38" s="12"/>
      <c r="FH38" s="12"/>
      <c r="FI38" s="12"/>
      <c r="FJ38" s="12"/>
      <c r="FK38" s="12"/>
      <c r="FL38" s="12"/>
      <c r="FM38" s="12"/>
      <c r="FN38" s="12"/>
      <c r="FO38" s="12"/>
      <c r="FP38" s="12"/>
      <c r="FQ38" s="12"/>
      <c r="FR38" s="12"/>
      <c r="FS38" s="12"/>
      <c r="FT38" s="12"/>
      <c r="FU38" s="12"/>
      <c r="FV38" s="12"/>
      <c r="FW38" s="12"/>
      <c r="FX38" s="12"/>
      <c r="FY38" s="12"/>
      <c r="FZ38" s="12"/>
      <c r="GA38" s="12"/>
      <c r="GB38" s="12"/>
      <c r="GC38" s="12"/>
      <c r="GD38" s="12"/>
      <c r="GE38" s="12"/>
      <c r="GF38" s="12"/>
      <c r="GG38" s="12"/>
      <c r="GH38" s="12"/>
      <c r="GI38" s="12"/>
      <c r="GJ38" s="12"/>
      <c r="GK38" s="12"/>
      <c r="GL38" s="12"/>
      <c r="GM38" s="12"/>
      <c r="GN38" s="12"/>
      <c r="GO38" s="12"/>
      <c r="GP38" s="12"/>
      <c r="GQ38" s="12"/>
      <c r="GR38" s="12"/>
      <c r="GS38" s="12"/>
      <c r="GT38" s="12"/>
      <c r="GU38" s="12"/>
      <c r="GV38" s="12"/>
      <c r="GW38" s="12"/>
      <c r="GX38" s="12"/>
      <c r="GY38" s="12"/>
      <c r="GZ38" s="12"/>
      <c r="HA38" s="12"/>
      <c r="HB38" s="49"/>
      <c r="HC38" s="12"/>
      <c r="HD38" s="12"/>
      <c r="HE38" s="12"/>
      <c r="HF38" s="12"/>
      <c r="HG38" s="12"/>
      <c r="HH38" s="12"/>
      <c r="HI38" s="12"/>
      <c r="HJ38" s="12"/>
      <c r="HK38" s="12"/>
      <c r="HL38" s="12"/>
      <c r="HM38" s="12"/>
      <c r="HN38" s="12"/>
      <c r="HO38" s="12"/>
      <c r="HP38" s="12"/>
      <c r="HQ38" s="12"/>
      <c r="HR38" s="12"/>
      <c r="HS38" s="12"/>
      <c r="HT38" s="12"/>
      <c r="HU38" s="12"/>
      <c r="HV38" s="12"/>
      <c r="HW38" s="12"/>
      <c r="HX38" s="12"/>
      <c r="HY38" s="12"/>
      <c r="HZ38" s="12"/>
      <c r="IA38" s="12"/>
      <c r="IB38" s="12"/>
      <c r="IC38" s="12"/>
      <c r="ID38" s="12"/>
      <c r="IE38" s="12"/>
      <c r="IF38" s="12"/>
      <c r="IG38" s="12"/>
      <c r="IH38" s="12"/>
      <c r="II38" s="12"/>
      <c r="IJ38" s="12"/>
      <c r="IK38" s="12"/>
      <c r="IL38" s="12"/>
      <c r="IM38" s="12"/>
      <c r="IN38" s="12"/>
      <c r="IO38" s="12"/>
      <c r="IP38" s="12"/>
      <c r="IQ38" s="12"/>
      <c r="IR38" s="12"/>
      <c r="IS38" s="12"/>
      <c r="IT38" s="12"/>
      <c r="IU38" s="12"/>
      <c r="IV38" s="12"/>
      <c r="IW38" s="12"/>
      <c r="IX38" s="12"/>
      <c r="IY38" s="12"/>
      <c r="IZ38" s="12"/>
      <c r="JA38" s="12"/>
      <c r="JB38" s="12"/>
      <c r="JC38" s="12"/>
      <c r="JD38" s="12"/>
      <c r="JE38" s="12"/>
      <c r="JF38" s="12"/>
      <c r="JG38" s="12"/>
      <c r="JH38" s="12"/>
      <c r="JI38" s="12"/>
      <c r="JJ38" s="12"/>
      <c r="JK38" s="12"/>
      <c r="JL38" s="12"/>
      <c r="JM38" s="12"/>
      <c r="JN38" s="12"/>
      <c r="JO38" s="12"/>
      <c r="JP38" s="12"/>
      <c r="JQ38" s="12"/>
      <c r="JR38" s="12"/>
      <c r="JS38" s="12"/>
      <c r="JT38" s="12"/>
      <c r="JU38" s="12"/>
      <c r="JV38" s="12"/>
      <c r="JW38" s="12"/>
      <c r="JX38" s="12"/>
      <c r="JY38" s="12"/>
      <c r="JZ38" s="12"/>
      <c r="KA38" s="12"/>
      <c r="KB38" s="12"/>
      <c r="KC38" s="12"/>
      <c r="KD38" s="12"/>
      <c r="KE38" s="12"/>
      <c r="KF38" s="12"/>
      <c r="KG38" s="12"/>
      <c r="KH38" s="12"/>
      <c r="KI38" s="12"/>
      <c r="KJ38" s="12"/>
      <c r="KK38" s="12"/>
      <c r="KL38" s="12"/>
      <c r="KM38" s="12"/>
      <c r="KN38" s="12"/>
      <c r="KO38" s="12"/>
      <c r="KP38" s="12"/>
      <c r="KQ38" s="12"/>
      <c r="KR38" s="12"/>
      <c r="KS38" s="12"/>
      <c r="KT38" s="12"/>
      <c r="KU38" s="12"/>
      <c r="KV38" s="12"/>
      <c r="KW38" s="12"/>
      <c r="KX38" s="12"/>
      <c r="KY38" s="12"/>
      <c r="KZ38" s="12"/>
      <c r="LA38" s="12"/>
      <c r="LB38" s="12"/>
      <c r="LC38" s="12"/>
      <c r="LD38" s="12"/>
      <c r="LE38" s="12"/>
      <c r="LF38" s="12"/>
      <c r="LG38" s="12"/>
      <c r="LH38" s="12"/>
      <c r="LI38" s="12"/>
      <c r="LJ38" s="12"/>
      <c r="LK38" s="12"/>
      <c r="LL38" s="12"/>
      <c r="LM38" s="12"/>
      <c r="LN38" s="12"/>
      <c r="LO38" s="12"/>
      <c r="LP38" s="12"/>
      <c r="LQ38" s="12"/>
      <c r="LR38" s="12"/>
      <c r="LS38" s="12"/>
      <c r="LT38" s="12"/>
      <c r="LU38" s="12"/>
      <c r="LV38" s="12"/>
      <c r="LW38" s="12"/>
      <c r="LX38" s="12"/>
      <c r="LY38" s="12"/>
      <c r="LZ38" s="12"/>
      <c r="MA38" s="12"/>
      <c r="MB38" s="12"/>
      <c r="MC38" s="12"/>
      <c r="MD38" s="12"/>
      <c r="ME38" s="12"/>
      <c r="MF38" s="12"/>
      <c r="MG38" s="12"/>
      <c r="MH38" s="12"/>
      <c r="MI38" s="12"/>
      <c r="MJ38" s="12"/>
      <c r="MK38" s="12"/>
      <c r="ML38" s="12"/>
      <c r="MM38" s="12"/>
      <c r="MN38" s="12"/>
      <c r="MO38" s="12"/>
      <c r="MP38" s="12"/>
      <c r="MQ38" s="12"/>
      <c r="MR38" s="12"/>
    </row>
    <row r="39" spans="1:35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49"/>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c r="JK39" s="12"/>
      <c r="JL39" s="12"/>
      <c r="JM39" s="12"/>
      <c r="JN39" s="12"/>
      <c r="JO39" s="12"/>
      <c r="JP39" s="12"/>
      <c r="JQ39" s="12"/>
      <c r="JR39" s="12"/>
      <c r="JS39" s="12"/>
      <c r="JT39" s="12"/>
      <c r="JU39" s="12"/>
      <c r="JV39" s="12"/>
      <c r="JW39" s="12"/>
      <c r="JX39" s="12"/>
      <c r="JY39" s="12"/>
      <c r="JZ39" s="12"/>
      <c r="KA39" s="12"/>
      <c r="KB39" s="12"/>
      <c r="KC39" s="12"/>
      <c r="KD39" s="12"/>
      <c r="KE39" s="12"/>
      <c r="KF39" s="12"/>
      <c r="KG39" s="12"/>
      <c r="KH39" s="12"/>
      <c r="KI39" s="12"/>
      <c r="KJ39" s="12"/>
      <c r="KK39" s="12"/>
      <c r="KL39" s="12"/>
      <c r="KM39" s="12"/>
      <c r="KN39" s="12"/>
      <c r="KO39" s="12"/>
      <c r="KP39" s="12"/>
      <c r="KQ39" s="12"/>
      <c r="KR39" s="12"/>
      <c r="KS39" s="12"/>
      <c r="KT39" s="12"/>
      <c r="KU39" s="12"/>
      <c r="KV39" s="12"/>
      <c r="KW39" s="12"/>
      <c r="KX39" s="12"/>
      <c r="KY39" s="12"/>
      <c r="KZ39" s="12"/>
      <c r="LA39" s="12"/>
      <c r="LB39" s="12"/>
      <c r="LC39" s="12"/>
      <c r="LD39" s="12"/>
      <c r="LE39" s="12"/>
      <c r="LF39" s="12"/>
      <c r="LG39" s="12"/>
      <c r="LH39" s="12"/>
      <c r="LI39" s="12"/>
      <c r="LJ39" s="12"/>
      <c r="LK39" s="12"/>
      <c r="LL39" s="12"/>
      <c r="LM39" s="12"/>
      <c r="LN39" s="12"/>
      <c r="LO39" s="12"/>
      <c r="LP39" s="12"/>
      <c r="LQ39" s="12"/>
      <c r="LR39" s="12"/>
      <c r="LS39" s="12"/>
      <c r="LT39" s="12"/>
      <c r="LU39" s="12"/>
      <c r="LV39" s="12"/>
      <c r="LW39" s="12"/>
      <c r="LX39" s="12"/>
      <c r="LY39" s="12"/>
      <c r="LZ39" s="12"/>
      <c r="MA39" s="12"/>
      <c r="MB39" s="12"/>
      <c r="MC39" s="12"/>
      <c r="MD39" s="12"/>
      <c r="ME39" s="12"/>
      <c r="MF39" s="12"/>
      <c r="MG39" s="12"/>
      <c r="MH39" s="12"/>
      <c r="MI39" s="12"/>
      <c r="MJ39" s="12"/>
      <c r="MK39" s="12"/>
      <c r="ML39" s="12"/>
      <c r="MM39" s="12"/>
      <c r="MN39" s="12"/>
      <c r="MO39" s="12"/>
      <c r="MP39" s="12"/>
      <c r="MQ39" s="12"/>
      <c r="MR39" s="12"/>
    </row>
    <row r="40" spans="1:356" ht="12" customHeight="1">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c r="EQ40" s="12"/>
      <c r="ER40" s="12"/>
      <c r="ES40" s="12"/>
      <c r="ET40" s="12"/>
      <c r="EU40" s="12"/>
      <c r="EV40" s="12"/>
      <c r="EW40" s="12"/>
      <c r="EX40" s="12"/>
      <c r="EY40" s="12"/>
      <c r="EZ40" s="12"/>
      <c r="FA40" s="12"/>
      <c r="FB40" s="12"/>
      <c r="FC40" s="12"/>
      <c r="FD40" s="12"/>
      <c r="FE40" s="12"/>
      <c r="FF40" s="12"/>
      <c r="FG40" s="12"/>
      <c r="FH40" s="12"/>
      <c r="FI40" s="12"/>
      <c r="FJ40" s="12"/>
      <c r="FK40" s="12"/>
      <c r="FL40" s="12"/>
      <c r="FM40" s="12"/>
      <c r="FN40" s="12"/>
      <c r="FO40" s="12"/>
      <c r="FP40" s="12"/>
      <c r="FQ40" s="12"/>
      <c r="FR40" s="12"/>
      <c r="FS40" s="12"/>
      <c r="FT40" s="12"/>
      <c r="FU40" s="12"/>
      <c r="FV40" s="12"/>
      <c r="FW40" s="12"/>
      <c r="FX40" s="12"/>
      <c r="FY40" s="12"/>
      <c r="FZ40" s="12"/>
      <c r="GA40" s="12"/>
      <c r="GB40" s="12"/>
      <c r="GC40" s="12"/>
      <c r="GD40" s="12"/>
      <c r="GE40" s="12"/>
      <c r="GF40" s="12"/>
      <c r="GG40" s="12"/>
      <c r="GH40" s="12"/>
      <c r="GI40" s="12"/>
      <c r="GJ40" s="12"/>
      <c r="GK40" s="12"/>
      <c r="GL40" s="12"/>
      <c r="GM40" s="12"/>
      <c r="GN40" s="12"/>
      <c r="GO40" s="12"/>
      <c r="GP40" s="12"/>
      <c r="GQ40" s="12"/>
      <c r="GR40" s="12"/>
      <c r="GS40" s="12"/>
      <c r="GT40" s="12"/>
      <c r="GU40" s="12"/>
      <c r="GV40" s="12"/>
      <c r="GW40" s="12"/>
      <c r="GX40" s="12"/>
      <c r="GY40" s="12"/>
      <c r="GZ40" s="12"/>
      <c r="HA40" s="12"/>
      <c r="HB40" s="12"/>
      <c r="HC40" s="12"/>
      <c r="HD40" s="12"/>
      <c r="HE40" s="12"/>
      <c r="HF40" s="12"/>
      <c r="HG40" s="12"/>
      <c r="HH40" s="12"/>
      <c r="HI40" s="12"/>
      <c r="HJ40" s="12"/>
      <c r="HK40" s="12"/>
      <c r="HL40" s="12"/>
      <c r="HM40" s="12"/>
      <c r="HN40" s="12"/>
      <c r="HO40" s="12"/>
      <c r="HP40" s="12"/>
      <c r="HQ40" s="12"/>
      <c r="HR40" s="12"/>
      <c r="HS40" s="12"/>
      <c r="HT40" s="12"/>
      <c r="HU40" s="12"/>
      <c r="HV40" s="12"/>
      <c r="HW40" s="12"/>
      <c r="HX40" s="12"/>
      <c r="HY40" s="12"/>
      <c r="HZ40" s="12"/>
      <c r="IA40" s="12"/>
      <c r="IB40" s="12"/>
      <c r="IC40" s="12"/>
      <c r="ID40" s="12"/>
      <c r="IE40" s="12"/>
      <c r="IF40" s="12"/>
      <c r="IG40" s="12"/>
      <c r="IH40" s="12"/>
      <c r="II40" s="12"/>
      <c r="IJ40" s="12"/>
      <c r="IK40" s="12"/>
      <c r="IL40" s="12"/>
      <c r="IM40" s="12"/>
      <c r="IN40" s="12"/>
      <c r="IO40" s="12"/>
      <c r="IP40" s="12"/>
      <c r="IQ40" s="12"/>
      <c r="IR40" s="12"/>
      <c r="IS40" s="12"/>
      <c r="IT40" s="12"/>
      <c r="IU40" s="12"/>
      <c r="IV40" s="12"/>
      <c r="IW40" s="12"/>
      <c r="IX40" s="12"/>
      <c r="IY40" s="12"/>
      <c r="IZ40" s="12"/>
      <c r="JA40" s="12"/>
      <c r="JB40" s="12"/>
      <c r="JC40" s="12"/>
      <c r="JD40" s="12"/>
      <c r="JE40" s="12"/>
      <c r="JF40" s="12"/>
      <c r="JG40" s="12"/>
      <c r="JH40" s="12"/>
      <c r="JI40" s="12"/>
      <c r="JJ40" s="12"/>
      <c r="JK40" s="12"/>
      <c r="JL40" s="12"/>
      <c r="JM40" s="12"/>
      <c r="JN40" s="12"/>
      <c r="JO40" s="12"/>
      <c r="JP40" s="12"/>
      <c r="JQ40" s="12"/>
      <c r="JR40" s="12"/>
      <c r="JS40" s="12"/>
      <c r="JT40" s="12"/>
      <c r="JU40" s="12"/>
      <c r="JV40" s="12"/>
      <c r="JW40" s="12"/>
      <c r="JX40" s="12"/>
      <c r="JY40" s="12"/>
      <c r="JZ40" s="12"/>
      <c r="KA40" s="12"/>
      <c r="KB40" s="12"/>
      <c r="KC40" s="12"/>
      <c r="KD40" s="12"/>
      <c r="KE40" s="12"/>
      <c r="KF40" s="12"/>
      <c r="KG40" s="12"/>
      <c r="KH40" s="12"/>
      <c r="KI40" s="12"/>
      <c r="KJ40" s="12"/>
      <c r="KK40" s="12"/>
      <c r="KL40" s="12"/>
      <c r="KM40" s="12"/>
      <c r="KN40" s="12"/>
      <c r="KO40" s="12"/>
      <c r="KP40" s="12"/>
      <c r="KQ40" s="12"/>
      <c r="KR40" s="12"/>
      <c r="KS40" s="12"/>
      <c r="KT40" s="12"/>
      <c r="KU40" s="12"/>
      <c r="KV40" s="12"/>
      <c r="KW40" s="12"/>
      <c r="KX40" s="12"/>
      <c r="KY40" s="12"/>
      <c r="KZ40" s="12"/>
      <c r="LA40" s="12"/>
      <c r="LB40" s="12"/>
      <c r="LC40" s="12"/>
      <c r="LD40" s="12"/>
      <c r="LE40" s="12"/>
      <c r="LF40" s="12"/>
      <c r="LG40" s="12"/>
      <c r="LH40" s="12"/>
      <c r="LI40" s="12"/>
      <c r="LJ40" s="12"/>
      <c r="LK40" s="12"/>
      <c r="LL40" s="12"/>
      <c r="LM40" s="12"/>
      <c r="LN40" s="12"/>
      <c r="LO40" s="12"/>
      <c r="LP40" s="12"/>
      <c r="LQ40" s="12"/>
      <c r="LR40" s="12"/>
      <c r="LS40" s="12"/>
      <c r="LT40" s="12"/>
      <c r="LU40" s="12"/>
      <c r="LV40" s="12"/>
      <c r="LW40" s="12"/>
      <c r="LX40" s="12"/>
      <c r="LY40" s="12"/>
      <c r="LZ40" s="12"/>
      <c r="MA40" s="12"/>
      <c r="MB40" s="12"/>
      <c r="MC40" s="12"/>
      <c r="MD40" s="12"/>
      <c r="ME40" s="12"/>
      <c r="MF40" s="12"/>
      <c r="MG40" s="12"/>
      <c r="MH40" s="12"/>
      <c r="MI40" s="12"/>
      <c r="MJ40" s="12"/>
      <c r="MK40" s="12"/>
      <c r="ML40" s="12"/>
      <c r="MM40" s="12"/>
      <c r="MN40" s="12"/>
      <c r="MO40" s="12"/>
      <c r="MP40" s="12"/>
      <c r="MQ40" s="12"/>
      <c r="MR40" s="12"/>
    </row>
    <row r="41" spans="1:35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49"/>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2"/>
      <c r="FC41" s="12"/>
      <c r="FD41" s="12"/>
      <c r="FE41" s="12"/>
      <c r="FF41" s="12"/>
      <c r="FG41" s="12"/>
      <c r="FH41" s="12"/>
      <c r="FI41" s="12"/>
      <c r="FJ41" s="12"/>
      <c r="FK41" s="12"/>
      <c r="FL41" s="12"/>
      <c r="FM41" s="12"/>
      <c r="FN41" s="12"/>
      <c r="FO41" s="12"/>
      <c r="FP41" s="12"/>
      <c r="FQ41" s="12"/>
      <c r="FR41" s="12"/>
      <c r="FS41" s="12"/>
      <c r="FT41" s="12"/>
      <c r="FU41" s="12"/>
      <c r="FV41" s="12"/>
      <c r="FW41" s="12"/>
      <c r="FX41" s="12"/>
      <c r="FY41" s="12"/>
      <c r="FZ41" s="12"/>
      <c r="GA41" s="12"/>
      <c r="GB41" s="12"/>
      <c r="GC41" s="12"/>
      <c r="GD41" s="12"/>
      <c r="GE41" s="12"/>
      <c r="GF41" s="12"/>
      <c r="GG41" s="12"/>
      <c r="GH41" s="12"/>
      <c r="GI41" s="12"/>
      <c r="GJ41" s="12"/>
      <c r="GK41" s="12"/>
      <c r="GL41" s="12"/>
      <c r="GM41" s="12"/>
      <c r="GN41" s="12"/>
      <c r="GO41" s="12"/>
      <c r="GP41" s="12"/>
      <c r="GQ41" s="12"/>
      <c r="GR41" s="12"/>
      <c r="GS41" s="12"/>
      <c r="GT41" s="12"/>
      <c r="GU41" s="12"/>
      <c r="GV41" s="12"/>
      <c r="GW41" s="12"/>
      <c r="GX41" s="12"/>
      <c r="GY41" s="12"/>
      <c r="GZ41" s="12"/>
      <c r="HA41" s="12"/>
      <c r="HB41" s="12"/>
      <c r="HC41" s="12"/>
      <c r="HD41" s="12"/>
      <c r="HE41" s="12"/>
      <c r="HF41" s="12"/>
      <c r="HG41" s="12"/>
      <c r="HH41" s="12"/>
      <c r="HI41" s="12"/>
      <c r="HJ41" s="12"/>
      <c r="HK41" s="12"/>
      <c r="HL41" s="12"/>
      <c r="HM41" s="12"/>
      <c r="HN41" s="12"/>
      <c r="HO41" s="12"/>
      <c r="HP41" s="12"/>
      <c r="HQ41" s="12"/>
      <c r="HR41" s="12"/>
      <c r="HS41" s="12"/>
      <c r="HT41" s="12"/>
      <c r="HU41" s="12"/>
      <c r="HV41" s="12"/>
      <c r="HW41" s="12"/>
      <c r="HX41" s="12"/>
      <c r="HY41" s="12"/>
      <c r="HZ41" s="12"/>
      <c r="IA41" s="12"/>
      <c r="IB41" s="12"/>
      <c r="IC41" s="12"/>
      <c r="ID41" s="12"/>
      <c r="IE41" s="12"/>
      <c r="IF41" s="12"/>
      <c r="IG41" s="12"/>
      <c r="IH41" s="12"/>
      <c r="II41" s="12"/>
      <c r="IJ41" s="12"/>
      <c r="IK41" s="12"/>
      <c r="IL41" s="12"/>
      <c r="IM41" s="12"/>
      <c r="IN41" s="12"/>
      <c r="IO41" s="12"/>
      <c r="IP41" s="12"/>
      <c r="IQ41" s="12"/>
      <c r="IR41" s="12"/>
      <c r="IS41" s="12"/>
      <c r="IT41" s="12"/>
      <c r="IU41" s="12"/>
      <c r="IV41" s="12"/>
      <c r="IW41" s="12"/>
      <c r="IX41" s="12"/>
      <c r="IY41" s="12"/>
      <c r="IZ41" s="12"/>
      <c r="JA41" s="12"/>
      <c r="JB41" s="12"/>
      <c r="JC41" s="12"/>
      <c r="JD41" s="12"/>
      <c r="JE41" s="12"/>
      <c r="JF41" s="12"/>
      <c r="JG41" s="12"/>
      <c r="JH41" s="12"/>
      <c r="JI41" s="12"/>
      <c r="JJ41" s="12"/>
      <c r="JK41" s="12"/>
      <c r="JL41" s="12"/>
      <c r="JM41" s="12"/>
      <c r="JN41" s="12"/>
      <c r="JO41" s="12"/>
      <c r="JP41" s="12"/>
      <c r="JQ41" s="12"/>
      <c r="JR41" s="12"/>
      <c r="JS41" s="12"/>
      <c r="JT41" s="12"/>
      <c r="JU41" s="12"/>
      <c r="JV41" s="12"/>
      <c r="JW41" s="12"/>
      <c r="JX41" s="12"/>
      <c r="JY41" s="12"/>
      <c r="JZ41" s="12"/>
      <c r="KA41" s="12"/>
      <c r="KB41" s="12"/>
      <c r="KC41" s="12"/>
      <c r="KD41" s="12"/>
      <c r="KE41" s="12"/>
      <c r="KF41" s="12"/>
      <c r="KG41" s="12"/>
      <c r="KH41" s="12"/>
      <c r="KI41" s="12"/>
      <c r="KJ41" s="12"/>
      <c r="KK41" s="12"/>
      <c r="KL41" s="12"/>
      <c r="KM41" s="12"/>
      <c r="KN41" s="12"/>
      <c r="KO41" s="12"/>
      <c r="KP41" s="12"/>
      <c r="KQ41" s="12"/>
      <c r="KR41" s="12"/>
      <c r="KS41" s="12"/>
      <c r="KT41" s="12"/>
      <c r="KU41" s="12"/>
      <c r="KV41" s="12"/>
      <c r="KW41" s="12"/>
      <c r="KX41" s="12"/>
      <c r="KY41" s="12"/>
      <c r="KZ41" s="12"/>
      <c r="LA41" s="12"/>
      <c r="LB41" s="12"/>
      <c r="LC41" s="12"/>
      <c r="LD41" s="12"/>
      <c r="LE41" s="12"/>
      <c r="LF41" s="12"/>
      <c r="LG41" s="12"/>
      <c r="LH41" s="12"/>
      <c r="LI41" s="12"/>
      <c r="LJ41" s="12"/>
      <c r="LK41" s="12"/>
      <c r="LL41" s="12"/>
      <c r="LM41" s="12"/>
      <c r="LN41" s="12"/>
      <c r="LO41" s="12"/>
      <c r="LP41" s="12"/>
      <c r="LQ41" s="12"/>
      <c r="LR41" s="12"/>
      <c r="LS41" s="12"/>
      <c r="LT41" s="12"/>
      <c r="LU41" s="12"/>
      <c r="LV41" s="12"/>
      <c r="LW41" s="12"/>
      <c r="LX41" s="12"/>
      <c r="LY41" s="12"/>
      <c r="LZ41" s="12"/>
      <c r="MA41" s="12"/>
      <c r="MB41" s="12"/>
      <c r="MC41" s="12"/>
      <c r="MD41" s="12"/>
      <c r="ME41" s="12"/>
      <c r="MF41" s="12"/>
      <c r="MG41" s="12"/>
      <c r="MH41" s="12"/>
      <c r="MI41" s="12"/>
      <c r="MJ41" s="12"/>
      <c r="MK41" s="12"/>
      <c r="ML41" s="12"/>
      <c r="MM41" s="12"/>
      <c r="MN41" s="12"/>
      <c r="MO41" s="12"/>
      <c r="MP41" s="12"/>
      <c r="MQ41" s="12"/>
      <c r="MR41" s="12"/>
    </row>
    <row r="42" spans="1:35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2"/>
      <c r="FC42" s="12"/>
      <c r="FD42" s="12"/>
      <c r="FE42" s="12"/>
      <c r="FF42" s="12"/>
      <c r="FG42" s="12"/>
      <c r="FH42" s="12"/>
      <c r="FI42" s="12"/>
      <c r="FJ42" s="12"/>
      <c r="FK42" s="12"/>
      <c r="FL42" s="12"/>
      <c r="FM42" s="12"/>
      <c r="FN42" s="12"/>
      <c r="FO42" s="12"/>
      <c r="FP42" s="12"/>
      <c r="FQ42" s="12"/>
      <c r="FR42" s="12"/>
      <c r="FS42" s="12"/>
      <c r="FT42" s="12"/>
      <c r="FU42" s="12"/>
      <c r="FV42" s="12"/>
      <c r="FW42" s="12"/>
      <c r="FX42" s="12"/>
      <c r="FY42" s="12"/>
      <c r="FZ42" s="12"/>
      <c r="GA42" s="12"/>
      <c r="GB42" s="12"/>
      <c r="GC42" s="12"/>
      <c r="GD42" s="12"/>
      <c r="GE42" s="12"/>
      <c r="GF42" s="12"/>
      <c r="GG42" s="12"/>
      <c r="GH42" s="12"/>
      <c r="GI42" s="12"/>
      <c r="GJ42" s="12"/>
      <c r="GK42" s="12"/>
      <c r="GL42" s="12"/>
      <c r="GM42" s="12"/>
      <c r="GN42" s="12"/>
      <c r="GO42" s="12"/>
      <c r="GP42" s="12"/>
      <c r="GQ42" s="12"/>
      <c r="GR42" s="12"/>
      <c r="GS42" s="12"/>
      <c r="GT42" s="12"/>
      <c r="GU42" s="12"/>
      <c r="GV42" s="12"/>
      <c r="GW42" s="12"/>
      <c r="GX42" s="12"/>
      <c r="GY42" s="12"/>
      <c r="GZ42" s="12"/>
      <c r="HA42" s="12"/>
      <c r="HB42" s="12"/>
      <c r="HC42" s="12"/>
      <c r="HD42" s="12"/>
      <c r="HE42" s="12"/>
      <c r="HF42" s="12"/>
      <c r="HG42" s="12"/>
      <c r="HH42" s="12"/>
      <c r="HI42" s="12"/>
      <c r="HJ42" s="12"/>
      <c r="HK42" s="12"/>
      <c r="HL42" s="12"/>
      <c r="HM42" s="12"/>
      <c r="HN42" s="12"/>
      <c r="HO42" s="12"/>
      <c r="HP42" s="12"/>
      <c r="HQ42" s="12"/>
      <c r="HR42" s="12"/>
      <c r="HS42" s="12"/>
      <c r="HT42" s="12"/>
      <c r="HU42" s="12"/>
      <c r="HV42" s="12"/>
      <c r="HW42" s="12"/>
      <c r="HX42" s="12"/>
      <c r="HY42" s="12"/>
      <c r="HZ42" s="12"/>
      <c r="IA42" s="12"/>
      <c r="IB42" s="12"/>
      <c r="IC42" s="12"/>
      <c r="ID42" s="12"/>
      <c r="IE42" s="12"/>
      <c r="IF42" s="12"/>
      <c r="IG42" s="12"/>
      <c r="IH42" s="12"/>
      <c r="II42" s="12"/>
      <c r="IJ42" s="12"/>
      <c r="IK42" s="12"/>
      <c r="IL42" s="12"/>
      <c r="IM42" s="12"/>
      <c r="IN42" s="12"/>
      <c r="IO42" s="12"/>
      <c r="IP42" s="12"/>
      <c r="IQ42" s="12"/>
      <c r="IR42" s="12"/>
      <c r="IS42" s="12"/>
      <c r="IT42" s="12"/>
      <c r="IU42" s="12"/>
      <c r="IV42" s="12"/>
      <c r="IW42" s="12"/>
      <c r="IX42" s="12"/>
      <c r="IY42" s="12"/>
      <c r="IZ42" s="12"/>
      <c r="JA42" s="12"/>
      <c r="JB42" s="12"/>
      <c r="JC42" s="12"/>
      <c r="JD42" s="12"/>
      <c r="JE42" s="12"/>
      <c r="JF42" s="12"/>
      <c r="JG42" s="12"/>
      <c r="JH42" s="12"/>
      <c r="JI42" s="12"/>
      <c r="JJ42" s="12"/>
      <c r="JK42" s="12"/>
      <c r="JL42" s="12"/>
      <c r="JM42" s="12"/>
      <c r="JN42" s="12"/>
      <c r="JO42" s="12"/>
      <c r="JP42" s="12"/>
      <c r="JQ42" s="12"/>
      <c r="JR42" s="12"/>
      <c r="JS42" s="12"/>
      <c r="JT42" s="12"/>
      <c r="JU42" s="12"/>
      <c r="JV42" s="12"/>
      <c r="JW42" s="12"/>
      <c r="JX42" s="12"/>
      <c r="JY42" s="12"/>
      <c r="JZ42" s="12"/>
      <c r="KA42" s="12"/>
      <c r="KB42" s="12"/>
      <c r="KC42" s="12"/>
      <c r="KD42" s="12"/>
      <c r="KE42" s="12"/>
      <c r="KF42" s="12"/>
      <c r="KG42" s="12"/>
      <c r="KH42" s="12"/>
      <c r="KI42" s="12"/>
      <c r="KJ42" s="12"/>
      <c r="KK42" s="12"/>
      <c r="KL42" s="12"/>
      <c r="KM42" s="12"/>
      <c r="KN42" s="12"/>
      <c r="KO42" s="12"/>
      <c r="KP42" s="12"/>
      <c r="KQ42" s="12"/>
      <c r="KR42" s="12"/>
      <c r="KS42" s="12"/>
      <c r="KT42" s="12"/>
      <c r="KU42" s="12"/>
      <c r="KV42" s="12"/>
      <c r="KW42" s="12"/>
      <c r="KX42" s="12"/>
      <c r="KY42" s="12"/>
      <c r="KZ42" s="12"/>
      <c r="LA42" s="12"/>
      <c r="LB42" s="12"/>
      <c r="LC42" s="12"/>
      <c r="LD42" s="12"/>
      <c r="LE42" s="12"/>
      <c r="LF42" s="12"/>
      <c r="LG42" s="12"/>
      <c r="LH42" s="12"/>
      <c r="LI42" s="12"/>
      <c r="LJ42" s="12"/>
      <c r="LK42" s="12"/>
      <c r="LL42" s="12"/>
      <c r="LM42" s="12"/>
      <c r="LN42" s="12"/>
      <c r="LO42" s="12"/>
      <c r="LP42" s="12"/>
      <c r="LQ42" s="12"/>
      <c r="LR42" s="12"/>
      <c r="LS42" s="12"/>
      <c r="LT42" s="12"/>
      <c r="LU42" s="12"/>
      <c r="LV42" s="12"/>
      <c r="LW42" s="12"/>
      <c r="LX42" s="12"/>
      <c r="LY42" s="12"/>
      <c r="LZ42" s="12"/>
      <c r="MA42" s="12"/>
      <c r="MB42" s="12"/>
      <c r="MC42" s="12"/>
      <c r="MD42" s="12"/>
      <c r="ME42" s="12"/>
      <c r="MF42" s="12"/>
      <c r="MG42" s="12"/>
      <c r="MH42" s="12"/>
      <c r="MI42" s="12"/>
      <c r="MJ42" s="12"/>
      <c r="MK42" s="12"/>
      <c r="ML42" s="12"/>
      <c r="MM42" s="12"/>
      <c r="MN42" s="12"/>
      <c r="MO42" s="12"/>
      <c r="MP42" s="12"/>
      <c r="MQ42" s="12"/>
      <c r="MR42" s="12"/>
    </row>
    <row r="43" spans="1:35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c r="EQ43" s="12"/>
      <c r="ER43" s="12"/>
      <c r="ES43" s="12"/>
      <c r="ET43" s="12"/>
      <c r="EU43" s="12"/>
      <c r="EV43" s="12"/>
      <c r="EW43" s="12"/>
      <c r="EX43" s="12"/>
      <c r="EY43" s="12"/>
      <c r="EZ43" s="12"/>
      <c r="FA43" s="12"/>
      <c r="FB43" s="12"/>
      <c r="FC43" s="12"/>
      <c r="FD43" s="12"/>
      <c r="FE43" s="12"/>
      <c r="FF43" s="12"/>
      <c r="FG43" s="12"/>
      <c r="FH43" s="12"/>
      <c r="FI43" s="12"/>
      <c r="FJ43" s="12"/>
      <c r="FK43" s="12"/>
      <c r="FL43" s="12"/>
      <c r="FM43" s="12"/>
      <c r="FN43" s="12"/>
      <c r="FO43" s="12"/>
      <c r="FP43" s="12"/>
      <c r="FQ43" s="12"/>
      <c r="FR43" s="12"/>
      <c r="FS43" s="12"/>
      <c r="FT43" s="12"/>
      <c r="FU43" s="12"/>
      <c r="FV43" s="12"/>
      <c r="FW43" s="12"/>
      <c r="FX43" s="12"/>
      <c r="FY43" s="12"/>
      <c r="FZ43" s="12"/>
      <c r="GA43" s="12"/>
      <c r="GB43" s="12"/>
      <c r="GC43" s="12"/>
      <c r="GD43" s="12"/>
      <c r="GE43" s="12"/>
      <c r="GF43" s="12"/>
      <c r="GG43" s="12"/>
      <c r="GH43" s="12"/>
      <c r="GI43" s="12"/>
      <c r="GJ43" s="12"/>
      <c r="GK43" s="12"/>
      <c r="GL43" s="12"/>
      <c r="GM43" s="12"/>
      <c r="GN43" s="12"/>
      <c r="GO43" s="12"/>
      <c r="GP43" s="12"/>
      <c r="GQ43" s="12"/>
      <c r="GR43" s="12"/>
      <c r="GS43" s="12"/>
      <c r="GT43" s="12"/>
      <c r="GU43" s="12"/>
      <c r="GV43" s="12"/>
      <c r="GW43" s="12"/>
      <c r="GX43" s="12"/>
      <c r="GY43" s="12"/>
      <c r="GZ43" s="12"/>
      <c r="HA43" s="12"/>
      <c r="HB43" s="12"/>
      <c r="HC43" s="12"/>
      <c r="HD43" s="12"/>
      <c r="HE43" s="12"/>
      <c r="HF43" s="12"/>
      <c r="HG43" s="12"/>
      <c r="HH43" s="12"/>
      <c r="HI43" s="12"/>
      <c r="HJ43" s="12"/>
      <c r="HK43" s="12"/>
      <c r="HL43" s="12"/>
      <c r="HM43" s="12"/>
      <c r="HN43" s="12"/>
      <c r="HO43" s="12"/>
      <c r="HP43" s="12"/>
      <c r="HQ43" s="12"/>
      <c r="HR43" s="12"/>
      <c r="HS43" s="12"/>
      <c r="HT43" s="12"/>
      <c r="HU43" s="12"/>
      <c r="HV43" s="12"/>
      <c r="HW43" s="12"/>
      <c r="HX43" s="12"/>
      <c r="HY43" s="12"/>
      <c r="HZ43" s="12"/>
      <c r="IA43" s="12"/>
      <c r="IB43" s="12"/>
      <c r="IC43" s="12"/>
      <c r="ID43" s="12"/>
      <c r="IE43" s="12"/>
      <c r="IF43" s="12"/>
      <c r="IG43" s="12"/>
      <c r="IH43" s="12"/>
      <c r="II43" s="12"/>
      <c r="IJ43" s="12"/>
      <c r="IK43" s="12"/>
      <c r="IL43" s="12"/>
      <c r="IM43" s="12"/>
      <c r="IN43" s="12"/>
      <c r="IO43" s="12"/>
      <c r="IP43" s="12"/>
      <c r="IQ43" s="12"/>
      <c r="IR43" s="12"/>
      <c r="IS43" s="12"/>
      <c r="IT43" s="12"/>
      <c r="IU43" s="12"/>
      <c r="IV43" s="12"/>
      <c r="IW43" s="12"/>
      <c r="IX43" s="12"/>
      <c r="IY43" s="12"/>
      <c r="IZ43" s="12"/>
      <c r="JA43" s="12"/>
      <c r="JB43" s="12"/>
      <c r="JC43" s="12"/>
      <c r="JD43" s="12"/>
      <c r="JE43" s="12"/>
      <c r="JF43" s="12"/>
      <c r="JG43" s="12"/>
      <c r="JH43" s="12"/>
      <c r="JI43" s="12"/>
      <c r="JJ43" s="12"/>
      <c r="JK43" s="12"/>
      <c r="JL43" s="12"/>
      <c r="JM43" s="12"/>
      <c r="JN43" s="12"/>
      <c r="JO43" s="12"/>
      <c r="JP43" s="12"/>
      <c r="JQ43" s="12"/>
      <c r="JR43" s="12"/>
      <c r="JS43" s="12"/>
      <c r="JT43" s="12"/>
      <c r="JU43" s="12"/>
      <c r="JV43" s="12"/>
      <c r="JW43" s="12"/>
      <c r="JX43" s="12"/>
      <c r="JY43" s="12"/>
      <c r="JZ43" s="12"/>
      <c r="KA43" s="12"/>
      <c r="KB43" s="12"/>
      <c r="KC43" s="12"/>
      <c r="KD43" s="12"/>
      <c r="KE43" s="12"/>
      <c r="KF43" s="12"/>
      <c r="KG43" s="12"/>
      <c r="KH43" s="12"/>
      <c r="KI43" s="12"/>
      <c r="KJ43" s="12"/>
      <c r="KK43" s="12"/>
      <c r="KL43" s="12"/>
      <c r="KM43" s="12"/>
      <c r="KN43" s="12"/>
      <c r="KO43" s="12"/>
      <c r="KP43" s="12"/>
      <c r="KQ43" s="12"/>
      <c r="KR43" s="12"/>
      <c r="KS43" s="12"/>
      <c r="KT43" s="12"/>
      <c r="KU43" s="12"/>
      <c r="KV43" s="12"/>
      <c r="KW43" s="12"/>
      <c r="KX43" s="12"/>
      <c r="KY43" s="12"/>
      <c r="KZ43" s="12"/>
      <c r="LA43" s="12"/>
      <c r="LB43" s="12"/>
      <c r="LC43" s="12"/>
      <c r="LD43" s="12"/>
      <c r="LE43" s="12"/>
      <c r="LF43" s="12"/>
      <c r="LG43" s="12"/>
      <c r="LH43" s="12"/>
      <c r="LI43" s="12"/>
      <c r="LJ43" s="12"/>
      <c r="LK43" s="12"/>
      <c r="LL43" s="12"/>
      <c r="LM43" s="12"/>
      <c r="LN43" s="12"/>
      <c r="LO43" s="12"/>
      <c r="LP43" s="12"/>
      <c r="LQ43" s="12"/>
      <c r="LR43" s="12"/>
      <c r="LS43" s="12"/>
      <c r="LT43" s="12"/>
      <c r="LU43" s="12"/>
      <c r="LV43" s="12"/>
      <c r="LW43" s="12"/>
      <c r="LX43" s="12"/>
      <c r="LY43" s="12"/>
      <c r="LZ43" s="12"/>
      <c r="MA43" s="12"/>
      <c r="MB43" s="12"/>
      <c r="MC43" s="12"/>
      <c r="MD43" s="12"/>
      <c r="ME43" s="12"/>
      <c r="MF43" s="12"/>
      <c r="MG43" s="12"/>
      <c r="MH43" s="12"/>
      <c r="MI43" s="12"/>
      <c r="MJ43" s="12"/>
      <c r="MK43" s="12"/>
      <c r="ML43" s="12"/>
      <c r="MM43" s="12"/>
      <c r="MN43" s="12"/>
      <c r="MO43" s="12"/>
      <c r="MP43" s="12"/>
      <c r="MQ43" s="12"/>
      <c r="MR43" s="12"/>
    </row>
    <row r="44" spans="1:35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37"/>
      <c r="DY44" s="137"/>
      <c r="DZ44" s="12"/>
      <c r="EA44" s="12"/>
      <c r="EB44" s="12"/>
      <c r="EC44" s="12"/>
      <c r="ED44" s="12"/>
      <c r="EE44" s="12"/>
      <c r="EF44" s="12"/>
      <c r="EG44" s="12"/>
      <c r="EH44" s="12"/>
      <c r="EI44" s="12"/>
      <c r="EJ44" s="12"/>
      <c r="EK44" s="12"/>
      <c r="EL44" s="12"/>
      <c r="EM44" s="12"/>
      <c r="EN44" s="12"/>
      <c r="EO44" s="12"/>
      <c r="EP44" s="12"/>
      <c r="EQ44" s="12"/>
      <c r="ER44" s="12"/>
      <c r="ES44" s="12"/>
      <c r="ET44" s="12"/>
      <c r="EU44" s="12"/>
      <c r="EV44" s="12"/>
      <c r="EW44" s="12"/>
      <c r="EX44" s="12"/>
      <c r="EY44" s="12"/>
      <c r="EZ44" s="12"/>
      <c r="FA44" s="12"/>
      <c r="FB44" s="12"/>
      <c r="FC44" s="12"/>
      <c r="FD44" s="12"/>
      <c r="FE44" s="12"/>
      <c r="FF44" s="12"/>
      <c r="FG44" s="12"/>
      <c r="FH44" s="12"/>
      <c r="FI44" s="12"/>
      <c r="FJ44" s="12"/>
      <c r="FK44" s="12"/>
      <c r="FL44" s="12"/>
      <c r="FM44" s="12"/>
      <c r="FN44" s="12"/>
      <c r="FO44" s="12"/>
      <c r="FP44" s="12"/>
      <c r="FQ44" s="12"/>
      <c r="FR44" s="12"/>
      <c r="FS44" s="12"/>
      <c r="FT44" s="12"/>
      <c r="FU44" s="12"/>
      <c r="FV44" s="12"/>
      <c r="FW44" s="12"/>
      <c r="FX44" s="12"/>
      <c r="FY44" s="12"/>
      <c r="FZ44" s="12"/>
      <c r="GA44" s="12"/>
      <c r="GB44" s="12"/>
      <c r="GC44" s="12"/>
      <c r="GD44" s="12"/>
      <c r="GE44" s="12"/>
      <c r="GF44" s="12"/>
      <c r="GG44" s="12"/>
      <c r="GH44" s="12"/>
      <c r="GI44" s="12"/>
      <c r="GJ44" s="12"/>
      <c r="GK44" s="12"/>
      <c r="GL44" s="12"/>
      <c r="GM44" s="12"/>
      <c r="GN44" s="12"/>
      <c r="GO44" s="12"/>
      <c r="GP44" s="12"/>
      <c r="GQ44" s="12"/>
      <c r="GR44" s="12"/>
      <c r="GS44" s="12"/>
      <c r="GT44" s="12"/>
      <c r="GU44" s="12"/>
      <c r="GV44" s="12"/>
      <c r="GW44" s="12"/>
      <c r="GX44" s="12"/>
      <c r="GY44" s="12"/>
      <c r="GZ44" s="12"/>
      <c r="HA44" s="12"/>
      <c r="HB44" s="12"/>
      <c r="HC44" s="12"/>
      <c r="HD44" s="12"/>
      <c r="HE44" s="12"/>
      <c r="HF44" s="12"/>
      <c r="HG44" s="12"/>
      <c r="HH44" s="12"/>
      <c r="HI44" s="12"/>
      <c r="HJ44" s="12"/>
      <c r="HK44" s="12"/>
      <c r="HL44" s="12"/>
      <c r="HM44" s="12"/>
      <c r="HN44" s="12"/>
      <c r="HO44" s="12"/>
      <c r="HP44" s="12"/>
      <c r="HQ44" s="12"/>
      <c r="HR44" s="12"/>
      <c r="HS44" s="12"/>
      <c r="HT44" s="12"/>
      <c r="HU44" s="12"/>
      <c r="HV44" s="12"/>
      <c r="HW44" s="12"/>
      <c r="HX44" s="12"/>
      <c r="HY44" s="12"/>
      <c r="HZ44" s="12"/>
      <c r="IA44" s="12"/>
      <c r="IB44" s="12"/>
      <c r="IC44" s="12"/>
      <c r="ID44" s="12"/>
      <c r="IE44" s="12"/>
      <c r="IF44" s="12"/>
      <c r="IG44" s="12"/>
      <c r="IH44" s="12"/>
      <c r="II44" s="12"/>
      <c r="IJ44" s="12"/>
      <c r="IK44" s="12"/>
      <c r="IL44" s="12"/>
      <c r="IM44" s="12"/>
      <c r="IN44" s="12"/>
      <c r="IO44" s="12"/>
      <c r="IP44" s="12"/>
      <c r="IQ44" s="12"/>
      <c r="IR44" s="12"/>
      <c r="IS44" s="12"/>
      <c r="IT44" s="12"/>
      <c r="IU44" s="12"/>
      <c r="IV44" s="12"/>
      <c r="IW44" s="12"/>
      <c r="IX44" s="12"/>
      <c r="IY44" s="12"/>
      <c r="IZ44" s="12"/>
      <c r="JA44" s="12"/>
      <c r="JB44" s="12"/>
      <c r="JC44" s="12"/>
      <c r="JD44" s="12"/>
      <c r="JE44" s="12"/>
      <c r="JF44" s="12"/>
      <c r="JG44" s="12"/>
      <c r="JH44" s="12"/>
      <c r="JI44" s="12"/>
      <c r="JJ44" s="12"/>
      <c r="JK44" s="12"/>
      <c r="JL44" s="12"/>
      <c r="JM44" s="12"/>
      <c r="JN44" s="12"/>
      <c r="JO44" s="12"/>
      <c r="JP44" s="12"/>
      <c r="JQ44" s="12"/>
      <c r="JR44" s="12"/>
      <c r="JS44" s="12"/>
      <c r="JT44" s="12"/>
      <c r="JU44" s="12"/>
      <c r="JV44" s="12"/>
      <c r="JW44" s="12"/>
      <c r="JX44" s="12"/>
      <c r="JY44" s="12"/>
      <c r="JZ44" s="12"/>
      <c r="KA44" s="12"/>
      <c r="KB44" s="12"/>
      <c r="KC44" s="12"/>
      <c r="KD44" s="12"/>
      <c r="KE44" s="12"/>
      <c r="KF44" s="12"/>
      <c r="KG44" s="12"/>
      <c r="KH44" s="12"/>
      <c r="KI44" s="12"/>
      <c r="KJ44" s="12"/>
      <c r="KK44" s="12"/>
      <c r="KL44" s="12"/>
      <c r="KM44" s="12"/>
      <c r="KN44" s="12"/>
      <c r="KO44" s="12"/>
      <c r="KP44" s="12"/>
      <c r="KQ44" s="12"/>
      <c r="KR44" s="12"/>
      <c r="KS44" s="12"/>
      <c r="KT44" s="12"/>
      <c r="KU44" s="12"/>
      <c r="KV44" s="12"/>
      <c r="KW44" s="12"/>
      <c r="KX44" s="12"/>
      <c r="KY44" s="12"/>
      <c r="KZ44" s="12"/>
      <c r="LA44" s="12"/>
      <c r="LB44" s="12"/>
      <c r="LC44" s="12"/>
      <c r="LD44" s="12"/>
      <c r="LE44" s="12"/>
      <c r="LF44" s="12"/>
      <c r="LG44" s="12"/>
      <c r="LH44" s="12"/>
      <c r="LI44" s="12"/>
      <c r="LJ44" s="12"/>
      <c r="LK44" s="12"/>
      <c r="LL44" s="12"/>
      <c r="LM44" s="12"/>
      <c r="LN44" s="12"/>
      <c r="LO44" s="12"/>
      <c r="LP44" s="12"/>
      <c r="LQ44" s="12"/>
      <c r="LR44" s="12"/>
      <c r="LS44" s="12"/>
      <c r="LT44" s="12"/>
      <c r="LU44" s="12"/>
      <c r="LV44" s="12"/>
      <c r="LW44" s="12"/>
      <c r="LX44" s="12"/>
      <c r="LY44" s="12"/>
      <c r="LZ44" s="12"/>
      <c r="MA44" s="12"/>
      <c r="MB44" s="12"/>
      <c r="MC44" s="12"/>
      <c r="MD44" s="12"/>
      <c r="ME44" s="12"/>
      <c r="MF44" s="12"/>
      <c r="MG44" s="12"/>
      <c r="MH44" s="12"/>
      <c r="MI44" s="12"/>
      <c r="MJ44" s="12"/>
      <c r="MK44" s="12"/>
      <c r="ML44" s="12"/>
      <c r="MM44" s="12"/>
      <c r="MN44" s="12"/>
      <c r="MO44" s="12"/>
      <c r="MP44" s="12"/>
      <c r="MQ44" s="12"/>
      <c r="MR44" s="12"/>
    </row>
    <row r="45" spans="1:35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37"/>
      <c r="CH45" s="12"/>
      <c r="CI45" s="12"/>
      <c r="CJ45" s="12"/>
      <c r="CK45" s="12"/>
      <c r="CL45" s="12"/>
      <c r="CM45" s="12"/>
      <c r="CN45" s="12"/>
      <c r="CO45" s="12"/>
      <c r="CP45" s="12"/>
      <c r="CQ45" s="137"/>
      <c r="CR45" s="12"/>
      <c r="CS45" s="12"/>
      <c r="CT45" s="12"/>
      <c r="CU45" s="12"/>
      <c r="CV45" s="12"/>
      <c r="CW45" s="12"/>
      <c r="CX45" s="12"/>
      <c r="CY45" s="12"/>
      <c r="CZ45" s="12"/>
      <c r="DA45" s="12"/>
      <c r="DB45" s="12"/>
      <c r="DC45" s="12"/>
      <c r="DD45" s="12"/>
      <c r="DE45" s="12"/>
      <c r="DF45" s="137"/>
      <c r="DG45" s="12"/>
      <c r="DH45" s="12"/>
      <c r="DI45" s="12"/>
      <c r="DJ45" s="12"/>
      <c r="DK45" s="137"/>
      <c r="DL45" s="12"/>
      <c r="DM45" s="12"/>
      <c r="DN45" s="12"/>
      <c r="DO45" s="12"/>
      <c r="DP45" s="12"/>
      <c r="DQ45" s="12"/>
      <c r="DR45" s="12"/>
      <c r="DS45" s="12"/>
      <c r="DT45" s="137"/>
      <c r="DU45" s="12"/>
      <c r="DV45" s="12"/>
      <c r="DW45" s="12"/>
      <c r="DX45" s="12"/>
      <c r="DY45" s="12"/>
      <c r="DZ45" s="12"/>
      <c r="EA45" s="12"/>
      <c r="EB45" s="12"/>
      <c r="EC45" s="137"/>
      <c r="ED45" s="12"/>
      <c r="EE45" s="12"/>
      <c r="EF45" s="12"/>
      <c r="EG45" s="12"/>
      <c r="EH45" s="12"/>
      <c r="EI45" s="12"/>
      <c r="EJ45" s="12"/>
      <c r="EK45" s="12"/>
      <c r="EL45" s="12"/>
      <c r="EM45" s="137"/>
      <c r="EN45" s="12"/>
      <c r="EO45" s="12"/>
      <c r="EP45" s="12"/>
      <c r="EQ45" s="12"/>
      <c r="ER45" s="12"/>
      <c r="ES45" s="12"/>
      <c r="ET45" s="12"/>
      <c r="EU45" s="12"/>
      <c r="EV45" s="12"/>
      <c r="EW45" s="12"/>
      <c r="EX45" s="12"/>
      <c r="EY45" s="12"/>
      <c r="EZ45" s="12"/>
      <c r="FA45" s="12"/>
      <c r="FB45" s="12"/>
      <c r="FC45" s="12"/>
      <c r="FD45" s="12"/>
      <c r="FE45" s="12"/>
      <c r="FF45" s="12"/>
      <c r="FG45" s="12"/>
      <c r="FH45" s="12"/>
      <c r="FI45" s="12"/>
      <c r="FJ45" s="12"/>
      <c r="FK45" s="12"/>
      <c r="FL45" s="12"/>
      <c r="FM45" s="12"/>
      <c r="FN45" s="12"/>
      <c r="FO45" s="12"/>
      <c r="FP45" s="12"/>
      <c r="FQ45" s="12"/>
      <c r="FR45" s="12"/>
      <c r="FS45" s="12"/>
      <c r="FT45" s="12"/>
      <c r="FU45" s="12"/>
      <c r="FV45" s="12"/>
      <c r="FW45" s="12"/>
      <c r="FX45" s="12"/>
      <c r="FY45" s="12"/>
      <c r="FZ45" s="12"/>
      <c r="GA45" s="12"/>
      <c r="GB45" s="12"/>
      <c r="GC45" s="12"/>
      <c r="GD45" s="12"/>
      <c r="GE45" s="12"/>
      <c r="GF45" s="12"/>
      <c r="GG45" s="12"/>
      <c r="GH45" s="12"/>
      <c r="GI45" s="12"/>
      <c r="GJ45" s="12"/>
      <c r="GK45" s="12"/>
      <c r="GL45" s="12"/>
      <c r="GM45" s="12"/>
      <c r="GN45" s="12"/>
      <c r="GO45" s="12"/>
      <c r="GP45" s="12"/>
      <c r="GQ45" s="12"/>
      <c r="GR45" s="12"/>
      <c r="GS45" s="12"/>
      <c r="GT45" s="12"/>
      <c r="GU45" s="12"/>
      <c r="GV45" s="12"/>
      <c r="GW45" s="12"/>
      <c r="GX45" s="12"/>
      <c r="GY45" s="12"/>
      <c r="GZ45" s="12"/>
      <c r="HA45" s="12"/>
      <c r="HB45" s="12"/>
      <c r="HC45" s="12"/>
      <c r="HD45" s="12"/>
      <c r="HE45" s="12"/>
      <c r="HF45" s="12"/>
      <c r="HG45" s="12"/>
      <c r="HH45" s="12"/>
      <c r="HI45" s="12"/>
      <c r="HJ45" s="12"/>
      <c r="HK45" s="12"/>
      <c r="HL45" s="12"/>
      <c r="HM45" s="12"/>
      <c r="HN45" s="12"/>
      <c r="HO45" s="12"/>
      <c r="HP45" s="12"/>
      <c r="HQ45" s="12"/>
      <c r="HR45" s="12"/>
      <c r="HS45" s="12"/>
      <c r="HT45" s="12"/>
      <c r="HU45" s="12"/>
      <c r="HV45" s="12"/>
      <c r="HW45" s="12"/>
      <c r="HX45" s="12"/>
      <c r="HY45" s="12"/>
      <c r="HZ45" s="12"/>
      <c r="IA45" s="12"/>
      <c r="IB45" s="12"/>
      <c r="IC45" s="12"/>
      <c r="ID45" s="12"/>
      <c r="IE45" s="12"/>
      <c r="IF45" s="12"/>
      <c r="IG45" s="12"/>
      <c r="IH45" s="12"/>
      <c r="II45" s="12"/>
      <c r="IJ45" s="12"/>
      <c r="IK45" s="12"/>
      <c r="IL45" s="12"/>
      <c r="IM45" s="12"/>
      <c r="IN45" s="12"/>
      <c r="IO45" s="12"/>
      <c r="IP45" s="12"/>
      <c r="IQ45" s="12"/>
      <c r="IR45" s="12"/>
      <c r="IS45" s="12"/>
      <c r="IT45" s="12"/>
      <c r="IU45" s="12"/>
      <c r="IV45" s="12"/>
      <c r="IW45" s="12"/>
      <c r="IX45" s="12"/>
      <c r="IY45" s="12"/>
      <c r="IZ45" s="12"/>
      <c r="JA45" s="12"/>
      <c r="JB45" s="12"/>
      <c r="JC45" s="12"/>
      <c r="JD45" s="12"/>
      <c r="JE45" s="12"/>
      <c r="JF45" s="12"/>
      <c r="JG45" s="12"/>
      <c r="JH45" s="12"/>
      <c r="JI45" s="12"/>
      <c r="JJ45" s="12"/>
      <c r="JK45" s="12"/>
      <c r="JL45" s="12"/>
      <c r="JM45" s="12"/>
      <c r="JN45" s="12"/>
      <c r="JO45" s="12"/>
      <c r="JP45" s="12"/>
      <c r="JQ45" s="12"/>
      <c r="JR45" s="12"/>
      <c r="JS45" s="12"/>
      <c r="JT45" s="12"/>
      <c r="JU45" s="12"/>
      <c r="JV45" s="12"/>
      <c r="JW45" s="12"/>
      <c r="JX45" s="12"/>
      <c r="JY45" s="12"/>
      <c r="JZ45" s="12"/>
      <c r="KA45" s="12"/>
      <c r="KB45" s="12"/>
      <c r="KC45" s="12"/>
      <c r="KD45" s="12"/>
      <c r="KE45" s="12"/>
      <c r="KF45" s="12"/>
      <c r="KG45" s="12"/>
      <c r="KH45" s="12"/>
      <c r="KI45" s="12"/>
      <c r="KJ45" s="12"/>
      <c r="KK45" s="12"/>
      <c r="KL45" s="12"/>
      <c r="KM45" s="12"/>
      <c r="KN45" s="12"/>
      <c r="KO45" s="12"/>
      <c r="KP45" s="12"/>
      <c r="KQ45" s="12"/>
      <c r="KR45" s="12"/>
      <c r="KS45" s="12"/>
      <c r="KT45" s="12"/>
      <c r="KU45" s="12"/>
      <c r="KV45" s="12"/>
      <c r="KW45" s="12"/>
      <c r="KX45" s="12"/>
      <c r="KY45" s="12"/>
      <c r="KZ45" s="12"/>
      <c r="LA45" s="12"/>
      <c r="LB45" s="12"/>
      <c r="LC45" s="12"/>
      <c r="LD45" s="12"/>
      <c r="LE45" s="12"/>
      <c r="LF45" s="12"/>
      <c r="LG45" s="12"/>
      <c r="LH45" s="12"/>
      <c r="LI45" s="12"/>
      <c r="LJ45" s="12"/>
      <c r="LK45" s="12"/>
      <c r="LL45" s="12"/>
      <c r="LM45" s="12"/>
      <c r="LN45" s="12"/>
      <c r="LO45" s="12"/>
      <c r="LP45" s="12"/>
      <c r="LQ45" s="12"/>
      <c r="LR45" s="12"/>
      <c r="LS45" s="12"/>
      <c r="LT45" s="12"/>
      <c r="LU45" s="12"/>
      <c r="LV45" s="12"/>
      <c r="LW45" s="12"/>
      <c r="LX45" s="12"/>
      <c r="LY45" s="12"/>
      <c r="LZ45" s="12"/>
      <c r="MA45" s="12"/>
      <c r="MB45" s="12"/>
      <c r="MC45" s="12"/>
      <c r="MD45" s="12"/>
      <c r="ME45" s="12"/>
      <c r="MF45" s="12"/>
      <c r="MG45" s="12"/>
      <c r="MH45" s="12"/>
      <c r="MI45" s="12"/>
      <c r="MJ45" s="12"/>
      <c r="MK45" s="12"/>
      <c r="ML45" s="12"/>
      <c r="MM45" s="12"/>
      <c r="MN45" s="12"/>
      <c r="MO45" s="12"/>
      <c r="MP45" s="12"/>
      <c r="MQ45" s="12"/>
      <c r="MR45" s="12"/>
    </row>
    <row r="46" spans="1:35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c r="FN46" s="12"/>
      <c r="FO46" s="12"/>
      <c r="FP46" s="12"/>
      <c r="FQ46" s="12"/>
      <c r="FR46" s="12"/>
      <c r="FS46" s="12"/>
      <c r="FT46" s="12"/>
      <c r="FU46" s="12"/>
      <c r="FV46" s="12"/>
      <c r="FW46" s="12"/>
      <c r="FX46" s="12"/>
      <c r="FY46" s="12"/>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2"/>
      <c r="IB46" s="12"/>
      <c r="IC46" s="12"/>
      <c r="ID46" s="12"/>
      <c r="IE46" s="12"/>
      <c r="IF46" s="12"/>
      <c r="IG46" s="12"/>
      <c r="IH46" s="12"/>
      <c r="II46" s="12"/>
      <c r="IJ46" s="12"/>
      <c r="IK46" s="12"/>
      <c r="IL46" s="12"/>
      <c r="IM46" s="12"/>
      <c r="IN46" s="12"/>
      <c r="IO46" s="12"/>
      <c r="IP46" s="12"/>
      <c r="IQ46" s="12"/>
      <c r="IR46" s="12"/>
      <c r="IS46" s="12"/>
      <c r="IT46" s="12"/>
      <c r="IU46" s="12"/>
      <c r="IV46" s="12"/>
      <c r="IW46" s="12"/>
      <c r="IX46" s="12"/>
      <c r="IY46" s="12"/>
      <c r="IZ46" s="12"/>
      <c r="JA46" s="12"/>
      <c r="JB46" s="12"/>
      <c r="JC46" s="12"/>
      <c r="JD46" s="12"/>
      <c r="JE46" s="12"/>
      <c r="JF46" s="12"/>
      <c r="JG46" s="12"/>
      <c r="JH46" s="12"/>
      <c r="JI46" s="12"/>
      <c r="JJ46" s="12"/>
      <c r="JK46" s="12"/>
      <c r="JL46" s="12"/>
      <c r="JM46" s="12"/>
      <c r="JN46" s="12"/>
      <c r="JO46" s="12"/>
      <c r="JP46" s="12"/>
      <c r="JQ46" s="12"/>
      <c r="JR46" s="12"/>
      <c r="JS46" s="12"/>
      <c r="JT46" s="12"/>
      <c r="JU46" s="12"/>
      <c r="JV46" s="12"/>
      <c r="JW46" s="12"/>
      <c r="JX46" s="12"/>
      <c r="JY46" s="12"/>
      <c r="JZ46" s="12"/>
      <c r="KA46" s="12"/>
      <c r="KB46" s="12"/>
      <c r="KC46" s="12"/>
      <c r="KD46" s="12"/>
      <c r="KE46" s="12"/>
      <c r="KF46" s="12"/>
      <c r="KG46" s="12"/>
      <c r="KH46" s="12"/>
      <c r="KI46" s="12"/>
      <c r="KJ46" s="12"/>
      <c r="KK46" s="12"/>
      <c r="KL46" s="12"/>
      <c r="KM46" s="12"/>
      <c r="KN46" s="12"/>
      <c r="KO46" s="12"/>
      <c r="KP46" s="12"/>
      <c r="KQ46" s="12"/>
      <c r="KR46" s="12"/>
      <c r="KS46" s="12"/>
      <c r="KT46" s="12"/>
      <c r="KU46" s="12"/>
      <c r="KV46" s="12"/>
      <c r="KW46" s="12"/>
      <c r="KX46" s="12"/>
      <c r="KY46" s="12"/>
      <c r="KZ46" s="12"/>
      <c r="LA46" s="12"/>
      <c r="LB46" s="12"/>
      <c r="LC46" s="12"/>
      <c r="LD46" s="12"/>
      <c r="LE46" s="12"/>
      <c r="LF46" s="12"/>
      <c r="LG46" s="12"/>
      <c r="LH46" s="12"/>
      <c r="LI46" s="12"/>
      <c r="LJ46" s="12"/>
      <c r="LK46" s="12"/>
      <c r="LL46" s="12"/>
      <c r="LM46" s="12"/>
      <c r="LN46" s="12"/>
      <c r="LO46" s="12"/>
      <c r="LP46" s="12"/>
      <c r="LQ46" s="12"/>
      <c r="LR46" s="12"/>
      <c r="LS46" s="12"/>
      <c r="LT46" s="12"/>
      <c r="LU46" s="12"/>
      <c r="LV46" s="12"/>
      <c r="LW46" s="12"/>
      <c r="LX46" s="12"/>
      <c r="LY46" s="12"/>
      <c r="LZ46" s="12"/>
      <c r="MA46" s="12"/>
      <c r="MB46" s="12"/>
      <c r="MC46" s="12"/>
      <c r="MD46" s="12"/>
      <c r="ME46" s="12"/>
      <c r="MF46" s="12"/>
      <c r="MG46" s="12"/>
      <c r="MH46" s="12"/>
      <c r="MI46" s="12"/>
      <c r="MJ46" s="12"/>
      <c r="MK46" s="12"/>
      <c r="ML46" s="12"/>
      <c r="MM46" s="12"/>
      <c r="MN46" s="12"/>
      <c r="MO46" s="12"/>
      <c r="MP46" s="12"/>
      <c r="MQ46" s="12"/>
      <c r="MR46" s="12"/>
    </row>
    <row r="47" spans="1:356"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c r="JF47" s="12"/>
      <c r="JG47" s="12"/>
      <c r="JH47" s="12"/>
      <c r="JI47" s="12"/>
      <c r="JJ47" s="12"/>
      <c r="JK47" s="12"/>
      <c r="JL47" s="12"/>
      <c r="JM47" s="12"/>
      <c r="JN47" s="12"/>
      <c r="JO47" s="12"/>
      <c r="JP47" s="12"/>
      <c r="JQ47" s="12"/>
      <c r="JR47" s="12"/>
      <c r="JS47" s="12"/>
      <c r="JT47" s="12"/>
      <c r="JU47" s="12"/>
      <c r="JV47" s="12"/>
      <c r="JW47" s="12"/>
      <c r="JX47" s="12"/>
      <c r="JY47" s="12"/>
      <c r="JZ47" s="12"/>
      <c r="KA47" s="12"/>
      <c r="KB47" s="12"/>
      <c r="KC47" s="12"/>
      <c r="KD47" s="12"/>
      <c r="KE47" s="12"/>
      <c r="KF47" s="12"/>
      <c r="KG47" s="12"/>
      <c r="KH47" s="12"/>
      <c r="KI47" s="12"/>
      <c r="KJ47" s="12"/>
      <c r="KK47" s="12"/>
      <c r="KL47" s="12"/>
      <c r="KM47" s="12"/>
      <c r="KN47" s="12"/>
      <c r="KO47" s="12"/>
      <c r="KP47" s="12"/>
      <c r="KQ47" s="12"/>
      <c r="KR47" s="12"/>
      <c r="KS47" s="12"/>
      <c r="KT47" s="12"/>
      <c r="KU47" s="12"/>
      <c r="KV47" s="12"/>
      <c r="KW47" s="12"/>
      <c r="KX47" s="12"/>
      <c r="KY47" s="12"/>
      <c r="KZ47" s="12"/>
      <c r="LA47" s="12"/>
      <c r="LB47" s="12"/>
      <c r="LC47" s="12"/>
      <c r="LD47" s="12"/>
      <c r="LE47" s="12"/>
      <c r="LF47" s="12"/>
      <c r="LG47" s="12"/>
      <c r="LH47" s="12"/>
      <c r="LI47" s="12"/>
      <c r="LJ47" s="12"/>
      <c r="LK47" s="12"/>
      <c r="LL47" s="12"/>
      <c r="LM47" s="12"/>
      <c r="LN47" s="12"/>
      <c r="LO47" s="12"/>
      <c r="LP47" s="12"/>
      <c r="LQ47" s="12"/>
      <c r="LR47" s="12"/>
      <c r="LS47" s="12"/>
      <c r="LT47" s="12"/>
      <c r="LU47" s="12"/>
      <c r="LV47" s="12"/>
      <c r="LW47" s="12"/>
      <c r="LX47" s="12"/>
      <c r="LY47" s="12"/>
      <c r="LZ47" s="12"/>
      <c r="MA47" s="12"/>
      <c r="MB47" s="12"/>
      <c r="MC47" s="12"/>
      <c r="MD47" s="12"/>
      <c r="ME47" s="12"/>
      <c r="MF47" s="12"/>
      <c r="MG47" s="12"/>
      <c r="MH47" s="12"/>
      <c r="MI47" s="12"/>
      <c r="MJ47" s="12"/>
      <c r="MK47" s="12"/>
      <c r="ML47" s="12"/>
      <c r="MM47" s="12"/>
      <c r="MN47" s="12"/>
      <c r="MO47" s="12"/>
      <c r="MP47" s="12"/>
      <c r="MQ47" s="12"/>
      <c r="MR47" s="12"/>
    </row>
    <row r="48" spans="1:35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c r="EQ48" s="12"/>
      <c r="ER48" s="12"/>
      <c r="ES48" s="12"/>
      <c r="ET48" s="12"/>
      <c r="EU48" s="12"/>
      <c r="EV48" s="12"/>
      <c r="EW48" s="12"/>
      <c r="EX48" s="12"/>
      <c r="EY48" s="12"/>
      <c r="EZ48" s="12"/>
      <c r="FA48" s="12"/>
      <c r="FB48" s="12"/>
      <c r="FC48" s="12"/>
      <c r="FD48" s="12"/>
      <c r="FE48" s="12"/>
      <c r="FF48" s="12"/>
      <c r="FG48" s="12"/>
      <c r="FH48" s="12"/>
      <c r="FI48" s="12"/>
      <c r="FJ48" s="12"/>
      <c r="FK48" s="12"/>
      <c r="FL48" s="12"/>
      <c r="FM48" s="12"/>
      <c r="FN48" s="12"/>
      <c r="FO48" s="12"/>
      <c r="FP48" s="12"/>
      <c r="FQ48" s="12"/>
      <c r="FR48" s="12"/>
      <c r="FS48" s="12"/>
      <c r="FT48" s="12"/>
      <c r="FU48" s="12"/>
      <c r="FV48" s="12"/>
      <c r="FW48" s="12"/>
      <c r="FX48" s="12"/>
      <c r="FY48" s="12"/>
      <c r="FZ48" s="12"/>
      <c r="GA48" s="12"/>
      <c r="GB48" s="12"/>
      <c r="GC48" s="12"/>
      <c r="GD48" s="12"/>
      <c r="GE48" s="12"/>
      <c r="GF48" s="12"/>
      <c r="GG48" s="12"/>
      <c r="GH48" s="12"/>
      <c r="GI48" s="12"/>
      <c r="GJ48" s="12"/>
      <c r="GK48" s="12"/>
      <c r="GL48" s="12"/>
      <c r="GM48" s="12"/>
      <c r="GN48" s="12"/>
      <c r="GO48" s="12"/>
      <c r="GP48" s="12"/>
      <c r="GQ48" s="12"/>
      <c r="GR48" s="12"/>
      <c r="GS48" s="12"/>
      <c r="GT48" s="12"/>
      <c r="GU48" s="12"/>
      <c r="GV48" s="12"/>
      <c r="GW48" s="12"/>
      <c r="GX48" s="12"/>
      <c r="GY48" s="12"/>
      <c r="GZ48" s="12"/>
      <c r="HA48" s="12"/>
      <c r="HB48" s="12"/>
      <c r="HC48" s="12"/>
      <c r="HD48" s="12"/>
      <c r="HE48" s="12"/>
      <c r="HF48" s="12"/>
      <c r="HG48" s="12"/>
      <c r="HH48" s="12"/>
      <c r="HI48" s="12"/>
      <c r="HJ48" s="12"/>
      <c r="HK48" s="12"/>
      <c r="HL48" s="12"/>
      <c r="HM48" s="12"/>
      <c r="HN48" s="12"/>
      <c r="HO48" s="12"/>
      <c r="HP48" s="12"/>
      <c r="HQ48" s="12"/>
      <c r="HR48" s="12"/>
      <c r="HS48" s="12"/>
      <c r="HT48" s="12"/>
      <c r="HU48" s="12"/>
      <c r="HV48" s="12"/>
      <c r="HW48" s="12"/>
      <c r="HX48" s="12"/>
      <c r="HY48" s="12"/>
      <c r="HZ48" s="12"/>
      <c r="IA48" s="12"/>
      <c r="IB48" s="12"/>
      <c r="IC48" s="12"/>
      <c r="ID48" s="12"/>
      <c r="IE48" s="12"/>
      <c r="IF48" s="12"/>
      <c r="IG48" s="12"/>
      <c r="IH48" s="12"/>
      <c r="II48" s="12"/>
      <c r="IJ48" s="12"/>
      <c r="IK48" s="12"/>
      <c r="IL48" s="12"/>
      <c r="IM48" s="12"/>
      <c r="IN48" s="12"/>
      <c r="IO48" s="12"/>
      <c r="IP48" s="12"/>
      <c r="IQ48" s="12"/>
      <c r="IR48" s="12"/>
      <c r="IS48" s="12"/>
      <c r="IT48" s="12"/>
      <c r="IU48" s="12"/>
      <c r="IV48" s="12"/>
      <c r="IW48" s="12"/>
      <c r="IX48" s="12"/>
      <c r="IY48" s="12"/>
      <c r="IZ48" s="12"/>
      <c r="JA48" s="12"/>
      <c r="JB48" s="12"/>
      <c r="JC48" s="12"/>
      <c r="JD48" s="12"/>
      <c r="JE48" s="12"/>
      <c r="JF48" s="12"/>
      <c r="JG48" s="12"/>
      <c r="JH48" s="12"/>
      <c r="JI48" s="12"/>
      <c r="JJ48" s="12"/>
      <c r="JK48" s="12"/>
      <c r="JL48" s="12"/>
      <c r="JM48" s="12"/>
      <c r="JN48" s="12"/>
      <c r="JO48" s="12"/>
      <c r="JP48" s="12"/>
      <c r="JQ48" s="12"/>
      <c r="JR48" s="12"/>
      <c r="JS48" s="12"/>
      <c r="JT48" s="12"/>
      <c r="JU48" s="12"/>
      <c r="JV48" s="12"/>
      <c r="JW48" s="12"/>
      <c r="JX48" s="12"/>
      <c r="JY48" s="12"/>
      <c r="JZ48" s="12"/>
      <c r="KA48" s="12"/>
      <c r="KB48" s="12"/>
      <c r="KC48" s="12"/>
      <c r="KD48" s="12"/>
      <c r="KE48" s="12"/>
      <c r="KF48" s="12"/>
      <c r="KG48" s="12"/>
      <c r="KH48" s="12"/>
      <c r="KI48" s="12"/>
      <c r="KJ48" s="12"/>
      <c r="KK48" s="12"/>
      <c r="KL48" s="12"/>
      <c r="KM48" s="12"/>
      <c r="KN48" s="12"/>
      <c r="KO48" s="12"/>
      <c r="KP48" s="12"/>
      <c r="KQ48" s="12"/>
      <c r="KR48" s="12"/>
      <c r="KS48" s="12"/>
      <c r="KT48" s="12"/>
      <c r="KU48" s="12"/>
      <c r="KV48" s="12"/>
      <c r="KW48" s="12"/>
      <c r="KX48" s="12"/>
      <c r="KY48" s="12"/>
      <c r="KZ48" s="12"/>
      <c r="LA48" s="12"/>
      <c r="LB48" s="12"/>
      <c r="LC48" s="12"/>
      <c r="LD48" s="12"/>
      <c r="LE48" s="12"/>
      <c r="LF48" s="12"/>
      <c r="LG48" s="12"/>
      <c r="LH48" s="12"/>
      <c r="LI48" s="12"/>
      <c r="LJ48" s="12"/>
      <c r="LK48" s="12"/>
      <c r="LL48" s="12"/>
      <c r="LM48" s="12"/>
      <c r="LN48" s="12"/>
      <c r="LO48" s="12"/>
      <c r="LP48" s="12"/>
      <c r="LQ48" s="12"/>
      <c r="LR48" s="12"/>
      <c r="LS48" s="12"/>
      <c r="LT48" s="12"/>
      <c r="LU48" s="12"/>
      <c r="LV48" s="12"/>
      <c r="LW48" s="12"/>
      <c r="LX48" s="12"/>
      <c r="LY48" s="12"/>
      <c r="LZ48" s="12"/>
      <c r="MA48" s="12"/>
      <c r="MB48" s="12"/>
      <c r="MC48" s="12"/>
      <c r="MD48" s="12"/>
      <c r="ME48" s="12"/>
      <c r="MF48" s="12"/>
      <c r="MG48" s="12"/>
      <c r="MH48" s="12"/>
      <c r="MI48" s="12"/>
      <c r="MJ48" s="12"/>
      <c r="MK48" s="12"/>
      <c r="ML48" s="12"/>
      <c r="MM48" s="12"/>
      <c r="MN48" s="12"/>
      <c r="MO48" s="12"/>
      <c r="MP48" s="12"/>
      <c r="MQ48" s="12"/>
      <c r="MR48" s="12"/>
    </row>
    <row r="49" spans="1:356"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c r="EQ49" s="12"/>
      <c r="ER49" s="12"/>
      <c r="ES49" s="12"/>
      <c r="ET49" s="12"/>
      <c r="EU49" s="12"/>
      <c r="EV49" s="12"/>
      <c r="EW49" s="12"/>
      <c r="EX49" s="12"/>
      <c r="EY49" s="12"/>
      <c r="EZ49" s="12"/>
      <c r="FA49" s="12"/>
      <c r="FB49" s="12"/>
      <c r="FC49" s="12"/>
      <c r="FD49" s="12"/>
      <c r="FE49" s="12"/>
      <c r="FF49" s="12"/>
      <c r="FG49" s="12"/>
      <c r="FH49" s="12"/>
      <c r="FI49" s="12"/>
      <c r="FJ49" s="12"/>
      <c r="FK49" s="12"/>
      <c r="FL49" s="12"/>
      <c r="FM49" s="12"/>
      <c r="FN49" s="12"/>
      <c r="FO49" s="12"/>
      <c r="FP49" s="12"/>
      <c r="FQ49" s="12"/>
      <c r="FR49" s="12"/>
      <c r="FS49" s="12"/>
      <c r="FT49" s="12"/>
      <c r="FU49" s="12"/>
      <c r="FV49" s="12"/>
      <c r="FW49" s="12"/>
      <c r="FX49" s="12"/>
      <c r="FY49" s="12"/>
      <c r="FZ49" s="12"/>
      <c r="GA49" s="12"/>
      <c r="GB49" s="12"/>
      <c r="GC49" s="12"/>
      <c r="GD49" s="12"/>
      <c r="GE49" s="12"/>
      <c r="GF49" s="12"/>
      <c r="GG49" s="12"/>
      <c r="GH49" s="12"/>
      <c r="GI49" s="12"/>
      <c r="GJ49" s="12"/>
      <c r="GK49" s="12"/>
      <c r="GL49" s="12"/>
      <c r="GM49" s="12"/>
      <c r="GN49" s="12"/>
      <c r="GO49" s="12"/>
      <c r="GP49" s="12"/>
      <c r="GQ49" s="12"/>
      <c r="GR49" s="12"/>
      <c r="GS49" s="12"/>
      <c r="GT49" s="12"/>
      <c r="GU49" s="12"/>
      <c r="GV49" s="12"/>
      <c r="GW49" s="12"/>
      <c r="GX49" s="12"/>
      <c r="GY49" s="12"/>
      <c r="GZ49" s="12"/>
      <c r="HA49" s="12"/>
      <c r="HB49" s="12"/>
      <c r="HC49" s="12"/>
      <c r="HD49" s="12"/>
      <c r="HE49" s="12"/>
      <c r="HF49" s="12"/>
      <c r="HG49" s="12"/>
      <c r="HH49" s="12"/>
      <c r="HI49" s="12"/>
      <c r="HJ49" s="12"/>
      <c r="HK49" s="12"/>
      <c r="HL49" s="12"/>
      <c r="HM49" s="12"/>
      <c r="HN49" s="12"/>
      <c r="HO49" s="12"/>
      <c r="HP49" s="12"/>
      <c r="HQ49" s="12"/>
      <c r="HR49" s="12"/>
      <c r="HS49" s="12"/>
      <c r="HT49" s="12"/>
      <c r="HU49" s="12"/>
      <c r="HV49" s="12"/>
      <c r="HW49" s="12"/>
      <c r="HX49" s="12"/>
      <c r="HY49" s="12"/>
      <c r="HZ49" s="12"/>
      <c r="IA49" s="12"/>
      <c r="IB49" s="12"/>
      <c r="IC49" s="12"/>
      <c r="ID49" s="12"/>
      <c r="IE49" s="12"/>
      <c r="IF49" s="12"/>
      <c r="IG49" s="12"/>
      <c r="IH49" s="12"/>
      <c r="II49" s="12"/>
      <c r="IJ49" s="12"/>
      <c r="IK49" s="12"/>
      <c r="IL49" s="12"/>
      <c r="IM49" s="12"/>
      <c r="IN49" s="12"/>
      <c r="IO49" s="12"/>
      <c r="IP49" s="12"/>
      <c r="IQ49" s="12"/>
      <c r="IR49" s="12"/>
      <c r="IS49" s="12"/>
      <c r="IT49" s="12"/>
      <c r="IU49" s="12"/>
      <c r="IV49" s="12"/>
      <c r="IW49" s="12"/>
      <c r="IX49" s="12"/>
      <c r="IY49" s="12"/>
      <c r="IZ49" s="12"/>
      <c r="JA49" s="12"/>
      <c r="JB49" s="12"/>
      <c r="JC49" s="12"/>
      <c r="JD49" s="12"/>
      <c r="JE49" s="12"/>
      <c r="JF49" s="12"/>
      <c r="JG49" s="12"/>
      <c r="JH49" s="12"/>
      <c r="JI49" s="12"/>
      <c r="JJ49" s="12"/>
      <c r="JK49" s="12"/>
      <c r="JL49" s="12"/>
      <c r="JM49" s="12"/>
      <c r="JN49" s="12"/>
      <c r="JO49" s="12"/>
      <c r="JP49" s="12"/>
      <c r="JQ49" s="12"/>
      <c r="JR49" s="12"/>
      <c r="JS49" s="12"/>
      <c r="JT49" s="12"/>
      <c r="JU49" s="12"/>
      <c r="JV49" s="12"/>
      <c r="JW49" s="12"/>
      <c r="JX49" s="12"/>
      <c r="JY49" s="12"/>
      <c r="JZ49" s="12"/>
      <c r="KA49" s="12"/>
      <c r="KB49" s="12"/>
      <c r="KC49" s="12"/>
      <c r="KD49" s="12"/>
      <c r="KE49" s="12"/>
      <c r="KF49" s="12"/>
      <c r="KG49" s="12"/>
      <c r="KH49" s="12"/>
      <c r="KI49" s="12"/>
      <c r="KJ49" s="12"/>
      <c r="KK49" s="12"/>
      <c r="KL49" s="12"/>
      <c r="KM49" s="12"/>
      <c r="KN49" s="12"/>
      <c r="KO49" s="12"/>
      <c r="KP49" s="12"/>
      <c r="KQ49" s="12"/>
      <c r="KR49" s="12"/>
      <c r="KS49" s="12"/>
      <c r="KT49" s="12"/>
      <c r="KU49" s="12"/>
      <c r="KV49" s="12"/>
      <c r="KW49" s="12"/>
      <c r="KX49" s="12"/>
      <c r="KY49" s="12"/>
      <c r="KZ49" s="12"/>
      <c r="LA49" s="12"/>
      <c r="LB49" s="12"/>
      <c r="LC49" s="12"/>
      <c r="LD49" s="12"/>
      <c r="LE49" s="12"/>
      <c r="LF49" s="12"/>
      <c r="LG49" s="12"/>
      <c r="LH49" s="12"/>
      <c r="LI49" s="12"/>
      <c r="LJ49" s="12"/>
      <c r="LK49" s="12"/>
      <c r="LL49" s="12"/>
      <c r="LM49" s="12"/>
      <c r="LN49" s="12"/>
      <c r="LO49" s="12"/>
      <c r="LP49" s="12"/>
      <c r="LQ49" s="12"/>
      <c r="LR49" s="12"/>
      <c r="LS49" s="12"/>
      <c r="LT49" s="12"/>
      <c r="LU49" s="12"/>
      <c r="LV49" s="12"/>
      <c r="LW49" s="12"/>
      <c r="LX49" s="12"/>
      <c r="LY49" s="12"/>
      <c r="LZ49" s="12"/>
      <c r="MA49" s="12"/>
      <c r="MB49" s="12"/>
      <c r="MC49" s="12"/>
      <c r="MD49" s="12"/>
      <c r="ME49" s="12"/>
      <c r="MF49" s="12"/>
      <c r="MG49" s="12"/>
      <c r="MH49" s="12"/>
      <c r="MI49" s="12"/>
      <c r="MJ49" s="12"/>
      <c r="MK49" s="12"/>
      <c r="ML49" s="12"/>
      <c r="MM49" s="12"/>
      <c r="MN49" s="12"/>
      <c r="MO49" s="12"/>
      <c r="MP49" s="12"/>
      <c r="MQ49" s="12"/>
      <c r="MR49" s="12"/>
    </row>
    <row r="50" spans="1:356" ht="15" customHeight="1">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37"/>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row>
    <row r="51" spans="1:356"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c r="EQ51" s="12"/>
      <c r="ER51" s="12"/>
      <c r="ES51" s="12"/>
      <c r="ET51" s="12"/>
      <c r="EU51" s="12"/>
      <c r="EV51" s="12"/>
      <c r="EW51" s="12"/>
      <c r="EX51" s="12"/>
      <c r="EY51" s="12"/>
      <c r="EZ51" s="12"/>
      <c r="FA51" s="12"/>
      <c r="FB51" s="12"/>
      <c r="FC51" s="12"/>
      <c r="FD51" s="12"/>
      <c r="FE51" s="12"/>
      <c r="FF51" s="12"/>
      <c r="FG51" s="12"/>
      <c r="FH51" s="12"/>
      <c r="FI51" s="12"/>
      <c r="FJ51" s="12"/>
      <c r="FK51" s="12"/>
      <c r="FL51" s="12"/>
      <c r="FM51" s="12"/>
      <c r="FN51" s="12"/>
      <c r="FO51" s="12"/>
      <c r="FP51" s="12"/>
      <c r="FQ51" s="12"/>
      <c r="FR51" s="12"/>
      <c r="FS51" s="12"/>
      <c r="FT51" s="12"/>
      <c r="FU51" s="12"/>
      <c r="FV51" s="12"/>
      <c r="FW51" s="12"/>
      <c r="FX51" s="12"/>
      <c r="FY51" s="12"/>
      <c r="FZ51" s="12"/>
      <c r="GA51" s="12"/>
      <c r="GB51" s="12"/>
      <c r="GC51" s="12"/>
      <c r="GD51" s="12"/>
      <c r="GE51" s="12"/>
      <c r="GF51" s="12"/>
      <c r="GG51" s="12"/>
      <c r="GH51" s="12"/>
      <c r="GI51" s="12"/>
      <c r="GJ51" s="12"/>
      <c r="GK51" s="12"/>
      <c r="GL51" s="12"/>
      <c r="GM51" s="12"/>
      <c r="GN51" s="12"/>
      <c r="GO51" s="12"/>
      <c r="GP51" s="12"/>
      <c r="GQ51" s="12"/>
      <c r="GR51" s="12"/>
      <c r="GS51" s="12"/>
      <c r="GT51" s="12"/>
      <c r="GU51" s="12"/>
      <c r="GV51" s="12"/>
      <c r="GW51" s="12"/>
      <c r="GX51" s="12"/>
      <c r="GY51" s="12"/>
      <c r="GZ51" s="12"/>
      <c r="HA51" s="12"/>
      <c r="HB51" s="12"/>
      <c r="HC51" s="12"/>
      <c r="HD51" s="12"/>
      <c r="HE51" s="12"/>
      <c r="HF51" s="12"/>
      <c r="HG51" s="12"/>
      <c r="HH51" s="12"/>
      <c r="HI51" s="12"/>
      <c r="HJ51" s="12"/>
      <c r="HK51" s="12"/>
      <c r="HL51" s="12"/>
      <c r="HM51" s="12"/>
      <c r="HN51" s="12"/>
      <c r="HO51" s="12"/>
      <c r="HP51" s="12"/>
      <c r="HQ51" s="12"/>
      <c r="HR51" s="12"/>
      <c r="HS51" s="12"/>
      <c r="HT51" s="12"/>
      <c r="HU51" s="12"/>
      <c r="HV51" s="12"/>
      <c r="HW51" s="12"/>
      <c r="HX51" s="12"/>
      <c r="HY51" s="12"/>
      <c r="HZ51" s="12"/>
      <c r="IA51" s="12"/>
      <c r="IB51" s="12"/>
      <c r="IC51" s="12"/>
      <c r="ID51" s="12"/>
      <c r="IE51" s="12"/>
      <c r="IF51" s="12"/>
      <c r="IG51" s="12"/>
      <c r="IH51" s="12"/>
      <c r="II51" s="12"/>
      <c r="IJ51" s="12"/>
      <c r="IK51" s="12"/>
      <c r="IL51" s="12"/>
      <c r="IM51" s="12"/>
      <c r="IN51" s="12"/>
      <c r="IO51" s="12"/>
      <c r="IP51" s="12"/>
      <c r="IQ51" s="12"/>
      <c r="IR51" s="12"/>
      <c r="IS51" s="12"/>
      <c r="IT51" s="12"/>
      <c r="IU51" s="12"/>
      <c r="IV51" s="12"/>
      <c r="IW51" s="12"/>
      <c r="IX51" s="12"/>
      <c r="IY51" s="12"/>
      <c r="IZ51" s="12"/>
      <c r="JA51" s="12"/>
      <c r="JB51" s="12"/>
      <c r="JC51" s="12"/>
      <c r="JD51" s="12"/>
      <c r="JE51" s="12"/>
      <c r="JF51" s="12"/>
      <c r="JG51" s="12"/>
      <c r="JH51" s="12"/>
      <c r="JI51" s="12"/>
      <c r="JJ51" s="12"/>
      <c r="JK51" s="12"/>
      <c r="JL51" s="12"/>
      <c r="JM51" s="12"/>
      <c r="JN51" s="12"/>
      <c r="JO51" s="12"/>
      <c r="JP51" s="12"/>
      <c r="JQ51" s="12"/>
      <c r="JR51" s="12"/>
      <c r="JS51" s="12"/>
      <c r="JT51" s="12"/>
      <c r="JU51" s="12"/>
      <c r="JV51" s="12"/>
      <c r="JW51" s="12"/>
      <c r="JX51" s="12"/>
      <c r="JY51" s="12"/>
      <c r="JZ51" s="12"/>
      <c r="KA51" s="12"/>
      <c r="KB51" s="12"/>
      <c r="KC51" s="12"/>
      <c r="KD51" s="12"/>
      <c r="KE51" s="12"/>
      <c r="KF51" s="12"/>
      <c r="KG51" s="12"/>
      <c r="KH51" s="12"/>
      <c r="KI51" s="12"/>
      <c r="KJ51" s="12"/>
      <c r="KK51" s="12"/>
      <c r="KL51" s="12"/>
      <c r="KM51" s="12"/>
      <c r="KN51" s="12"/>
      <c r="KO51" s="12"/>
      <c r="KP51" s="12"/>
      <c r="KQ51" s="12"/>
      <c r="KR51" s="12"/>
      <c r="KS51" s="12"/>
      <c r="KT51" s="12"/>
      <c r="KU51" s="12"/>
      <c r="KV51" s="12"/>
      <c r="KW51" s="12"/>
      <c r="KX51" s="12"/>
      <c r="KY51" s="12"/>
      <c r="KZ51" s="12"/>
      <c r="LA51" s="12"/>
      <c r="LB51" s="12"/>
      <c r="LC51" s="12"/>
      <c r="LD51" s="12"/>
      <c r="LE51" s="12"/>
      <c r="LF51" s="12"/>
      <c r="LG51" s="12"/>
      <c r="LH51" s="12"/>
      <c r="LI51" s="12"/>
      <c r="LJ51" s="12"/>
      <c r="LK51" s="12"/>
      <c r="LL51" s="12"/>
      <c r="LM51" s="12"/>
      <c r="LN51" s="12"/>
      <c r="LO51" s="12"/>
      <c r="LP51" s="12"/>
      <c r="LQ51" s="12"/>
      <c r="LR51" s="12"/>
      <c r="LS51" s="12"/>
      <c r="LT51" s="12"/>
      <c r="LU51" s="12"/>
      <c r="LV51" s="12"/>
      <c r="LW51" s="12"/>
      <c r="LX51" s="12"/>
      <c r="LY51" s="12"/>
      <c r="LZ51" s="12"/>
      <c r="MA51" s="12"/>
      <c r="MB51" s="12"/>
      <c r="MC51" s="12"/>
      <c r="MD51" s="12"/>
      <c r="ME51" s="12"/>
      <c r="MF51" s="12"/>
      <c r="MG51" s="12"/>
      <c r="MH51" s="12"/>
      <c r="MI51" s="12"/>
      <c r="MJ51" s="12"/>
      <c r="MK51" s="12"/>
      <c r="ML51" s="12"/>
      <c r="MM51" s="12"/>
      <c r="MN51" s="12"/>
      <c r="MO51" s="12"/>
      <c r="MP51" s="12"/>
      <c r="MQ51" s="12"/>
      <c r="MR51" s="12"/>
    </row>
    <row r="52" spans="1:356"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37"/>
      <c r="AZ52" s="12"/>
      <c r="BA52" s="12"/>
      <c r="BB52" s="12"/>
      <c r="BC52" s="12"/>
      <c r="BD52" s="12"/>
      <c r="BE52" s="12"/>
      <c r="BF52" s="12"/>
      <c r="BG52" s="12"/>
      <c r="BH52" s="12"/>
      <c r="BI52" s="12"/>
      <c r="BJ52" s="12"/>
      <c r="BK52" s="12"/>
      <c r="BL52" s="12"/>
      <c r="BM52" s="12"/>
      <c r="BN52" s="12"/>
      <c r="BO52" s="12"/>
      <c r="BP52" s="49"/>
      <c r="BQ52" s="137"/>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c r="EQ52" s="12"/>
      <c r="ER52" s="12"/>
      <c r="ES52" s="12"/>
      <c r="ET52" s="12"/>
      <c r="EU52" s="12"/>
      <c r="EV52" s="12"/>
      <c r="EW52" s="12"/>
      <c r="EX52" s="12"/>
      <c r="EY52" s="12"/>
      <c r="EZ52" s="12"/>
      <c r="FA52" s="12"/>
      <c r="FB52" s="12"/>
      <c r="FC52" s="12"/>
      <c r="FD52" s="12"/>
      <c r="FE52" s="12"/>
      <c r="FF52" s="12"/>
      <c r="FG52" s="12"/>
      <c r="FH52" s="12"/>
      <c r="FI52" s="12"/>
      <c r="FJ52" s="12"/>
      <c r="FK52" s="12"/>
      <c r="FL52" s="12"/>
      <c r="FM52" s="12"/>
      <c r="FN52" s="12"/>
      <c r="FO52" s="12"/>
      <c r="FP52" s="12"/>
      <c r="FQ52" s="12"/>
      <c r="FR52" s="12"/>
      <c r="FS52" s="12"/>
      <c r="FT52" s="12"/>
      <c r="FU52" s="12"/>
      <c r="FV52" s="12"/>
      <c r="FW52" s="12"/>
      <c r="FX52" s="12"/>
      <c r="FY52" s="12"/>
      <c r="FZ52" s="12"/>
      <c r="GA52" s="12"/>
      <c r="GB52" s="12"/>
      <c r="GC52" s="12"/>
      <c r="GD52" s="12"/>
      <c r="GE52" s="12"/>
      <c r="GF52" s="12"/>
      <c r="GG52" s="12"/>
      <c r="GH52" s="12"/>
      <c r="GI52" s="12"/>
      <c r="GJ52" s="12"/>
      <c r="GK52" s="12"/>
      <c r="GL52" s="12"/>
      <c r="GM52" s="12"/>
      <c r="GN52" s="12"/>
      <c r="GO52" s="12"/>
      <c r="GP52" s="12"/>
      <c r="GQ52" s="12"/>
      <c r="GR52" s="12"/>
      <c r="GS52" s="12"/>
      <c r="GT52" s="12"/>
      <c r="GU52" s="12"/>
      <c r="GV52" s="12"/>
      <c r="GW52" s="12"/>
      <c r="GX52" s="12"/>
      <c r="GY52" s="12"/>
      <c r="GZ52" s="12"/>
      <c r="HA52" s="12"/>
      <c r="HB52" s="12"/>
      <c r="HC52" s="12"/>
      <c r="HD52" s="12"/>
      <c r="HE52" s="12"/>
      <c r="HF52" s="12"/>
      <c r="HG52" s="12"/>
      <c r="HH52" s="12"/>
      <c r="HI52" s="12"/>
      <c r="HJ52" s="12"/>
      <c r="HK52" s="12"/>
      <c r="HL52" s="12"/>
      <c r="HM52" s="12"/>
      <c r="HN52" s="12"/>
      <c r="HO52" s="12"/>
      <c r="HP52" s="12"/>
      <c r="HQ52" s="12"/>
      <c r="HR52" s="12"/>
      <c r="HS52" s="12"/>
      <c r="HT52" s="12"/>
      <c r="HU52" s="12"/>
      <c r="HV52" s="12"/>
      <c r="HW52" s="12"/>
      <c r="HX52" s="12"/>
      <c r="HY52" s="12"/>
      <c r="HZ52" s="12"/>
      <c r="IA52" s="12"/>
      <c r="IB52" s="12"/>
      <c r="IC52" s="12"/>
      <c r="ID52" s="12"/>
      <c r="IE52" s="12"/>
      <c r="IF52" s="12"/>
      <c r="IG52" s="12"/>
      <c r="IH52" s="12"/>
      <c r="II52" s="12"/>
      <c r="IJ52" s="12"/>
      <c r="IK52" s="12"/>
      <c r="IL52" s="12"/>
      <c r="IM52" s="12"/>
      <c r="IN52" s="12"/>
      <c r="IO52" s="12"/>
      <c r="IP52" s="12"/>
      <c r="IQ52" s="12"/>
      <c r="IR52" s="12"/>
      <c r="IS52" s="12"/>
      <c r="IT52" s="12"/>
      <c r="IU52" s="12"/>
      <c r="IV52" s="12"/>
      <c r="IW52" s="12"/>
      <c r="IX52" s="12"/>
      <c r="IY52" s="12"/>
      <c r="IZ52" s="12"/>
      <c r="JA52" s="12"/>
      <c r="JB52" s="12"/>
      <c r="JC52" s="12"/>
      <c r="JD52" s="12"/>
      <c r="JE52" s="12"/>
      <c r="JF52" s="12"/>
      <c r="JG52" s="12"/>
      <c r="JH52" s="12"/>
      <c r="JI52" s="12"/>
      <c r="JJ52" s="12"/>
      <c r="JK52" s="12"/>
      <c r="JL52" s="12"/>
      <c r="JM52" s="12"/>
      <c r="JN52" s="12"/>
      <c r="JO52" s="12"/>
      <c r="JP52" s="12"/>
      <c r="JQ52" s="12"/>
      <c r="JR52" s="12"/>
      <c r="JS52" s="12"/>
      <c r="JT52" s="12"/>
      <c r="JU52" s="12"/>
      <c r="JV52" s="12"/>
      <c r="JW52" s="12"/>
      <c r="JX52" s="12"/>
      <c r="JY52" s="12"/>
      <c r="JZ52" s="12"/>
      <c r="KA52" s="12"/>
      <c r="KB52" s="12"/>
      <c r="KC52" s="12"/>
      <c r="KD52" s="12"/>
      <c r="KE52" s="12"/>
      <c r="KF52" s="12"/>
      <c r="KG52" s="12"/>
      <c r="KH52" s="12"/>
      <c r="KI52" s="12"/>
      <c r="KJ52" s="12"/>
      <c r="KK52" s="12"/>
      <c r="KL52" s="12"/>
      <c r="KM52" s="12"/>
      <c r="KN52" s="12"/>
      <c r="KO52" s="12"/>
      <c r="KP52" s="12"/>
      <c r="KQ52" s="12"/>
      <c r="KR52" s="12"/>
      <c r="KS52" s="12"/>
      <c r="KT52" s="12"/>
      <c r="KU52" s="12"/>
      <c r="KV52" s="12"/>
      <c r="KW52" s="12"/>
      <c r="KX52" s="12"/>
      <c r="KY52" s="12"/>
      <c r="KZ52" s="12"/>
      <c r="LA52" s="12"/>
      <c r="LB52" s="12"/>
      <c r="LC52" s="12"/>
      <c r="LD52" s="12"/>
      <c r="LE52" s="12"/>
      <c r="LF52" s="12"/>
      <c r="LG52" s="12"/>
      <c r="LH52" s="12"/>
      <c r="LI52" s="12"/>
      <c r="LJ52" s="12"/>
      <c r="LK52" s="12"/>
      <c r="LL52" s="12"/>
      <c r="LM52" s="12"/>
      <c r="LN52" s="12"/>
      <c r="LO52" s="12"/>
      <c r="LP52" s="12"/>
      <c r="LQ52" s="12"/>
      <c r="LR52" s="12"/>
      <c r="LS52" s="12"/>
      <c r="LT52" s="12"/>
      <c r="LU52" s="12"/>
      <c r="LV52" s="12"/>
      <c r="LW52" s="12"/>
      <c r="LX52" s="12"/>
      <c r="LY52" s="12"/>
      <c r="LZ52" s="12"/>
      <c r="MA52" s="12"/>
      <c r="MB52" s="12"/>
      <c r="MC52" s="12"/>
      <c r="MD52" s="12"/>
      <c r="ME52" s="12"/>
      <c r="MF52" s="12"/>
      <c r="MG52" s="12"/>
      <c r="MH52" s="12"/>
      <c r="MI52" s="12"/>
      <c r="MJ52" s="12"/>
      <c r="MK52" s="12"/>
      <c r="ML52" s="12"/>
      <c r="MM52" s="12"/>
      <c r="MN52" s="12"/>
      <c r="MO52" s="12"/>
      <c r="MP52" s="12"/>
      <c r="MQ52" s="12"/>
      <c r="MR52" s="12"/>
    </row>
    <row r="53" spans="1:356"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37"/>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c r="EQ53" s="12"/>
      <c r="ER53" s="12"/>
      <c r="ES53" s="12"/>
      <c r="ET53" s="12"/>
      <c r="EU53" s="12"/>
      <c r="EV53" s="12"/>
      <c r="EW53" s="12"/>
      <c r="EX53" s="12"/>
      <c r="EY53" s="12"/>
      <c r="EZ53" s="12"/>
      <c r="FA53" s="12"/>
      <c r="FB53" s="12"/>
      <c r="FC53" s="12"/>
      <c r="FD53" s="12"/>
      <c r="FE53" s="12"/>
      <c r="FF53" s="12"/>
      <c r="FG53" s="12"/>
      <c r="FH53" s="12"/>
      <c r="FI53" s="12"/>
      <c r="FJ53" s="12"/>
      <c r="FK53" s="12"/>
      <c r="FL53" s="12"/>
      <c r="FM53" s="12"/>
      <c r="FN53" s="12"/>
      <c r="FO53" s="12"/>
      <c r="FP53" s="12"/>
      <c r="FQ53" s="12"/>
      <c r="FR53" s="12"/>
      <c r="FS53" s="12"/>
      <c r="FT53" s="12"/>
      <c r="FU53" s="12"/>
      <c r="FV53" s="12"/>
      <c r="FW53" s="12"/>
      <c r="FX53" s="12"/>
      <c r="FY53" s="12"/>
      <c r="FZ53" s="12"/>
      <c r="GA53" s="12"/>
      <c r="GB53" s="12"/>
      <c r="GC53" s="12"/>
      <c r="GD53" s="12"/>
      <c r="GE53" s="12"/>
      <c r="GF53" s="12"/>
      <c r="GG53" s="12"/>
      <c r="GH53" s="12"/>
      <c r="GI53" s="12"/>
      <c r="GJ53" s="12"/>
      <c r="GK53" s="12"/>
      <c r="GL53" s="12"/>
      <c r="GM53" s="12"/>
      <c r="GN53" s="12"/>
      <c r="GO53" s="12"/>
      <c r="GP53" s="12"/>
      <c r="GQ53" s="12"/>
      <c r="GR53" s="12"/>
      <c r="GS53" s="12"/>
      <c r="GT53" s="12"/>
      <c r="GU53" s="12"/>
      <c r="GV53" s="12"/>
      <c r="GW53" s="12"/>
      <c r="GX53" s="12"/>
      <c r="GY53" s="12"/>
      <c r="GZ53" s="12"/>
      <c r="HA53" s="12"/>
      <c r="HB53" s="12"/>
      <c r="HC53" s="12"/>
      <c r="HD53" s="12"/>
      <c r="HE53" s="12"/>
      <c r="HF53" s="12"/>
      <c r="HG53" s="12"/>
      <c r="HH53" s="12"/>
      <c r="HI53" s="12"/>
      <c r="HJ53" s="12"/>
      <c r="HK53" s="12"/>
      <c r="HL53" s="12"/>
      <c r="HM53" s="12"/>
      <c r="HN53" s="12"/>
      <c r="HO53" s="12"/>
      <c r="HP53" s="12"/>
      <c r="HQ53" s="12"/>
      <c r="HR53" s="12"/>
      <c r="HS53" s="12"/>
      <c r="HT53" s="12"/>
      <c r="HU53" s="12"/>
      <c r="HV53" s="12"/>
      <c r="HW53" s="12"/>
      <c r="HX53" s="12"/>
      <c r="HY53" s="12"/>
      <c r="HZ53" s="12"/>
      <c r="IA53" s="12"/>
      <c r="IB53" s="12"/>
      <c r="IC53" s="12"/>
      <c r="ID53" s="12"/>
      <c r="IE53" s="12"/>
      <c r="IF53" s="12"/>
      <c r="IG53" s="12"/>
      <c r="IH53" s="12"/>
      <c r="II53" s="12"/>
      <c r="IJ53" s="12"/>
      <c r="IK53" s="12"/>
      <c r="IL53" s="12"/>
      <c r="IM53" s="12"/>
      <c r="IN53" s="12"/>
      <c r="IO53" s="12"/>
      <c r="IP53" s="12"/>
      <c r="IQ53" s="12"/>
      <c r="IR53" s="12"/>
      <c r="IS53" s="12"/>
      <c r="IT53" s="12"/>
      <c r="IU53" s="12"/>
      <c r="IV53" s="12"/>
      <c r="IW53" s="12"/>
      <c r="IX53" s="12"/>
      <c r="IY53" s="12"/>
      <c r="IZ53" s="12"/>
      <c r="JA53" s="12"/>
      <c r="JB53" s="12"/>
      <c r="JC53" s="12"/>
      <c r="JD53" s="12"/>
      <c r="JE53" s="12"/>
      <c r="JF53" s="12"/>
      <c r="JG53" s="12"/>
      <c r="JH53" s="12"/>
      <c r="JI53" s="12"/>
      <c r="JJ53" s="12"/>
      <c r="JK53" s="12"/>
      <c r="JL53" s="12"/>
      <c r="JM53" s="12"/>
      <c r="JN53" s="12"/>
      <c r="JO53" s="12"/>
      <c r="JP53" s="12"/>
      <c r="JQ53" s="12"/>
      <c r="JR53" s="12"/>
      <c r="JS53" s="12"/>
      <c r="JT53" s="12"/>
      <c r="JU53" s="12"/>
      <c r="JV53" s="12"/>
      <c r="JW53" s="12"/>
      <c r="JX53" s="12"/>
      <c r="JY53" s="12"/>
      <c r="JZ53" s="12"/>
      <c r="KA53" s="12"/>
      <c r="KB53" s="12"/>
      <c r="KC53" s="12"/>
      <c r="KD53" s="12"/>
      <c r="KE53" s="12"/>
      <c r="KF53" s="12"/>
      <c r="KG53" s="12"/>
      <c r="KH53" s="12"/>
      <c r="KI53" s="12"/>
      <c r="KJ53" s="12"/>
      <c r="KK53" s="12"/>
      <c r="KL53" s="12"/>
      <c r="KM53" s="12"/>
      <c r="KN53" s="12"/>
      <c r="KO53" s="12"/>
      <c r="KP53" s="12"/>
      <c r="KQ53" s="12"/>
      <c r="KR53" s="12"/>
      <c r="KS53" s="12"/>
      <c r="KT53" s="12"/>
      <c r="KU53" s="12"/>
      <c r="KV53" s="12"/>
      <c r="KW53" s="12"/>
      <c r="KX53" s="12"/>
      <c r="KY53" s="12"/>
      <c r="KZ53" s="12"/>
      <c r="LA53" s="12"/>
      <c r="LB53" s="12"/>
      <c r="LC53" s="12"/>
      <c r="LD53" s="12"/>
      <c r="LE53" s="12"/>
      <c r="LF53" s="12"/>
      <c r="LG53" s="12"/>
      <c r="LH53" s="12"/>
      <c r="LI53" s="12"/>
      <c r="LJ53" s="12"/>
      <c r="LK53" s="12"/>
      <c r="LL53" s="12"/>
      <c r="LM53" s="12"/>
      <c r="LN53" s="12"/>
      <c r="LO53" s="12"/>
      <c r="LP53" s="12"/>
      <c r="LQ53" s="12"/>
      <c r="LR53" s="12"/>
      <c r="LS53" s="12"/>
      <c r="LT53" s="12"/>
      <c r="LU53" s="12"/>
      <c r="LV53" s="12"/>
      <c r="LW53" s="12"/>
      <c r="LX53" s="12"/>
      <c r="LY53" s="12"/>
      <c r="LZ53" s="12"/>
      <c r="MA53" s="12"/>
      <c r="MB53" s="12"/>
      <c r="MC53" s="12"/>
      <c r="MD53" s="12"/>
      <c r="ME53" s="12"/>
      <c r="MF53" s="12"/>
      <c r="MG53" s="12"/>
      <c r="MH53" s="12"/>
      <c r="MI53" s="12"/>
      <c r="MJ53" s="12"/>
      <c r="MK53" s="12"/>
      <c r="ML53" s="12"/>
      <c r="MM53" s="12"/>
      <c r="MN53" s="12"/>
      <c r="MO53" s="12"/>
      <c r="MP53" s="12"/>
      <c r="MQ53" s="12"/>
      <c r="MR53" s="12"/>
    </row>
    <row r="54" spans="1:356"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c r="EQ54" s="12"/>
      <c r="ER54" s="12"/>
      <c r="ES54" s="12"/>
      <c r="ET54" s="12"/>
      <c r="EU54" s="12"/>
      <c r="EV54" s="12"/>
      <c r="EW54" s="12"/>
      <c r="EX54" s="12"/>
      <c r="EY54" s="12"/>
      <c r="EZ54" s="12"/>
      <c r="FA54" s="12"/>
      <c r="FB54" s="12"/>
      <c r="FC54" s="12"/>
      <c r="FD54" s="12"/>
      <c r="FE54" s="12"/>
      <c r="FF54" s="12"/>
      <c r="FG54" s="12"/>
      <c r="FH54" s="12"/>
      <c r="FI54" s="12"/>
      <c r="FJ54" s="12"/>
      <c r="FK54" s="12"/>
      <c r="FL54" s="12"/>
      <c r="FM54" s="12"/>
      <c r="FN54" s="12"/>
      <c r="FO54" s="12"/>
      <c r="FP54" s="12"/>
      <c r="FQ54" s="12"/>
      <c r="FR54" s="12"/>
      <c r="FS54" s="12"/>
      <c r="FT54" s="12"/>
      <c r="FU54" s="12"/>
      <c r="FV54" s="12"/>
      <c r="FW54" s="12"/>
      <c r="FX54" s="12"/>
      <c r="FY54" s="12"/>
      <c r="FZ54" s="12"/>
      <c r="GA54" s="12"/>
      <c r="GB54" s="12"/>
      <c r="GC54" s="12"/>
      <c r="GD54" s="12"/>
      <c r="GE54" s="12"/>
      <c r="GF54" s="12"/>
      <c r="GG54" s="12"/>
      <c r="GH54" s="12"/>
      <c r="GI54" s="12"/>
      <c r="GJ54" s="12"/>
      <c r="GK54" s="12"/>
      <c r="GL54" s="12"/>
      <c r="GM54" s="12"/>
      <c r="GN54" s="12"/>
      <c r="GO54" s="12"/>
      <c r="GP54" s="12"/>
      <c r="GQ54" s="12"/>
      <c r="GR54" s="12"/>
      <c r="GS54" s="12"/>
      <c r="GT54" s="12"/>
      <c r="GU54" s="12"/>
      <c r="GV54" s="12"/>
      <c r="GW54" s="12"/>
      <c r="GX54" s="12"/>
      <c r="GY54" s="12"/>
      <c r="GZ54" s="12"/>
      <c r="HA54" s="12"/>
      <c r="HB54" s="12"/>
      <c r="HC54" s="12"/>
      <c r="HD54" s="12"/>
      <c r="HE54" s="12"/>
      <c r="HF54" s="12"/>
      <c r="HG54" s="12"/>
      <c r="HH54" s="12"/>
      <c r="HI54" s="12"/>
      <c r="HJ54" s="12"/>
      <c r="HK54" s="12"/>
      <c r="HL54" s="12"/>
      <c r="HM54" s="12"/>
      <c r="HN54" s="12"/>
      <c r="HO54" s="12"/>
      <c r="HP54" s="12"/>
      <c r="HQ54" s="12"/>
      <c r="HR54" s="12"/>
      <c r="HS54" s="12"/>
      <c r="HT54" s="12"/>
      <c r="HU54" s="12"/>
      <c r="HV54" s="12"/>
      <c r="HW54" s="12"/>
      <c r="HX54" s="12"/>
      <c r="HY54" s="12"/>
      <c r="HZ54" s="12"/>
      <c r="IA54" s="12"/>
      <c r="IB54" s="12"/>
      <c r="IC54" s="12"/>
      <c r="ID54" s="12"/>
      <c r="IE54" s="12"/>
      <c r="IF54" s="12"/>
      <c r="IG54" s="12"/>
      <c r="IH54" s="12"/>
      <c r="II54" s="12"/>
      <c r="IJ54" s="12"/>
      <c r="IK54" s="12"/>
      <c r="IL54" s="12"/>
      <c r="IM54" s="12"/>
      <c r="IN54" s="12"/>
      <c r="IO54" s="12"/>
      <c r="IP54" s="12"/>
      <c r="IQ54" s="12"/>
      <c r="IR54" s="12"/>
      <c r="IS54" s="12"/>
      <c r="IT54" s="12"/>
      <c r="IU54" s="12"/>
      <c r="IV54" s="12"/>
      <c r="IW54" s="12"/>
      <c r="IX54" s="12"/>
      <c r="IY54" s="12"/>
      <c r="IZ54" s="12"/>
      <c r="JA54" s="12"/>
      <c r="JB54" s="12"/>
      <c r="JC54" s="12"/>
      <c r="JD54" s="12"/>
      <c r="JE54" s="12"/>
      <c r="JF54" s="12"/>
      <c r="JG54" s="12"/>
      <c r="JH54" s="12"/>
      <c r="JI54" s="12"/>
      <c r="JJ54" s="12"/>
      <c r="JK54" s="12"/>
      <c r="JL54" s="12"/>
      <c r="JM54" s="12"/>
      <c r="JN54" s="12"/>
      <c r="JO54" s="12"/>
      <c r="JP54" s="12"/>
      <c r="JQ54" s="12"/>
      <c r="JR54" s="12"/>
      <c r="JS54" s="12"/>
      <c r="JT54" s="12"/>
      <c r="JU54" s="12"/>
      <c r="JV54" s="12"/>
      <c r="JW54" s="12"/>
      <c r="JX54" s="12"/>
      <c r="JY54" s="12"/>
      <c r="JZ54" s="12"/>
      <c r="KA54" s="12"/>
      <c r="KB54" s="12"/>
      <c r="KC54" s="12"/>
      <c r="KD54" s="12"/>
      <c r="KE54" s="12"/>
      <c r="KF54" s="12"/>
      <c r="KG54" s="12"/>
      <c r="KH54" s="12"/>
      <c r="KI54" s="12"/>
      <c r="KJ54" s="12"/>
      <c r="KK54" s="12"/>
      <c r="KL54" s="12"/>
      <c r="KM54" s="12"/>
      <c r="KN54" s="12"/>
      <c r="KO54" s="12"/>
      <c r="KP54" s="12"/>
      <c r="KQ54" s="12"/>
      <c r="KR54" s="12"/>
      <c r="KS54" s="12"/>
      <c r="KT54" s="12"/>
      <c r="KU54" s="12"/>
      <c r="KV54" s="12"/>
      <c r="KW54" s="12"/>
      <c r="KX54" s="12"/>
      <c r="KY54" s="12"/>
      <c r="KZ54" s="12"/>
      <c r="LA54" s="12"/>
      <c r="LB54" s="12"/>
      <c r="LC54" s="12"/>
      <c r="LD54" s="12"/>
      <c r="LE54" s="12"/>
      <c r="LF54" s="12"/>
      <c r="LG54" s="12"/>
      <c r="LH54" s="12"/>
      <c r="LI54" s="12"/>
      <c r="LJ54" s="12"/>
      <c r="LK54" s="12"/>
      <c r="LL54" s="12"/>
      <c r="LM54" s="12"/>
      <c r="LN54" s="12"/>
      <c r="LO54" s="12"/>
      <c r="LP54" s="12"/>
      <c r="LQ54" s="12"/>
      <c r="LR54" s="12"/>
      <c r="LS54" s="12"/>
      <c r="LT54" s="12"/>
      <c r="LU54" s="12"/>
      <c r="LV54" s="12"/>
      <c r="LW54" s="12"/>
      <c r="LX54" s="12"/>
      <c r="LY54" s="12"/>
      <c r="LZ54" s="12"/>
      <c r="MA54" s="12"/>
      <c r="MB54" s="12"/>
      <c r="MC54" s="12"/>
      <c r="MD54" s="12"/>
      <c r="ME54" s="12"/>
      <c r="MF54" s="12"/>
      <c r="MG54" s="12"/>
      <c r="MH54" s="12"/>
      <c r="MI54" s="12"/>
      <c r="MJ54" s="12"/>
      <c r="MK54" s="12"/>
      <c r="ML54" s="12"/>
      <c r="MM54" s="12"/>
      <c r="MN54" s="12"/>
      <c r="MO54" s="12"/>
      <c r="MP54" s="12"/>
      <c r="MQ54" s="12"/>
      <c r="MR54" s="12"/>
    </row>
    <row r="55" spans="1:356"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c r="EQ55" s="12"/>
      <c r="ER55" s="12"/>
      <c r="ES55" s="12"/>
      <c r="ET55" s="12"/>
      <c r="EU55" s="12"/>
      <c r="EV55" s="12"/>
      <c r="EW55" s="12"/>
      <c r="EX55" s="12"/>
      <c r="EY55" s="12"/>
      <c r="EZ55" s="12"/>
      <c r="FA55" s="12"/>
      <c r="FB55" s="12"/>
      <c r="FC55" s="12"/>
      <c r="FD55" s="12"/>
      <c r="FE55" s="12"/>
      <c r="FF55" s="12"/>
      <c r="FG55" s="12"/>
      <c r="FH55" s="12"/>
      <c r="FI55" s="12"/>
      <c r="FJ55" s="12"/>
      <c r="FK55" s="12"/>
      <c r="FL55" s="12"/>
      <c r="FM55" s="12"/>
      <c r="FN55" s="12"/>
      <c r="FO55" s="12"/>
      <c r="FP55" s="12"/>
      <c r="FQ55" s="12"/>
      <c r="FR55" s="12"/>
      <c r="FS55" s="12"/>
      <c r="FT55" s="12"/>
      <c r="FU55" s="12"/>
      <c r="FV55" s="12"/>
      <c r="FW55" s="12"/>
      <c r="FX55" s="12"/>
      <c r="FY55" s="12"/>
      <c r="FZ55" s="12"/>
      <c r="GA55" s="12"/>
      <c r="GB55" s="12"/>
      <c r="GC55" s="12"/>
      <c r="GD55" s="12"/>
      <c r="GE55" s="12"/>
      <c r="GF55" s="12"/>
      <c r="GG55" s="12"/>
      <c r="GH55" s="12"/>
      <c r="GI55" s="12"/>
      <c r="GJ55" s="12"/>
      <c r="GK55" s="12"/>
      <c r="GL55" s="12"/>
      <c r="GM55" s="12"/>
      <c r="GN55" s="12"/>
      <c r="GO55" s="12"/>
      <c r="GP55" s="12"/>
      <c r="GQ55" s="12"/>
      <c r="GR55" s="12"/>
      <c r="GS55" s="12"/>
      <c r="GT55" s="12"/>
      <c r="GU55" s="12"/>
      <c r="GV55" s="12"/>
      <c r="GW55" s="12"/>
      <c r="GX55" s="12"/>
      <c r="GY55" s="12"/>
      <c r="GZ55" s="12"/>
      <c r="HA55" s="12"/>
      <c r="HB55" s="12"/>
      <c r="HC55" s="12"/>
      <c r="HD55" s="12"/>
      <c r="HE55" s="12"/>
      <c r="HF55" s="12"/>
      <c r="HG55" s="12"/>
      <c r="HH55" s="12"/>
      <c r="HI55" s="12"/>
      <c r="HJ55" s="12"/>
      <c r="HK55" s="12"/>
      <c r="HL55" s="12"/>
      <c r="HM55" s="12"/>
      <c r="HN55" s="12"/>
      <c r="HO55" s="12"/>
      <c r="HP55" s="12"/>
      <c r="HQ55" s="12"/>
      <c r="HR55" s="12"/>
      <c r="HS55" s="12"/>
      <c r="HT55" s="12"/>
      <c r="HU55" s="12"/>
      <c r="HV55" s="12"/>
      <c r="HW55" s="12"/>
      <c r="HX55" s="12"/>
      <c r="HY55" s="12"/>
      <c r="HZ55" s="12"/>
      <c r="IA55" s="12"/>
      <c r="IB55" s="12"/>
      <c r="IC55" s="12"/>
      <c r="ID55" s="12"/>
      <c r="IE55" s="12"/>
      <c r="IF55" s="12"/>
      <c r="IG55" s="12"/>
      <c r="IH55" s="12"/>
      <c r="II55" s="12"/>
      <c r="IJ55" s="12"/>
      <c r="IK55" s="12"/>
      <c r="IL55" s="12"/>
      <c r="IM55" s="12"/>
      <c r="IN55" s="12"/>
      <c r="IO55" s="12"/>
      <c r="IP55" s="12"/>
      <c r="IQ55" s="12"/>
      <c r="IR55" s="12"/>
      <c r="IS55" s="12"/>
      <c r="IT55" s="12"/>
      <c r="IU55" s="12"/>
      <c r="IV55" s="12"/>
      <c r="IW55" s="12"/>
      <c r="IX55" s="12"/>
      <c r="IY55" s="12"/>
      <c r="IZ55" s="12"/>
      <c r="JA55" s="12"/>
      <c r="JB55" s="12"/>
      <c r="JC55" s="12"/>
      <c r="JD55" s="12"/>
      <c r="JE55" s="12"/>
      <c r="JF55" s="12"/>
      <c r="JG55" s="12"/>
      <c r="JH55" s="12"/>
      <c r="JI55" s="12"/>
      <c r="JJ55" s="12"/>
      <c r="JK55" s="12"/>
      <c r="JL55" s="12"/>
      <c r="JM55" s="12"/>
      <c r="JN55" s="12"/>
      <c r="JO55" s="12"/>
      <c r="JP55" s="12"/>
      <c r="JQ55" s="12"/>
      <c r="JR55" s="12"/>
      <c r="JS55" s="12"/>
      <c r="JT55" s="12"/>
      <c r="JU55" s="12"/>
      <c r="JV55" s="12"/>
      <c r="JW55" s="12"/>
      <c r="JX55" s="12"/>
      <c r="JY55" s="12"/>
      <c r="JZ55" s="12"/>
      <c r="KA55" s="12"/>
      <c r="KB55" s="12"/>
      <c r="KC55" s="12"/>
      <c r="KD55" s="12"/>
      <c r="KE55" s="12"/>
      <c r="KF55" s="12"/>
      <c r="KG55" s="12"/>
      <c r="KH55" s="12"/>
      <c r="KI55" s="12"/>
      <c r="KJ55" s="12"/>
      <c r="KK55" s="12"/>
      <c r="KL55" s="12"/>
      <c r="KM55" s="12"/>
      <c r="KN55" s="12"/>
      <c r="KO55" s="12"/>
      <c r="KP55" s="12"/>
      <c r="KQ55" s="12"/>
      <c r="KR55" s="12"/>
      <c r="KS55" s="12"/>
      <c r="KT55" s="12"/>
      <c r="KU55" s="12"/>
      <c r="KV55" s="12"/>
      <c r="KW55" s="12"/>
      <c r="KX55" s="12"/>
      <c r="KY55" s="12"/>
      <c r="KZ55" s="12"/>
      <c r="LA55" s="12"/>
      <c r="LB55" s="12"/>
      <c r="LC55" s="12"/>
      <c r="LD55" s="12"/>
      <c r="LE55" s="12"/>
      <c r="LF55" s="12"/>
      <c r="LG55" s="12"/>
      <c r="LH55" s="12"/>
      <c r="LI55" s="12"/>
      <c r="LJ55" s="12"/>
      <c r="LK55" s="12"/>
      <c r="LL55" s="12"/>
      <c r="LM55" s="12"/>
      <c r="LN55" s="12"/>
      <c r="LO55" s="12"/>
      <c r="LP55" s="12"/>
      <c r="LQ55" s="12"/>
      <c r="LR55" s="12"/>
      <c r="LS55" s="12"/>
      <c r="LT55" s="12"/>
      <c r="LU55" s="12"/>
      <c r="LV55" s="12"/>
      <c r="LW55" s="12"/>
      <c r="LX55" s="12"/>
      <c r="LY55" s="12"/>
      <c r="LZ55" s="12"/>
      <c r="MA55" s="12"/>
      <c r="MB55" s="12"/>
      <c r="MC55" s="12"/>
      <c r="MD55" s="12"/>
      <c r="ME55" s="12"/>
      <c r="MF55" s="12"/>
      <c r="MG55" s="12"/>
      <c r="MH55" s="12"/>
      <c r="MI55" s="12"/>
      <c r="MJ55" s="12"/>
      <c r="MK55" s="12"/>
      <c r="ML55" s="12"/>
      <c r="MM55" s="12"/>
      <c r="MN55" s="12"/>
      <c r="MO55" s="12"/>
      <c r="MP55" s="12"/>
      <c r="MQ55" s="12"/>
      <c r="MR55" s="12"/>
    </row>
    <row r="56" spans="1:356" ht="15" customHeight="1">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c r="EQ56" s="12"/>
      <c r="ER56" s="12"/>
      <c r="ES56" s="12"/>
      <c r="ET56" s="12"/>
      <c r="EU56" s="12"/>
      <c r="EV56" s="12"/>
      <c r="EW56" s="12"/>
      <c r="EX56" s="12"/>
      <c r="EY56" s="12"/>
      <c r="EZ56" s="12"/>
      <c r="FA56" s="12"/>
      <c r="FB56" s="12"/>
      <c r="FC56" s="12"/>
      <c r="FD56" s="12"/>
      <c r="FE56" s="12"/>
      <c r="FF56" s="12"/>
      <c r="FG56" s="12"/>
      <c r="FH56" s="12"/>
      <c r="FI56" s="12"/>
      <c r="FJ56" s="12"/>
      <c r="FK56" s="12"/>
      <c r="FL56" s="12"/>
      <c r="FM56" s="12"/>
      <c r="FN56" s="12"/>
      <c r="FO56" s="12"/>
      <c r="FP56" s="12"/>
      <c r="FQ56" s="12"/>
      <c r="FR56" s="12"/>
      <c r="FS56" s="12"/>
      <c r="FT56" s="12"/>
      <c r="FU56" s="12"/>
      <c r="FV56" s="12"/>
      <c r="FW56" s="12"/>
      <c r="FX56" s="12"/>
      <c r="FY56" s="12"/>
      <c r="FZ56" s="12"/>
      <c r="GA56" s="12"/>
      <c r="GB56" s="12"/>
      <c r="GC56" s="12"/>
      <c r="GD56" s="12"/>
      <c r="GE56" s="12"/>
      <c r="GF56" s="12"/>
      <c r="GG56" s="12"/>
      <c r="GH56" s="12"/>
      <c r="GI56" s="12"/>
      <c r="GJ56" s="12"/>
      <c r="GK56" s="12"/>
      <c r="GL56" s="12"/>
      <c r="GM56" s="12"/>
      <c r="GN56" s="12"/>
      <c r="GO56" s="12"/>
      <c r="GP56" s="12"/>
      <c r="GQ56" s="12"/>
      <c r="GR56" s="12"/>
      <c r="GS56" s="12"/>
      <c r="GT56" s="12"/>
      <c r="GU56" s="12"/>
      <c r="GV56" s="12"/>
      <c r="GW56" s="12"/>
      <c r="GX56" s="12"/>
      <c r="GY56" s="12"/>
      <c r="GZ56" s="12"/>
      <c r="HA56" s="12"/>
      <c r="HB56" s="12"/>
      <c r="HC56" s="12"/>
      <c r="HD56" s="12"/>
      <c r="HE56" s="12"/>
      <c r="HF56" s="12"/>
      <c r="HG56" s="12"/>
      <c r="HH56" s="12"/>
      <c r="HI56" s="12"/>
      <c r="HJ56" s="12"/>
      <c r="HK56" s="12"/>
      <c r="HL56" s="12"/>
      <c r="HM56" s="12"/>
      <c r="HN56" s="12"/>
      <c r="HO56" s="12"/>
      <c r="HP56" s="12"/>
      <c r="HQ56" s="12"/>
      <c r="HR56" s="12"/>
      <c r="HS56" s="12"/>
      <c r="HT56" s="12"/>
      <c r="HU56" s="12"/>
      <c r="HV56" s="12"/>
      <c r="HW56" s="12"/>
      <c r="HX56" s="12"/>
      <c r="HY56" s="12"/>
      <c r="HZ56" s="12"/>
      <c r="IA56" s="12"/>
      <c r="IB56" s="12"/>
      <c r="IC56" s="12"/>
      <c r="ID56" s="12"/>
      <c r="IE56" s="12"/>
      <c r="IF56" s="12"/>
      <c r="IG56" s="12"/>
      <c r="IH56" s="12"/>
      <c r="II56" s="12"/>
      <c r="IJ56" s="12"/>
      <c r="IK56" s="12"/>
      <c r="IL56" s="12"/>
      <c r="IM56" s="12"/>
      <c r="IN56" s="12"/>
      <c r="IO56" s="12"/>
      <c r="IP56" s="12"/>
      <c r="IQ56" s="12"/>
      <c r="IR56" s="12"/>
      <c r="IS56" s="12"/>
      <c r="IT56" s="12"/>
      <c r="IU56" s="12"/>
      <c r="IV56" s="12"/>
      <c r="IW56" s="12"/>
      <c r="IX56" s="12"/>
      <c r="IY56" s="12"/>
      <c r="IZ56" s="12"/>
      <c r="JA56" s="12"/>
      <c r="JB56" s="12"/>
      <c r="JC56" s="12"/>
      <c r="JD56" s="12"/>
      <c r="JE56" s="12"/>
      <c r="JF56" s="12"/>
      <c r="JG56" s="12"/>
      <c r="JH56" s="12"/>
      <c r="JI56" s="12"/>
      <c r="JJ56" s="12"/>
      <c r="JK56" s="12"/>
      <c r="JL56" s="12"/>
      <c r="JM56" s="12"/>
      <c r="JN56" s="12"/>
      <c r="JO56" s="12"/>
      <c r="JP56" s="12"/>
      <c r="JQ56" s="12"/>
      <c r="JR56" s="12"/>
      <c r="JS56" s="12"/>
      <c r="JT56" s="12"/>
      <c r="JU56" s="12"/>
      <c r="JV56" s="12"/>
      <c r="JW56" s="12"/>
      <c r="JX56" s="12"/>
      <c r="JY56" s="12"/>
      <c r="JZ56" s="12"/>
      <c r="KA56" s="12"/>
      <c r="KB56" s="12"/>
      <c r="KC56" s="12"/>
      <c r="KD56" s="12"/>
      <c r="KE56" s="12"/>
      <c r="KF56" s="12"/>
      <c r="KG56" s="12"/>
      <c r="KH56" s="12"/>
      <c r="KI56" s="12"/>
      <c r="KJ56" s="12"/>
      <c r="KK56" s="12"/>
      <c r="KL56" s="12"/>
      <c r="KM56" s="12"/>
      <c r="KN56" s="12"/>
      <c r="KO56" s="12"/>
      <c r="KP56" s="12"/>
      <c r="KQ56" s="12"/>
      <c r="KR56" s="12"/>
      <c r="KS56" s="12"/>
      <c r="KT56" s="12"/>
      <c r="KU56" s="12"/>
      <c r="KV56" s="12"/>
      <c r="KW56" s="12"/>
      <c r="KX56" s="12"/>
      <c r="KY56" s="12"/>
      <c r="KZ56" s="12"/>
      <c r="LA56" s="12"/>
      <c r="LB56" s="12"/>
      <c r="LC56" s="12"/>
      <c r="LD56" s="12"/>
      <c r="LE56" s="12"/>
      <c r="LF56" s="12"/>
      <c r="LG56" s="12"/>
      <c r="LH56" s="12"/>
      <c r="LI56" s="12"/>
      <c r="LJ56" s="12"/>
      <c r="LK56" s="12"/>
      <c r="LL56" s="12"/>
      <c r="LM56" s="12"/>
      <c r="LN56" s="12"/>
      <c r="LO56" s="12"/>
      <c r="LP56" s="12"/>
      <c r="LQ56" s="12"/>
      <c r="LR56" s="12"/>
      <c r="LS56" s="12"/>
      <c r="LT56" s="12"/>
      <c r="LU56" s="12"/>
      <c r="LV56" s="12"/>
      <c r="LW56" s="12"/>
      <c r="LX56" s="12"/>
      <c r="LY56" s="12"/>
      <c r="LZ56" s="12"/>
      <c r="MA56" s="12"/>
      <c r="MB56" s="12"/>
      <c r="MC56" s="12"/>
      <c r="MD56" s="12"/>
      <c r="ME56" s="12"/>
      <c r="MF56" s="12"/>
      <c r="MG56" s="12"/>
      <c r="MH56" s="12"/>
      <c r="MI56" s="12"/>
      <c r="MJ56" s="12"/>
      <c r="MK56" s="12"/>
      <c r="ML56" s="12"/>
      <c r="MM56" s="12"/>
      <c r="MN56" s="12"/>
      <c r="MO56" s="12"/>
      <c r="MP56" s="12"/>
      <c r="MQ56" s="12"/>
      <c r="MR56" s="12"/>
    </row>
    <row r="57" spans="1:356" ht="15" customHeight="1">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c r="EQ57" s="12"/>
      <c r="ER57" s="12"/>
      <c r="ES57" s="12"/>
      <c r="ET57" s="12"/>
      <c r="EU57" s="12"/>
      <c r="EV57" s="12"/>
      <c r="EW57" s="12"/>
      <c r="EX57" s="12"/>
      <c r="EY57" s="12"/>
      <c r="EZ57" s="12"/>
      <c r="FA57" s="12"/>
      <c r="FB57" s="12"/>
      <c r="FC57" s="12"/>
      <c r="FD57" s="12"/>
      <c r="FE57" s="12"/>
      <c r="FF57" s="12"/>
      <c r="FG57" s="12"/>
      <c r="FH57" s="12"/>
      <c r="FI57" s="12"/>
      <c r="FJ57" s="12"/>
      <c r="FK57" s="12"/>
      <c r="FL57" s="12"/>
      <c r="FM57" s="12"/>
      <c r="FN57" s="12"/>
      <c r="FO57" s="12"/>
      <c r="FP57" s="12"/>
      <c r="FQ57" s="12"/>
      <c r="FR57" s="12"/>
      <c r="FS57" s="12"/>
      <c r="FT57" s="12"/>
      <c r="FU57" s="12"/>
      <c r="FV57" s="12"/>
      <c r="FW57" s="12"/>
      <c r="FX57" s="12"/>
      <c r="FY57" s="12"/>
      <c r="FZ57" s="12"/>
      <c r="GA57" s="12"/>
      <c r="GB57" s="12"/>
      <c r="GC57" s="12"/>
      <c r="GD57" s="12"/>
      <c r="GE57" s="12"/>
      <c r="GF57" s="12"/>
      <c r="GG57" s="12"/>
      <c r="GH57" s="12"/>
      <c r="GI57" s="12"/>
      <c r="GJ57" s="12"/>
      <c r="GK57" s="12"/>
      <c r="GL57" s="12"/>
      <c r="GM57" s="12"/>
      <c r="GN57" s="12"/>
      <c r="GO57" s="12"/>
      <c r="GP57" s="12"/>
      <c r="GQ57" s="12"/>
      <c r="GR57" s="12"/>
      <c r="GS57" s="12"/>
      <c r="GT57" s="12"/>
      <c r="GU57" s="12"/>
      <c r="GV57" s="12"/>
      <c r="GW57" s="12"/>
      <c r="GX57" s="12"/>
      <c r="GY57" s="12"/>
      <c r="GZ57" s="12"/>
      <c r="HA57" s="12"/>
      <c r="HB57" s="12"/>
      <c r="HC57" s="12"/>
      <c r="HD57" s="12"/>
      <c r="HE57" s="12"/>
      <c r="HF57" s="12"/>
      <c r="HG57" s="12"/>
      <c r="HH57" s="12"/>
      <c r="HI57" s="12"/>
      <c r="HJ57" s="12"/>
      <c r="HK57" s="12"/>
      <c r="HL57" s="12"/>
      <c r="HM57" s="12"/>
      <c r="HN57" s="12"/>
      <c r="HO57" s="12"/>
      <c r="HP57" s="12"/>
      <c r="HQ57" s="12"/>
      <c r="HR57" s="12"/>
      <c r="HS57" s="12"/>
      <c r="HT57" s="12"/>
      <c r="HU57" s="12"/>
      <c r="HV57" s="12"/>
      <c r="HW57" s="12"/>
      <c r="HX57" s="12"/>
      <c r="HY57" s="12"/>
      <c r="HZ57" s="12"/>
      <c r="IA57" s="12"/>
      <c r="IB57" s="12"/>
      <c r="IC57" s="12"/>
      <c r="ID57" s="12"/>
      <c r="IE57" s="12"/>
      <c r="IF57" s="12"/>
      <c r="IG57" s="12"/>
      <c r="IH57" s="12"/>
      <c r="II57" s="12"/>
      <c r="IJ57" s="12"/>
      <c r="IK57" s="12"/>
      <c r="IL57" s="12"/>
      <c r="IM57" s="12"/>
      <c r="IN57" s="12"/>
      <c r="IO57" s="12"/>
      <c r="IP57" s="12"/>
      <c r="IQ57" s="12"/>
      <c r="IR57" s="12"/>
      <c r="IS57" s="12"/>
      <c r="IT57" s="12"/>
      <c r="IU57" s="12"/>
      <c r="IV57" s="12"/>
      <c r="IW57" s="12"/>
      <c r="IX57" s="12"/>
      <c r="IY57" s="12"/>
      <c r="IZ57" s="12"/>
      <c r="JA57" s="12"/>
      <c r="JB57" s="12"/>
      <c r="JC57" s="12"/>
      <c r="JD57" s="12"/>
      <c r="JE57" s="12"/>
      <c r="JF57" s="12"/>
      <c r="JG57" s="12"/>
      <c r="JH57" s="12"/>
      <c r="JI57" s="12"/>
      <c r="JJ57" s="12"/>
      <c r="JK57" s="12"/>
      <c r="JL57" s="12"/>
      <c r="JM57" s="12"/>
      <c r="JN57" s="12"/>
      <c r="JO57" s="12"/>
      <c r="JP57" s="12"/>
      <c r="JQ57" s="12"/>
      <c r="JR57" s="12"/>
      <c r="JS57" s="12"/>
      <c r="JT57" s="12"/>
      <c r="JU57" s="12"/>
      <c r="JV57" s="12"/>
      <c r="JW57" s="12"/>
      <c r="JX57" s="12"/>
      <c r="JY57" s="12"/>
      <c r="JZ57" s="12"/>
      <c r="KA57" s="12"/>
      <c r="KB57" s="12"/>
      <c r="KC57" s="12"/>
      <c r="KD57" s="12"/>
      <c r="KE57" s="12"/>
      <c r="KF57" s="12"/>
      <c r="KG57" s="12"/>
      <c r="KH57" s="12"/>
      <c r="KI57" s="12"/>
      <c r="KJ57" s="12"/>
      <c r="KK57" s="12"/>
      <c r="KL57" s="12"/>
      <c r="KM57" s="12"/>
      <c r="KN57" s="12"/>
      <c r="KO57" s="12"/>
      <c r="KP57" s="12"/>
      <c r="KQ57" s="12"/>
      <c r="KR57" s="12"/>
      <c r="KS57" s="12"/>
      <c r="KT57" s="12"/>
      <c r="KU57" s="12"/>
      <c r="KV57" s="12"/>
      <c r="KW57" s="12"/>
      <c r="KX57" s="12"/>
      <c r="KY57" s="12"/>
      <c r="KZ57" s="12"/>
      <c r="LA57" s="12"/>
      <c r="LB57" s="12"/>
      <c r="LC57" s="12"/>
      <c r="LD57" s="12"/>
      <c r="LE57" s="12"/>
      <c r="LF57" s="12"/>
      <c r="LG57" s="12"/>
      <c r="LH57" s="12"/>
      <c r="LI57" s="12"/>
      <c r="LJ57" s="12"/>
      <c r="LK57" s="12"/>
      <c r="LL57" s="12"/>
      <c r="LM57" s="12"/>
      <c r="LN57" s="12"/>
      <c r="LO57" s="12"/>
      <c r="LP57" s="12"/>
      <c r="LQ57" s="12"/>
      <c r="LR57" s="12"/>
      <c r="LS57" s="12"/>
      <c r="LT57" s="12"/>
      <c r="LU57" s="12"/>
      <c r="LV57" s="12"/>
      <c r="LW57" s="12"/>
      <c r="LX57" s="12"/>
      <c r="LY57" s="12"/>
      <c r="LZ57" s="12"/>
      <c r="MA57" s="12"/>
      <c r="MB57" s="12"/>
      <c r="MC57" s="12"/>
      <c r="MD57" s="12"/>
      <c r="ME57" s="12"/>
      <c r="MF57" s="12"/>
      <c r="MG57" s="12"/>
      <c r="MH57" s="12"/>
      <c r="MI57" s="12"/>
      <c r="MJ57" s="12"/>
      <c r="MK57" s="12"/>
      <c r="ML57" s="12"/>
      <c r="MM57" s="12"/>
      <c r="MN57" s="12"/>
      <c r="MO57" s="12"/>
      <c r="MP57" s="12"/>
      <c r="MQ57" s="12"/>
      <c r="MR57" s="12"/>
    </row>
    <row r="58" spans="1:356" ht="15" customHeight="1">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c r="EA58" s="12"/>
      <c r="EB58" s="12"/>
      <c r="EC58" s="12"/>
      <c r="ED58" s="12"/>
      <c r="EE58" s="12"/>
      <c r="EF58" s="12"/>
      <c r="EG58" s="12"/>
      <c r="EH58" s="12"/>
      <c r="EI58" s="12"/>
      <c r="EJ58" s="12"/>
      <c r="EK58" s="12"/>
      <c r="EL58" s="12"/>
      <c r="EM58" s="12"/>
      <c r="EN58" s="12"/>
      <c r="EO58" s="12"/>
      <c r="EP58" s="12"/>
      <c r="EQ58" s="12"/>
      <c r="ER58" s="12"/>
      <c r="ES58" s="12"/>
      <c r="ET58" s="12"/>
      <c r="EU58" s="12"/>
      <c r="EV58" s="12"/>
      <c r="EW58" s="12"/>
      <c r="EX58" s="12"/>
      <c r="EY58" s="12"/>
      <c r="EZ58" s="12"/>
      <c r="FA58" s="12"/>
      <c r="FB58" s="12"/>
      <c r="FC58" s="12"/>
      <c r="FD58" s="12"/>
      <c r="FE58" s="12"/>
      <c r="FF58" s="12"/>
      <c r="FG58" s="12"/>
      <c r="FH58" s="12"/>
      <c r="FI58" s="12"/>
      <c r="FJ58" s="12"/>
      <c r="FK58" s="12"/>
      <c r="FL58" s="12"/>
      <c r="FM58" s="12"/>
      <c r="FN58" s="12"/>
      <c r="FO58" s="12"/>
      <c r="FP58" s="12"/>
      <c r="FQ58" s="12"/>
      <c r="FR58" s="12"/>
      <c r="FS58" s="12"/>
      <c r="FT58" s="12"/>
      <c r="FU58" s="12"/>
      <c r="FV58" s="12"/>
      <c r="FW58" s="12"/>
      <c r="FX58" s="12"/>
      <c r="FY58" s="12"/>
      <c r="FZ58" s="12"/>
      <c r="GA58" s="12"/>
      <c r="GB58" s="12"/>
      <c r="GC58" s="12"/>
      <c r="GD58" s="12"/>
      <c r="GE58" s="12"/>
      <c r="GF58" s="12"/>
      <c r="GG58" s="12"/>
      <c r="GH58" s="12"/>
      <c r="GI58" s="12"/>
      <c r="GJ58" s="12"/>
      <c r="GK58" s="12"/>
      <c r="GL58" s="12"/>
      <c r="GM58" s="12"/>
      <c r="GN58" s="12"/>
      <c r="GO58" s="12"/>
      <c r="GP58" s="12"/>
      <c r="GQ58" s="12"/>
      <c r="GR58" s="12"/>
      <c r="GS58" s="12"/>
      <c r="GT58" s="12"/>
      <c r="GU58" s="12"/>
      <c r="GV58" s="12"/>
      <c r="GW58" s="12"/>
      <c r="GX58" s="12"/>
      <c r="GY58" s="12"/>
      <c r="GZ58" s="12"/>
      <c r="HA58" s="12"/>
      <c r="HB58" s="12"/>
      <c r="HC58" s="12"/>
      <c r="HD58" s="12"/>
      <c r="HE58" s="12"/>
      <c r="HF58" s="12"/>
      <c r="HG58" s="12"/>
      <c r="HH58" s="12"/>
      <c r="HI58" s="12"/>
      <c r="HJ58" s="12"/>
      <c r="HK58" s="12"/>
      <c r="HL58" s="12"/>
      <c r="HM58" s="12"/>
      <c r="HN58" s="12"/>
      <c r="HO58" s="12"/>
      <c r="HP58" s="12"/>
      <c r="HQ58" s="12"/>
      <c r="HR58" s="12"/>
      <c r="HS58" s="12"/>
      <c r="HT58" s="12"/>
      <c r="HU58" s="12"/>
      <c r="HV58" s="12"/>
      <c r="HW58" s="12"/>
      <c r="HX58" s="12"/>
      <c r="HY58" s="12"/>
      <c r="HZ58" s="12"/>
      <c r="IA58" s="12"/>
      <c r="IB58" s="12"/>
      <c r="IC58" s="12"/>
      <c r="ID58" s="12"/>
      <c r="IE58" s="12"/>
      <c r="IF58" s="12"/>
      <c r="IG58" s="12"/>
      <c r="IH58" s="12"/>
      <c r="II58" s="12"/>
      <c r="IJ58" s="12"/>
      <c r="IK58" s="12"/>
      <c r="IL58" s="12"/>
      <c r="IM58" s="12"/>
      <c r="IN58" s="12"/>
      <c r="IO58" s="12"/>
      <c r="IP58" s="12"/>
      <c r="IQ58" s="12"/>
      <c r="IR58" s="12"/>
      <c r="IS58" s="12"/>
      <c r="IT58" s="12"/>
      <c r="IU58" s="12"/>
      <c r="IV58" s="12"/>
      <c r="IW58" s="12"/>
      <c r="IX58" s="12"/>
      <c r="IY58" s="12"/>
      <c r="IZ58" s="12"/>
      <c r="JA58" s="12"/>
      <c r="JB58" s="12"/>
      <c r="JC58" s="12"/>
      <c r="JD58" s="12"/>
      <c r="JE58" s="12"/>
      <c r="JF58" s="12"/>
      <c r="JG58" s="12"/>
      <c r="JH58" s="12"/>
      <c r="JI58" s="12"/>
      <c r="JJ58" s="12"/>
      <c r="JK58" s="12"/>
      <c r="JL58" s="12"/>
      <c r="JM58" s="12"/>
      <c r="JN58" s="12"/>
      <c r="JO58" s="12"/>
      <c r="JP58" s="12"/>
      <c r="JQ58" s="12"/>
      <c r="JR58" s="12"/>
      <c r="JS58" s="12"/>
      <c r="JT58" s="12"/>
      <c r="JU58" s="12"/>
      <c r="JV58" s="12"/>
      <c r="JW58" s="12"/>
      <c r="JX58" s="12"/>
      <c r="JY58" s="12"/>
      <c r="JZ58" s="12"/>
      <c r="KA58" s="12"/>
      <c r="KB58" s="12"/>
      <c r="KC58" s="12"/>
      <c r="KD58" s="12"/>
      <c r="KE58" s="12"/>
      <c r="KF58" s="12"/>
      <c r="KG58" s="12"/>
      <c r="KH58" s="12"/>
      <c r="KI58" s="12"/>
      <c r="KJ58" s="12"/>
      <c r="KK58" s="12"/>
      <c r="KL58" s="12"/>
      <c r="KM58" s="12"/>
      <c r="KN58" s="12"/>
      <c r="KO58" s="12"/>
      <c r="KP58" s="12"/>
      <c r="KQ58" s="12"/>
      <c r="KR58" s="12"/>
      <c r="KS58" s="12"/>
      <c r="KT58" s="12"/>
      <c r="KU58" s="12"/>
      <c r="KV58" s="12"/>
      <c r="KW58" s="12"/>
      <c r="KX58" s="12"/>
      <c r="KY58" s="12"/>
      <c r="KZ58" s="12"/>
      <c r="LA58" s="12"/>
      <c r="LB58" s="12"/>
      <c r="LC58" s="12"/>
      <c r="LD58" s="12"/>
      <c r="LE58" s="12"/>
      <c r="LF58" s="12"/>
      <c r="LG58" s="12"/>
      <c r="LH58" s="12"/>
      <c r="LI58" s="12"/>
      <c r="LJ58" s="12"/>
      <c r="LK58" s="12"/>
      <c r="LL58" s="12"/>
      <c r="LM58" s="12"/>
      <c r="LN58" s="12"/>
      <c r="LO58" s="12"/>
      <c r="LP58" s="12"/>
      <c r="LQ58" s="12"/>
      <c r="LR58" s="12"/>
      <c r="LS58" s="12"/>
      <c r="LT58" s="12"/>
      <c r="LU58" s="12"/>
      <c r="LV58" s="12"/>
      <c r="LW58" s="12"/>
      <c r="LX58" s="12"/>
      <c r="LY58" s="12"/>
      <c r="LZ58" s="12"/>
      <c r="MA58" s="12"/>
      <c r="MB58" s="12"/>
      <c r="MC58" s="12"/>
      <c r="MD58" s="12"/>
      <c r="ME58" s="12"/>
      <c r="MF58" s="12"/>
      <c r="MG58" s="12"/>
      <c r="MH58" s="12"/>
      <c r="MI58" s="12"/>
      <c r="MJ58" s="12"/>
      <c r="MK58" s="12"/>
      <c r="ML58" s="12"/>
      <c r="MM58" s="12"/>
      <c r="MN58" s="12"/>
      <c r="MO58" s="12"/>
      <c r="MP58" s="12"/>
      <c r="MQ58" s="12"/>
      <c r="MR58" s="12"/>
    </row>
    <row r="59" spans="1:356" ht="15" customHeight="1">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c r="EQ59" s="12"/>
      <c r="ER59" s="12"/>
      <c r="ES59" s="12"/>
      <c r="ET59" s="12"/>
      <c r="EU59" s="12"/>
      <c r="EV59" s="12"/>
      <c r="EW59" s="12"/>
      <c r="EX59" s="12"/>
      <c r="EY59" s="12"/>
      <c r="EZ59" s="12"/>
      <c r="FA59" s="12"/>
      <c r="FB59" s="12"/>
      <c r="FC59" s="12"/>
      <c r="FD59" s="12"/>
      <c r="FE59" s="12"/>
      <c r="FF59" s="12"/>
      <c r="FG59" s="12"/>
      <c r="FH59" s="12"/>
      <c r="FI59" s="12"/>
      <c r="FJ59" s="12"/>
      <c r="FK59" s="12"/>
      <c r="FL59" s="12"/>
      <c r="FM59" s="12"/>
      <c r="FN59" s="12"/>
      <c r="FO59" s="12"/>
      <c r="FP59" s="12"/>
      <c r="FQ59" s="12"/>
      <c r="FR59" s="12"/>
      <c r="FS59" s="12"/>
      <c r="FT59" s="12"/>
      <c r="FU59" s="12"/>
      <c r="FV59" s="12"/>
      <c r="FW59" s="12"/>
      <c r="FX59" s="12"/>
      <c r="FY59" s="12"/>
      <c r="FZ59" s="12"/>
      <c r="GA59" s="12"/>
      <c r="GB59" s="12"/>
      <c r="GC59" s="12"/>
      <c r="GD59" s="12"/>
      <c r="GE59" s="12"/>
      <c r="GF59" s="12"/>
      <c r="GG59" s="12"/>
      <c r="GH59" s="12"/>
      <c r="GI59" s="12"/>
      <c r="GJ59" s="12"/>
      <c r="GK59" s="12"/>
      <c r="GL59" s="12"/>
      <c r="GM59" s="12"/>
      <c r="GN59" s="12"/>
      <c r="GO59" s="12"/>
      <c r="GP59" s="12"/>
      <c r="GQ59" s="12"/>
      <c r="GR59" s="12"/>
      <c r="GS59" s="12"/>
      <c r="GT59" s="12"/>
      <c r="GU59" s="12"/>
      <c r="GV59" s="12"/>
      <c r="GW59" s="12"/>
      <c r="GX59" s="12"/>
      <c r="GY59" s="12"/>
      <c r="GZ59" s="12"/>
      <c r="HA59" s="12"/>
      <c r="HB59" s="12"/>
      <c r="HC59" s="12"/>
      <c r="HD59" s="12"/>
      <c r="HE59" s="12"/>
      <c r="HF59" s="12"/>
      <c r="HG59" s="12"/>
      <c r="HH59" s="12"/>
      <c r="HI59" s="12"/>
      <c r="HJ59" s="12"/>
      <c r="HK59" s="12"/>
      <c r="HL59" s="12"/>
      <c r="HM59" s="12"/>
      <c r="HN59" s="12"/>
      <c r="HO59" s="12"/>
      <c r="HP59" s="12"/>
      <c r="HQ59" s="12"/>
      <c r="HR59" s="12"/>
      <c r="HS59" s="12"/>
      <c r="HT59" s="12"/>
      <c r="HU59" s="12"/>
      <c r="HV59" s="12"/>
      <c r="HW59" s="12"/>
      <c r="HX59" s="12"/>
      <c r="HY59" s="12"/>
      <c r="HZ59" s="12"/>
      <c r="IA59" s="12"/>
      <c r="IB59" s="12"/>
      <c r="IC59" s="12"/>
      <c r="ID59" s="12"/>
      <c r="IE59" s="12"/>
      <c r="IF59" s="12"/>
      <c r="IG59" s="12"/>
      <c r="IH59" s="12"/>
      <c r="II59" s="12"/>
      <c r="IJ59" s="12"/>
      <c r="IK59" s="12"/>
      <c r="IL59" s="12"/>
      <c r="IM59" s="12"/>
      <c r="IN59" s="12"/>
      <c r="IO59" s="12"/>
      <c r="IP59" s="12"/>
      <c r="IQ59" s="12"/>
      <c r="IR59" s="12"/>
      <c r="IS59" s="12"/>
      <c r="IT59" s="12"/>
      <c r="IU59" s="12"/>
      <c r="IV59" s="12"/>
      <c r="IW59" s="12"/>
      <c r="IX59" s="12"/>
      <c r="IY59" s="12"/>
      <c r="IZ59" s="12"/>
      <c r="JA59" s="12"/>
      <c r="JB59" s="12"/>
      <c r="JC59" s="12"/>
      <c r="JD59" s="12"/>
      <c r="JE59" s="12"/>
      <c r="JF59" s="12"/>
      <c r="JG59" s="12"/>
      <c r="JH59" s="12"/>
      <c r="JI59" s="12"/>
      <c r="JJ59" s="12"/>
      <c r="JK59" s="12"/>
      <c r="JL59" s="12"/>
      <c r="JM59" s="12"/>
      <c r="JN59" s="12"/>
      <c r="JO59" s="12"/>
      <c r="JP59" s="12"/>
      <c r="JQ59" s="12"/>
      <c r="JR59" s="12"/>
      <c r="JS59" s="12"/>
      <c r="JT59" s="12"/>
      <c r="JU59" s="12"/>
      <c r="JV59" s="12"/>
      <c r="JW59" s="12"/>
      <c r="JX59" s="12"/>
      <c r="JY59" s="12"/>
      <c r="JZ59" s="12"/>
      <c r="KA59" s="12"/>
      <c r="KB59" s="12"/>
      <c r="KC59" s="12"/>
      <c r="KD59" s="12"/>
      <c r="KE59" s="12"/>
      <c r="KF59" s="12"/>
      <c r="KG59" s="12"/>
      <c r="KH59" s="12"/>
      <c r="KI59" s="12"/>
      <c r="KJ59" s="12"/>
      <c r="KK59" s="12"/>
      <c r="KL59" s="12"/>
      <c r="KM59" s="12"/>
      <c r="KN59" s="12"/>
      <c r="KO59" s="12"/>
      <c r="KP59" s="12"/>
      <c r="KQ59" s="12"/>
      <c r="KR59" s="12"/>
      <c r="KS59" s="12"/>
      <c r="KT59" s="12"/>
      <c r="KU59" s="12"/>
      <c r="KV59" s="12"/>
      <c r="KW59" s="12"/>
      <c r="KX59" s="12"/>
      <c r="KY59" s="12"/>
      <c r="KZ59" s="12"/>
      <c r="LA59" s="12"/>
      <c r="LB59" s="12"/>
      <c r="LC59" s="12"/>
      <c r="LD59" s="12"/>
      <c r="LE59" s="12"/>
      <c r="LF59" s="12"/>
      <c r="LG59" s="12"/>
      <c r="LH59" s="12"/>
      <c r="LI59" s="12"/>
      <c r="LJ59" s="12"/>
      <c r="LK59" s="12"/>
      <c r="LL59" s="12"/>
      <c r="LM59" s="12"/>
      <c r="LN59" s="12"/>
      <c r="LO59" s="12"/>
      <c r="LP59" s="12"/>
      <c r="LQ59" s="12"/>
      <c r="LR59" s="12"/>
      <c r="LS59" s="12"/>
      <c r="LT59" s="12"/>
      <c r="LU59" s="12"/>
      <c r="LV59" s="12"/>
      <c r="LW59" s="12"/>
      <c r="LX59" s="12"/>
      <c r="LY59" s="12"/>
      <c r="LZ59" s="12"/>
      <c r="MA59" s="12"/>
      <c r="MB59" s="12"/>
      <c r="MC59" s="12"/>
      <c r="MD59" s="12"/>
      <c r="ME59" s="12"/>
      <c r="MF59" s="12"/>
      <c r="MG59" s="12"/>
      <c r="MH59" s="12"/>
      <c r="MI59" s="12"/>
      <c r="MJ59" s="12"/>
      <c r="MK59" s="12"/>
      <c r="ML59" s="12"/>
      <c r="MM59" s="12"/>
      <c r="MN59" s="12"/>
      <c r="MO59" s="12"/>
      <c r="MP59" s="12"/>
      <c r="MQ59" s="12"/>
      <c r="MR59" s="12"/>
    </row>
    <row r="60" spans="1:356" ht="15" customHeight="1">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c r="EQ60" s="12"/>
      <c r="ER60" s="12"/>
      <c r="ES60" s="12"/>
      <c r="ET60" s="12"/>
      <c r="EU60" s="12"/>
      <c r="EV60" s="12"/>
      <c r="EW60" s="12"/>
      <c r="EX60" s="12"/>
      <c r="EY60" s="12"/>
      <c r="EZ60" s="12"/>
      <c r="FA60" s="12"/>
      <c r="FB60" s="12"/>
      <c r="FC60" s="12"/>
      <c r="FD60" s="12"/>
      <c r="FE60" s="12"/>
      <c r="FF60" s="12"/>
      <c r="FG60" s="12"/>
      <c r="FH60" s="12"/>
      <c r="FI60" s="12"/>
      <c r="FJ60" s="12"/>
      <c r="FK60" s="12"/>
      <c r="FL60" s="12"/>
      <c r="FM60" s="12"/>
      <c r="FN60" s="12"/>
      <c r="FO60" s="12"/>
      <c r="FP60" s="12"/>
      <c r="FQ60" s="12"/>
      <c r="FR60" s="12"/>
      <c r="FS60" s="12"/>
      <c r="FT60" s="12"/>
      <c r="FU60" s="12"/>
      <c r="FV60" s="12"/>
      <c r="FW60" s="12"/>
      <c r="FX60" s="12"/>
      <c r="FY60" s="12"/>
      <c r="FZ60" s="12"/>
      <c r="GA60" s="12"/>
      <c r="GB60" s="12"/>
      <c r="GC60" s="12"/>
      <c r="GD60" s="12"/>
      <c r="GE60" s="12"/>
      <c r="GF60" s="12"/>
      <c r="GG60" s="12"/>
      <c r="GH60" s="12"/>
      <c r="GI60" s="12"/>
      <c r="GJ60" s="12"/>
      <c r="GK60" s="12"/>
      <c r="GL60" s="12"/>
      <c r="GM60" s="12"/>
      <c r="GN60" s="12"/>
      <c r="GO60" s="12"/>
      <c r="GP60" s="12"/>
      <c r="GQ60" s="12"/>
      <c r="GR60" s="12"/>
      <c r="GS60" s="12"/>
      <c r="GT60" s="12"/>
      <c r="GU60" s="12"/>
      <c r="GV60" s="12"/>
      <c r="GW60" s="12"/>
      <c r="GX60" s="12"/>
      <c r="GY60" s="12"/>
      <c r="GZ60" s="12"/>
      <c r="HA60" s="12"/>
      <c r="HB60" s="12"/>
      <c r="HC60" s="12"/>
      <c r="HD60" s="12"/>
      <c r="HE60" s="12"/>
      <c r="HF60" s="12"/>
      <c r="HG60" s="12"/>
      <c r="HH60" s="12"/>
      <c r="HI60" s="12"/>
      <c r="HJ60" s="12"/>
      <c r="HK60" s="12"/>
      <c r="HL60" s="12"/>
      <c r="HM60" s="12"/>
      <c r="HN60" s="12"/>
      <c r="HO60" s="12"/>
      <c r="HP60" s="12"/>
      <c r="HQ60" s="12"/>
      <c r="HR60" s="12"/>
      <c r="HS60" s="12"/>
      <c r="HT60" s="12"/>
      <c r="HU60" s="12"/>
      <c r="HV60" s="12"/>
      <c r="HW60" s="12"/>
      <c r="HX60" s="12"/>
      <c r="HY60" s="12"/>
      <c r="HZ60" s="12"/>
      <c r="IA60" s="12"/>
      <c r="IB60" s="12"/>
      <c r="IC60" s="12"/>
      <c r="ID60" s="12"/>
      <c r="IE60" s="12"/>
      <c r="IF60" s="12"/>
      <c r="IG60" s="12"/>
      <c r="IH60" s="12"/>
      <c r="II60" s="12"/>
      <c r="IJ60" s="12"/>
      <c r="IK60" s="12"/>
      <c r="IL60" s="12"/>
      <c r="IM60" s="12"/>
      <c r="IN60" s="12"/>
      <c r="IO60" s="12"/>
      <c r="IP60" s="12"/>
      <c r="IQ60" s="12"/>
      <c r="IR60" s="12"/>
      <c r="IS60" s="12"/>
      <c r="IT60" s="12"/>
      <c r="IU60" s="12"/>
      <c r="IV60" s="12"/>
      <c r="IW60" s="12"/>
      <c r="IX60" s="12"/>
      <c r="IY60" s="12"/>
      <c r="IZ60" s="12"/>
      <c r="JA60" s="12"/>
      <c r="JB60" s="12"/>
      <c r="JC60" s="12"/>
      <c r="JD60" s="12"/>
      <c r="JE60" s="12"/>
      <c r="JF60" s="12"/>
      <c r="JG60" s="12"/>
      <c r="JH60" s="12"/>
      <c r="JI60" s="12"/>
      <c r="JJ60" s="12"/>
      <c r="JK60" s="12"/>
      <c r="JL60" s="12"/>
      <c r="JM60" s="12"/>
      <c r="JN60" s="12"/>
      <c r="JO60" s="12"/>
      <c r="JP60" s="12"/>
      <c r="JQ60" s="12"/>
      <c r="JR60" s="12"/>
      <c r="JS60" s="12"/>
      <c r="JT60" s="12"/>
      <c r="JU60" s="12"/>
      <c r="JV60" s="12"/>
      <c r="JW60" s="12"/>
      <c r="JX60" s="12"/>
      <c r="JY60" s="12"/>
      <c r="JZ60" s="12"/>
      <c r="KA60" s="12"/>
      <c r="KB60" s="12"/>
      <c r="KC60" s="12"/>
      <c r="KD60" s="12"/>
      <c r="KE60" s="12"/>
      <c r="KF60" s="12"/>
      <c r="KG60" s="12"/>
      <c r="KH60" s="12"/>
      <c r="KI60" s="12"/>
      <c r="KJ60" s="12"/>
      <c r="KK60" s="12"/>
      <c r="KL60" s="12"/>
      <c r="KM60" s="12"/>
      <c r="KN60" s="12"/>
      <c r="KO60" s="12"/>
      <c r="KP60" s="12"/>
      <c r="KQ60" s="12"/>
      <c r="KR60" s="12"/>
      <c r="KS60" s="12"/>
      <c r="KT60" s="12"/>
      <c r="KU60" s="12"/>
      <c r="KV60" s="12"/>
      <c r="KW60" s="12"/>
      <c r="KX60" s="12"/>
      <c r="KY60" s="12"/>
      <c r="KZ60" s="12"/>
      <c r="LA60" s="12"/>
      <c r="LB60" s="12"/>
      <c r="LC60" s="12"/>
      <c r="LD60" s="12"/>
      <c r="LE60" s="12"/>
      <c r="LF60" s="12"/>
      <c r="LG60" s="12"/>
      <c r="LH60" s="12"/>
      <c r="LI60" s="12"/>
      <c r="LJ60" s="12"/>
      <c r="LK60" s="12"/>
      <c r="LL60" s="12"/>
      <c r="LM60" s="12"/>
      <c r="LN60" s="12"/>
      <c r="LO60" s="12"/>
      <c r="LP60" s="12"/>
      <c r="LQ60" s="12"/>
      <c r="LR60" s="12"/>
      <c r="LS60" s="12"/>
      <c r="LT60" s="12"/>
      <c r="LU60" s="12"/>
      <c r="LV60" s="12"/>
      <c r="LW60" s="12"/>
      <c r="LX60" s="12"/>
      <c r="LY60" s="12"/>
      <c r="LZ60" s="12"/>
      <c r="MA60" s="12"/>
      <c r="MB60" s="12"/>
      <c r="MC60" s="12"/>
      <c r="MD60" s="12"/>
      <c r="ME60" s="12"/>
      <c r="MF60" s="12"/>
      <c r="MG60" s="12"/>
      <c r="MH60" s="12"/>
      <c r="MI60" s="12"/>
      <c r="MJ60" s="12"/>
      <c r="MK60" s="12"/>
      <c r="ML60" s="12"/>
      <c r="MM60" s="12"/>
      <c r="MN60" s="12"/>
      <c r="MO60" s="12"/>
      <c r="MP60" s="12"/>
      <c r="MQ60" s="12"/>
      <c r="MR60" s="12"/>
    </row>
    <row r="61" spans="1:356" ht="15" customHeight="1">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c r="EQ61" s="12"/>
      <c r="ER61" s="12"/>
      <c r="ES61" s="12"/>
      <c r="ET61" s="12"/>
      <c r="EU61" s="12"/>
      <c r="EV61" s="12"/>
      <c r="EW61" s="12"/>
      <c r="EX61" s="12"/>
      <c r="EY61" s="12"/>
      <c r="EZ61" s="12"/>
      <c r="FA61" s="12"/>
      <c r="FB61" s="12"/>
      <c r="FC61" s="12"/>
      <c r="FD61" s="12"/>
      <c r="FE61" s="12"/>
      <c r="FF61" s="12"/>
      <c r="FG61" s="12"/>
      <c r="FH61" s="12"/>
      <c r="FI61" s="12"/>
      <c r="FJ61" s="12"/>
      <c r="FK61" s="12"/>
      <c r="FL61" s="12"/>
      <c r="FM61" s="12"/>
      <c r="FN61" s="12"/>
      <c r="FO61" s="12"/>
      <c r="FP61" s="12"/>
      <c r="FQ61" s="12"/>
      <c r="FR61" s="12"/>
      <c r="FS61" s="12"/>
      <c r="FT61" s="12"/>
      <c r="FU61" s="12"/>
      <c r="FV61" s="12"/>
      <c r="FW61" s="12"/>
      <c r="FX61" s="12"/>
      <c r="FY61" s="12"/>
      <c r="FZ61" s="12"/>
      <c r="GA61" s="12"/>
      <c r="GB61" s="12"/>
      <c r="GC61" s="12"/>
      <c r="GD61" s="12"/>
      <c r="GE61" s="12"/>
      <c r="GF61" s="12"/>
      <c r="GG61" s="12"/>
      <c r="GH61" s="12"/>
      <c r="GI61" s="12"/>
      <c r="GJ61" s="12"/>
      <c r="GK61" s="12"/>
      <c r="GL61" s="12"/>
      <c r="GM61" s="12"/>
      <c r="GN61" s="12"/>
      <c r="GO61" s="12"/>
      <c r="GP61" s="12"/>
      <c r="GQ61" s="12"/>
      <c r="GR61" s="12"/>
      <c r="GS61" s="12"/>
      <c r="GT61" s="12"/>
      <c r="GU61" s="12"/>
      <c r="GV61" s="12"/>
      <c r="GW61" s="12"/>
      <c r="GX61" s="12"/>
      <c r="GY61" s="12"/>
      <c r="GZ61" s="12"/>
      <c r="HA61" s="12"/>
      <c r="HB61" s="12"/>
      <c r="HC61" s="12"/>
      <c r="HD61" s="12"/>
      <c r="HE61" s="12"/>
      <c r="HF61" s="12"/>
      <c r="HG61" s="12"/>
      <c r="HH61" s="12"/>
      <c r="HI61" s="12"/>
      <c r="HJ61" s="12"/>
      <c r="HK61" s="12"/>
      <c r="HL61" s="12"/>
      <c r="HM61" s="12"/>
      <c r="HN61" s="12"/>
      <c r="HO61" s="12"/>
      <c r="HP61" s="12"/>
      <c r="HQ61" s="12"/>
      <c r="HR61" s="12"/>
      <c r="HS61" s="12"/>
      <c r="HT61" s="12"/>
      <c r="HU61" s="12"/>
      <c r="HV61" s="12"/>
      <c r="HW61" s="12"/>
      <c r="HX61" s="12"/>
      <c r="HY61" s="12"/>
      <c r="HZ61" s="12"/>
      <c r="IA61" s="12"/>
      <c r="IB61" s="12"/>
      <c r="IC61" s="12"/>
      <c r="ID61" s="12"/>
      <c r="IE61" s="12"/>
      <c r="IF61" s="12"/>
      <c r="IG61" s="12"/>
      <c r="IH61" s="12"/>
      <c r="II61" s="12"/>
      <c r="IJ61" s="12"/>
      <c r="IK61" s="12"/>
      <c r="IL61" s="12"/>
      <c r="IM61" s="12"/>
      <c r="IN61" s="12"/>
      <c r="IO61" s="12"/>
      <c r="IP61" s="12"/>
      <c r="IQ61" s="12"/>
      <c r="IR61" s="12"/>
      <c r="IS61" s="12"/>
      <c r="IT61" s="12"/>
      <c r="IU61" s="12"/>
      <c r="IV61" s="12"/>
      <c r="IW61" s="12"/>
      <c r="IX61" s="12"/>
      <c r="IY61" s="12"/>
      <c r="IZ61" s="12"/>
      <c r="JA61" s="12"/>
      <c r="JB61" s="12"/>
      <c r="JC61" s="12"/>
      <c r="JD61" s="12"/>
      <c r="JE61" s="12"/>
      <c r="JF61" s="12"/>
      <c r="JG61" s="12"/>
      <c r="JH61" s="12"/>
      <c r="JI61" s="12"/>
      <c r="JJ61" s="12"/>
      <c r="JK61" s="12"/>
      <c r="JL61" s="12"/>
      <c r="JM61" s="12"/>
      <c r="JN61" s="12"/>
      <c r="JO61" s="12"/>
      <c r="JP61" s="12"/>
      <c r="JQ61" s="12"/>
      <c r="JR61" s="12"/>
      <c r="JS61" s="12"/>
      <c r="JT61" s="12"/>
      <c r="JU61" s="12"/>
      <c r="JV61" s="12"/>
      <c r="JW61" s="12"/>
      <c r="JX61" s="12"/>
      <c r="JY61" s="12"/>
      <c r="JZ61" s="12"/>
      <c r="KA61" s="12"/>
      <c r="KB61" s="12"/>
      <c r="KC61" s="12"/>
      <c r="KD61" s="12"/>
      <c r="KE61" s="12"/>
      <c r="KF61" s="12"/>
      <c r="KG61" s="12"/>
      <c r="KH61" s="12"/>
      <c r="KI61" s="12"/>
      <c r="KJ61" s="12"/>
      <c r="KK61" s="12"/>
      <c r="KL61" s="12"/>
      <c r="KM61" s="12"/>
      <c r="KN61" s="12"/>
      <c r="KO61" s="12"/>
      <c r="KP61" s="12"/>
      <c r="KQ61" s="12"/>
      <c r="KR61" s="12"/>
      <c r="KS61" s="12"/>
      <c r="KT61" s="12"/>
      <c r="KU61" s="12"/>
      <c r="KV61" s="12"/>
      <c r="KW61" s="12"/>
      <c r="KX61" s="12"/>
      <c r="KY61" s="12"/>
      <c r="KZ61" s="12"/>
      <c r="LA61" s="12"/>
      <c r="LB61" s="12"/>
      <c r="LC61" s="12"/>
      <c r="LD61" s="12"/>
      <c r="LE61" s="12"/>
      <c r="LF61" s="12"/>
      <c r="LG61" s="12"/>
      <c r="LH61" s="12"/>
      <c r="LI61" s="12"/>
      <c r="LJ61" s="12"/>
      <c r="LK61" s="12"/>
      <c r="LL61" s="12"/>
      <c r="LM61" s="12"/>
      <c r="LN61" s="12"/>
      <c r="LO61" s="12"/>
      <c r="LP61" s="12"/>
      <c r="LQ61" s="12"/>
      <c r="LR61" s="12"/>
      <c r="LS61" s="12"/>
      <c r="LT61" s="12"/>
      <c r="LU61" s="12"/>
      <c r="LV61" s="12"/>
      <c r="LW61" s="12"/>
      <c r="LX61" s="12"/>
      <c r="LY61" s="12"/>
      <c r="LZ61" s="12"/>
      <c r="MA61" s="12"/>
      <c r="MB61" s="12"/>
      <c r="MC61" s="12"/>
      <c r="MD61" s="12"/>
      <c r="ME61" s="12"/>
      <c r="MF61" s="12"/>
      <c r="MG61" s="12"/>
      <c r="MH61" s="12"/>
      <c r="MI61" s="12"/>
      <c r="MJ61" s="12"/>
      <c r="MK61" s="12"/>
      <c r="ML61" s="12"/>
      <c r="MM61" s="12"/>
      <c r="MN61" s="12"/>
      <c r="MO61" s="12"/>
      <c r="MP61" s="12"/>
      <c r="MQ61" s="12"/>
      <c r="MR61" s="12"/>
    </row>
    <row r="62" spans="1:356" ht="15" customHeight="1">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row>
    <row r="63" spans="1:356" ht="15" customHeight="1">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c r="FF63" s="12"/>
      <c r="FG63" s="12"/>
      <c r="FH63" s="12"/>
      <c r="FI63" s="12"/>
      <c r="FJ63" s="12"/>
      <c r="FK63" s="12"/>
      <c r="FL63" s="12"/>
      <c r="FM63" s="12"/>
      <c r="FN63" s="12"/>
      <c r="FO63" s="12"/>
      <c r="FP63" s="12"/>
      <c r="FQ63" s="12"/>
      <c r="FR63" s="12"/>
      <c r="FS63" s="12"/>
      <c r="FT63" s="12"/>
      <c r="FU63" s="12"/>
      <c r="FV63" s="12"/>
      <c r="FW63" s="12"/>
      <c r="FX63" s="12"/>
      <c r="FY63" s="12"/>
      <c r="FZ63" s="12"/>
      <c r="GA63" s="12"/>
      <c r="GB63" s="12"/>
      <c r="GC63" s="12"/>
      <c r="GD63" s="12"/>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c r="HK63" s="12"/>
      <c r="HL63" s="12"/>
      <c r="HM63" s="12"/>
      <c r="HN63" s="12"/>
      <c r="HO63" s="12"/>
      <c r="HP63" s="12"/>
      <c r="HQ63" s="12"/>
      <c r="HR63" s="12"/>
      <c r="HS63" s="12"/>
      <c r="HT63" s="12"/>
      <c r="HU63" s="12"/>
      <c r="HV63" s="12"/>
      <c r="HW63" s="12"/>
      <c r="HX63" s="12"/>
      <c r="HY63" s="12"/>
      <c r="HZ63" s="12"/>
      <c r="IA63" s="12"/>
      <c r="IB63" s="12"/>
      <c r="IC63" s="12"/>
      <c r="ID63" s="12"/>
      <c r="IE63" s="12"/>
      <c r="IF63" s="12"/>
      <c r="IG63" s="12"/>
      <c r="IH63" s="12"/>
      <c r="II63" s="12"/>
      <c r="IJ63" s="12"/>
      <c r="IK63" s="12"/>
      <c r="IL63" s="12"/>
      <c r="IM63" s="12"/>
      <c r="IN63" s="12"/>
      <c r="IO63" s="12"/>
      <c r="IP63" s="12"/>
      <c r="IQ63" s="12"/>
      <c r="IR63" s="12"/>
      <c r="IS63" s="12"/>
      <c r="IT63" s="12"/>
      <c r="IU63" s="12"/>
      <c r="IV63" s="12"/>
      <c r="IW63" s="12"/>
      <c r="IX63" s="12"/>
      <c r="IY63" s="12"/>
      <c r="IZ63" s="12"/>
      <c r="JA63" s="12"/>
      <c r="JB63" s="12"/>
      <c r="JC63" s="12"/>
      <c r="JD63" s="12"/>
      <c r="JE63" s="12"/>
      <c r="JF63" s="12"/>
      <c r="JG63" s="12"/>
      <c r="JH63" s="12"/>
      <c r="JI63" s="12"/>
      <c r="JJ63" s="12"/>
      <c r="JK63" s="12"/>
      <c r="JL63" s="12"/>
      <c r="JM63" s="12"/>
      <c r="JN63" s="12"/>
      <c r="JO63" s="12"/>
      <c r="JP63" s="12"/>
      <c r="JQ63" s="12"/>
      <c r="JR63" s="12"/>
      <c r="JS63" s="12"/>
      <c r="JT63" s="12"/>
      <c r="JU63" s="12"/>
      <c r="JV63" s="12"/>
      <c r="JW63" s="12"/>
      <c r="JX63" s="12"/>
      <c r="JY63" s="12"/>
      <c r="JZ63" s="12"/>
      <c r="KA63" s="12"/>
      <c r="KB63" s="12"/>
      <c r="KC63" s="12"/>
      <c r="KD63" s="12"/>
      <c r="KE63" s="12"/>
      <c r="KF63" s="12"/>
      <c r="KG63" s="12"/>
      <c r="KH63" s="12"/>
      <c r="KI63" s="12"/>
      <c r="KJ63" s="12"/>
      <c r="KK63" s="12"/>
      <c r="KL63" s="12"/>
      <c r="KM63" s="12"/>
      <c r="KN63" s="12"/>
      <c r="KO63" s="12"/>
      <c r="KP63" s="12"/>
      <c r="KQ63" s="12"/>
      <c r="KR63" s="12"/>
      <c r="KS63" s="12"/>
      <c r="KT63" s="12"/>
      <c r="KU63" s="12"/>
      <c r="KV63" s="12"/>
      <c r="KW63" s="12"/>
      <c r="KX63" s="12"/>
      <c r="KY63" s="12"/>
      <c r="KZ63" s="12"/>
      <c r="LA63" s="12"/>
      <c r="LB63" s="12"/>
      <c r="LC63" s="12"/>
      <c r="LD63" s="12"/>
      <c r="LE63" s="12"/>
      <c r="LF63" s="12"/>
      <c r="LG63" s="12"/>
      <c r="LH63" s="12"/>
      <c r="LI63" s="12"/>
      <c r="LJ63" s="12"/>
      <c r="LK63" s="12"/>
      <c r="LL63" s="12"/>
      <c r="LM63" s="12"/>
      <c r="LN63" s="12"/>
      <c r="LO63" s="12"/>
      <c r="LP63" s="12"/>
      <c r="LQ63" s="12"/>
      <c r="LR63" s="12"/>
      <c r="LS63" s="12"/>
      <c r="LT63" s="12"/>
      <c r="LU63" s="12"/>
      <c r="LV63" s="12"/>
      <c r="LW63" s="12"/>
      <c r="LX63" s="12"/>
      <c r="LY63" s="12"/>
      <c r="LZ63" s="12"/>
      <c r="MA63" s="12"/>
      <c r="MB63" s="12"/>
      <c r="MC63" s="12"/>
      <c r="MD63" s="12"/>
      <c r="ME63" s="12"/>
      <c r="MF63" s="12"/>
      <c r="MG63" s="12"/>
      <c r="MH63" s="12"/>
      <c r="MI63" s="12"/>
      <c r="MJ63" s="12"/>
      <c r="MK63" s="12"/>
      <c r="ML63" s="12"/>
      <c r="MM63" s="12"/>
      <c r="MN63" s="12"/>
      <c r="MO63" s="12"/>
      <c r="MP63" s="12"/>
      <c r="MQ63" s="12"/>
      <c r="MR63" s="12"/>
    </row>
    <row r="64" spans="1:356" ht="15" customHeight="1">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c r="EQ64" s="12"/>
      <c r="ER64" s="12"/>
      <c r="ES64" s="12"/>
      <c r="ET64" s="12"/>
      <c r="EU64" s="12"/>
      <c r="EV64" s="12"/>
      <c r="EW64" s="12"/>
      <c r="EX64" s="12"/>
      <c r="EY64" s="12"/>
      <c r="EZ64" s="12"/>
      <c r="FA64" s="12"/>
      <c r="FB64" s="12"/>
      <c r="FC64" s="12"/>
      <c r="FD64" s="12"/>
      <c r="FE64" s="12"/>
      <c r="FF64" s="12"/>
      <c r="FG64" s="12"/>
      <c r="FH64" s="12"/>
      <c r="FI64" s="12"/>
      <c r="FJ64" s="12"/>
      <c r="FK64" s="12"/>
      <c r="FL64" s="12"/>
      <c r="FM64" s="12"/>
      <c r="FN64" s="12"/>
      <c r="FO64" s="12"/>
      <c r="FP64" s="12"/>
      <c r="FQ64" s="12"/>
      <c r="FR64" s="12"/>
      <c r="FS64" s="12"/>
      <c r="FT64" s="12"/>
      <c r="FU64" s="12"/>
      <c r="FV64" s="12"/>
      <c r="FW64" s="12"/>
      <c r="FX64" s="12"/>
      <c r="FY64" s="12"/>
      <c r="FZ64" s="12"/>
      <c r="GA64" s="12"/>
      <c r="GB64" s="12"/>
      <c r="GC64" s="12"/>
      <c r="GD64" s="12"/>
      <c r="GE64" s="12"/>
      <c r="GF64" s="12"/>
      <c r="GG64" s="12"/>
      <c r="GH64" s="12"/>
      <c r="GI64" s="12"/>
      <c r="GJ64" s="12"/>
      <c r="GK64" s="12"/>
      <c r="GL64" s="12"/>
      <c r="GM64" s="12"/>
      <c r="GN64" s="12"/>
      <c r="GO64" s="12"/>
      <c r="GP64" s="12"/>
      <c r="GQ64" s="12"/>
      <c r="GR64" s="12"/>
      <c r="GS64" s="12"/>
      <c r="GT64" s="12"/>
      <c r="GU64" s="12"/>
      <c r="GV64" s="12"/>
      <c r="GW64" s="12"/>
      <c r="GX64" s="12"/>
      <c r="GY64" s="12"/>
      <c r="GZ64" s="12"/>
      <c r="HA64" s="12"/>
      <c r="HB64" s="12"/>
      <c r="HC64" s="12"/>
      <c r="HD64" s="12"/>
      <c r="HE64" s="12"/>
      <c r="HF64" s="12"/>
      <c r="HG64" s="12"/>
      <c r="HH64" s="12"/>
      <c r="HI64" s="12"/>
      <c r="HJ64" s="12"/>
      <c r="HK64" s="12"/>
      <c r="HL64" s="12"/>
      <c r="HM64" s="12"/>
      <c r="HN64" s="12"/>
      <c r="HO64" s="12"/>
      <c r="HP64" s="12"/>
      <c r="HQ64" s="12"/>
      <c r="HR64" s="12"/>
      <c r="HS64" s="12"/>
      <c r="HT64" s="12"/>
      <c r="HU64" s="12"/>
      <c r="HV64" s="12"/>
      <c r="HW64" s="12"/>
      <c r="HX64" s="12"/>
      <c r="HY64" s="12"/>
      <c r="HZ64" s="12"/>
      <c r="IA64" s="12"/>
      <c r="IB64" s="12"/>
      <c r="IC64" s="12"/>
      <c r="ID64" s="12"/>
      <c r="IE64" s="12"/>
      <c r="IF64" s="12"/>
      <c r="IG64" s="12"/>
      <c r="IH64" s="12"/>
      <c r="II64" s="12"/>
      <c r="IJ64" s="12"/>
      <c r="IK64" s="12"/>
      <c r="IL64" s="12"/>
      <c r="IM64" s="12"/>
      <c r="IN64" s="12"/>
      <c r="IO64" s="12"/>
      <c r="IP64" s="12"/>
      <c r="IQ64" s="12"/>
      <c r="IR64" s="12"/>
      <c r="IS64" s="12"/>
      <c r="IT64" s="12"/>
      <c r="IU64" s="12"/>
      <c r="IV64" s="12"/>
      <c r="IW64" s="12"/>
      <c r="IX64" s="12"/>
      <c r="IY64" s="12"/>
      <c r="IZ64" s="12"/>
      <c r="JA64" s="12"/>
      <c r="JB64" s="12"/>
      <c r="JC64" s="12"/>
      <c r="JD64" s="12"/>
      <c r="JE64" s="12"/>
      <c r="JF64" s="12"/>
      <c r="JG64" s="12"/>
      <c r="JH64" s="12"/>
      <c r="JI64" s="12"/>
      <c r="JJ64" s="12"/>
      <c r="JK64" s="12"/>
      <c r="JL64" s="12"/>
      <c r="JM64" s="12"/>
      <c r="JN64" s="12"/>
      <c r="JO64" s="12"/>
      <c r="JP64" s="12"/>
      <c r="JQ64" s="12"/>
      <c r="JR64" s="12"/>
      <c r="JS64" s="12"/>
      <c r="JT64" s="12"/>
      <c r="JU64" s="12"/>
      <c r="JV64" s="12"/>
      <c r="JW64" s="12"/>
      <c r="JX64" s="12"/>
      <c r="JY64" s="12"/>
      <c r="JZ64" s="12"/>
      <c r="KA64" s="12"/>
      <c r="KB64" s="12"/>
      <c r="KC64" s="12"/>
      <c r="KD64" s="12"/>
      <c r="KE64" s="12"/>
      <c r="KF64" s="12"/>
      <c r="KG64" s="12"/>
      <c r="KH64" s="12"/>
      <c r="KI64" s="12"/>
      <c r="KJ64" s="12"/>
      <c r="KK64" s="12"/>
      <c r="KL64" s="12"/>
      <c r="KM64" s="12"/>
      <c r="KN64" s="12"/>
      <c r="KO64" s="12"/>
      <c r="KP64" s="12"/>
      <c r="KQ64" s="12"/>
      <c r="KR64" s="12"/>
      <c r="KS64" s="12"/>
      <c r="KT64" s="12"/>
      <c r="KU64" s="12"/>
      <c r="KV64" s="12"/>
      <c r="KW64" s="12"/>
      <c r="KX64" s="12"/>
      <c r="KY64" s="12"/>
      <c r="KZ64" s="12"/>
      <c r="LA64" s="12"/>
      <c r="LB64" s="12"/>
      <c r="LC64" s="12"/>
      <c r="LD64" s="12"/>
      <c r="LE64" s="12"/>
      <c r="LF64" s="12"/>
      <c r="LG64" s="12"/>
      <c r="LH64" s="12"/>
      <c r="LI64" s="12"/>
      <c r="LJ64" s="12"/>
      <c r="LK64" s="12"/>
      <c r="LL64" s="12"/>
      <c r="LM64" s="12"/>
      <c r="LN64" s="12"/>
      <c r="LO64" s="12"/>
      <c r="LP64" s="12"/>
      <c r="LQ64" s="12"/>
      <c r="LR64" s="12"/>
      <c r="LS64" s="12"/>
      <c r="LT64" s="12"/>
      <c r="LU64" s="12"/>
      <c r="LV64" s="12"/>
      <c r="LW64" s="12"/>
      <c r="LX64" s="12"/>
      <c r="LY64" s="12"/>
      <c r="LZ64" s="12"/>
      <c r="MA64" s="12"/>
      <c r="MB64" s="12"/>
      <c r="MC64" s="12"/>
      <c r="MD64" s="12"/>
      <c r="ME64" s="12"/>
      <c r="MF64" s="12"/>
      <c r="MG64" s="12"/>
      <c r="MH64" s="12"/>
      <c r="MI64" s="12"/>
      <c r="MJ64" s="12"/>
      <c r="MK64" s="12"/>
      <c r="ML64" s="12"/>
      <c r="MM64" s="12"/>
      <c r="MN64" s="12"/>
      <c r="MO64" s="12"/>
      <c r="MP64" s="12"/>
      <c r="MQ64" s="12"/>
      <c r="MR64" s="12"/>
    </row>
    <row r="65" spans="1:356" ht="15"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c r="EQ65" s="12"/>
      <c r="ER65" s="12"/>
      <c r="ES65" s="12"/>
      <c r="ET65" s="12"/>
      <c r="EU65" s="12"/>
      <c r="EV65" s="12"/>
      <c r="EW65" s="12"/>
      <c r="EX65" s="12"/>
      <c r="EY65" s="12"/>
      <c r="EZ65" s="12"/>
      <c r="FA65" s="12"/>
      <c r="FB65" s="12"/>
      <c r="FC65" s="12"/>
      <c r="FD65" s="12"/>
      <c r="FE65" s="12"/>
      <c r="FF65" s="12"/>
      <c r="FG65" s="12"/>
      <c r="FH65" s="12"/>
      <c r="FI65" s="12"/>
      <c r="FJ65" s="12"/>
      <c r="FK65" s="12"/>
      <c r="FL65" s="12"/>
      <c r="FM65" s="12"/>
      <c r="FN65" s="12"/>
      <c r="FO65" s="12"/>
      <c r="FP65" s="12"/>
      <c r="FQ65" s="12"/>
      <c r="FR65" s="12"/>
      <c r="FS65" s="12"/>
      <c r="FT65" s="12"/>
      <c r="FU65" s="12"/>
      <c r="FV65" s="12"/>
      <c r="FW65" s="12"/>
      <c r="FX65" s="12"/>
      <c r="FY65" s="12"/>
      <c r="FZ65" s="12"/>
      <c r="GA65" s="12"/>
      <c r="GB65" s="12"/>
      <c r="GC65" s="12"/>
      <c r="GD65" s="12"/>
      <c r="GE65" s="12"/>
      <c r="GF65" s="12"/>
      <c r="GG65" s="12"/>
      <c r="GH65" s="12"/>
      <c r="GI65" s="12"/>
      <c r="GJ65" s="12"/>
      <c r="GK65" s="12"/>
      <c r="GL65" s="12"/>
      <c r="GM65" s="12"/>
      <c r="GN65" s="12"/>
      <c r="GO65" s="12"/>
      <c r="GP65" s="12"/>
      <c r="GQ65" s="12"/>
      <c r="GR65" s="12"/>
      <c r="GS65" s="12"/>
      <c r="GT65" s="12"/>
      <c r="GU65" s="12"/>
      <c r="GV65" s="12"/>
      <c r="GW65" s="12"/>
      <c r="GX65" s="12"/>
      <c r="GY65" s="12"/>
      <c r="GZ65" s="12"/>
      <c r="HA65" s="12"/>
      <c r="HB65" s="12"/>
      <c r="HC65" s="12"/>
      <c r="HD65" s="12"/>
      <c r="HE65" s="12"/>
      <c r="HF65" s="12"/>
      <c r="HG65" s="12"/>
      <c r="HH65" s="12"/>
      <c r="HI65" s="12"/>
      <c r="HJ65" s="12"/>
      <c r="HK65" s="12"/>
      <c r="HL65" s="12"/>
      <c r="HM65" s="12"/>
      <c r="HN65" s="12"/>
      <c r="HO65" s="12"/>
      <c r="HP65" s="12"/>
      <c r="HQ65" s="12"/>
      <c r="HR65" s="12"/>
      <c r="HS65" s="12"/>
      <c r="HT65" s="12"/>
      <c r="HU65" s="12"/>
      <c r="HV65" s="12"/>
      <c r="HW65" s="12"/>
      <c r="HX65" s="12"/>
      <c r="HY65" s="12"/>
      <c r="HZ65" s="12"/>
      <c r="IA65" s="12"/>
      <c r="IB65" s="12"/>
      <c r="IC65" s="12"/>
      <c r="ID65" s="12"/>
      <c r="IE65" s="12"/>
      <c r="IF65" s="12"/>
      <c r="IG65" s="12"/>
      <c r="IH65" s="12"/>
      <c r="II65" s="12"/>
      <c r="IJ65" s="12"/>
      <c r="IK65" s="12"/>
      <c r="IL65" s="12"/>
      <c r="IM65" s="12"/>
      <c r="IN65" s="12"/>
      <c r="IO65" s="12"/>
      <c r="IP65" s="12"/>
      <c r="IQ65" s="12"/>
      <c r="IR65" s="12"/>
      <c r="IS65" s="12"/>
      <c r="IT65" s="12"/>
      <c r="IU65" s="12"/>
      <c r="IV65" s="12"/>
      <c r="IW65" s="12"/>
      <c r="IX65" s="12"/>
      <c r="IY65" s="12"/>
      <c r="IZ65" s="12"/>
      <c r="JA65" s="12"/>
      <c r="JB65" s="12"/>
      <c r="JC65" s="12"/>
      <c r="JD65" s="12"/>
      <c r="JE65" s="12"/>
      <c r="JF65" s="12"/>
      <c r="JG65" s="12"/>
      <c r="JH65" s="12"/>
      <c r="JI65" s="12"/>
      <c r="JJ65" s="12"/>
      <c r="JK65" s="12"/>
      <c r="JL65" s="12"/>
      <c r="JM65" s="12"/>
      <c r="JN65" s="12"/>
      <c r="JO65" s="12"/>
      <c r="JP65" s="12"/>
      <c r="JQ65" s="12"/>
      <c r="JR65" s="12"/>
      <c r="JS65" s="12"/>
      <c r="JT65" s="12"/>
      <c r="JU65" s="12"/>
      <c r="JV65" s="12"/>
      <c r="JW65" s="12"/>
      <c r="JX65" s="12"/>
      <c r="JY65" s="12"/>
      <c r="JZ65" s="12"/>
      <c r="KA65" s="12"/>
      <c r="KB65" s="12"/>
      <c r="KC65" s="12"/>
      <c r="KD65" s="12"/>
      <c r="KE65" s="12"/>
      <c r="KF65" s="12"/>
      <c r="KG65" s="12"/>
      <c r="KH65" s="12"/>
      <c r="KI65" s="12"/>
      <c r="KJ65" s="12"/>
      <c r="KK65" s="12"/>
      <c r="KL65" s="12"/>
      <c r="KM65" s="12"/>
      <c r="KN65" s="12"/>
      <c r="KO65" s="12"/>
      <c r="KP65" s="12"/>
      <c r="KQ65" s="12"/>
      <c r="KR65" s="12"/>
      <c r="KS65" s="12"/>
      <c r="KT65" s="12"/>
      <c r="KU65" s="12"/>
      <c r="KV65" s="12"/>
      <c r="KW65" s="12"/>
      <c r="KX65" s="12"/>
      <c r="KY65" s="12"/>
      <c r="KZ65" s="12"/>
      <c r="LA65" s="12"/>
      <c r="LB65" s="12"/>
      <c r="LC65" s="12"/>
      <c r="LD65" s="12"/>
      <c r="LE65" s="12"/>
      <c r="LF65" s="12"/>
      <c r="LG65" s="12"/>
      <c r="LH65" s="12"/>
      <c r="LI65" s="12"/>
      <c r="LJ65" s="12"/>
      <c r="LK65" s="12"/>
      <c r="LL65" s="12"/>
      <c r="LM65" s="12"/>
      <c r="LN65" s="12"/>
      <c r="LO65" s="12"/>
      <c r="LP65" s="12"/>
      <c r="LQ65" s="12"/>
      <c r="LR65" s="12"/>
      <c r="LS65" s="12"/>
      <c r="LT65" s="12"/>
      <c r="LU65" s="12"/>
      <c r="LV65" s="12"/>
      <c r="LW65" s="12"/>
      <c r="LX65" s="12"/>
      <c r="LY65" s="12"/>
      <c r="LZ65" s="12"/>
      <c r="MA65" s="12"/>
      <c r="MB65" s="12"/>
      <c r="MC65" s="12"/>
      <c r="MD65" s="12"/>
      <c r="ME65" s="12"/>
      <c r="MF65" s="12"/>
      <c r="MG65" s="12"/>
      <c r="MH65" s="12"/>
      <c r="MI65" s="12"/>
      <c r="MJ65" s="12"/>
      <c r="MK65" s="12"/>
      <c r="ML65" s="12"/>
      <c r="MM65" s="12"/>
      <c r="MN65" s="12"/>
      <c r="MO65" s="12"/>
      <c r="MP65" s="12"/>
      <c r="MQ65" s="12"/>
      <c r="MR65" s="12"/>
    </row>
    <row r="66" spans="1:356" ht="15" customHeigh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c r="EQ66" s="12"/>
      <c r="ER66" s="12"/>
      <c r="ES66" s="12"/>
      <c r="ET66" s="12"/>
      <c r="EU66" s="12"/>
      <c r="EV66" s="12"/>
      <c r="EW66" s="12"/>
      <c r="EX66" s="12"/>
      <c r="EY66" s="12"/>
      <c r="EZ66" s="12"/>
      <c r="FA66" s="12"/>
      <c r="FB66" s="12"/>
      <c r="FC66" s="12"/>
      <c r="FD66" s="12"/>
      <c r="FE66" s="12"/>
      <c r="FF66" s="12"/>
      <c r="FG66" s="12"/>
      <c r="FH66" s="12"/>
      <c r="FI66" s="12"/>
      <c r="FJ66" s="12"/>
      <c r="FK66" s="12"/>
      <c r="FL66" s="12"/>
      <c r="FM66" s="12"/>
      <c r="FN66" s="12"/>
      <c r="FO66" s="12"/>
      <c r="FP66" s="12"/>
      <c r="FQ66" s="12"/>
      <c r="FR66" s="12"/>
      <c r="FS66" s="12"/>
      <c r="FT66" s="12"/>
      <c r="FU66" s="12"/>
      <c r="FV66" s="12"/>
      <c r="FW66" s="12"/>
      <c r="FX66" s="12"/>
      <c r="FY66" s="12"/>
      <c r="FZ66" s="12"/>
      <c r="GA66" s="12"/>
      <c r="GB66" s="12"/>
      <c r="GC66" s="12"/>
      <c r="GD66" s="12"/>
      <c r="GE66" s="12"/>
      <c r="GF66" s="12"/>
      <c r="GG66" s="12"/>
      <c r="GH66" s="12"/>
      <c r="GI66" s="12"/>
      <c r="GJ66" s="12"/>
      <c r="GK66" s="12"/>
      <c r="GL66" s="12"/>
      <c r="GM66" s="12"/>
      <c r="GN66" s="12"/>
      <c r="GO66" s="12"/>
      <c r="GP66" s="12"/>
      <c r="GQ66" s="12"/>
      <c r="GR66" s="12"/>
      <c r="GS66" s="12"/>
      <c r="GT66" s="12"/>
      <c r="GU66" s="12"/>
      <c r="GV66" s="12"/>
      <c r="GW66" s="12"/>
      <c r="GX66" s="12"/>
      <c r="GY66" s="12"/>
      <c r="GZ66" s="12"/>
      <c r="HA66" s="12"/>
      <c r="HB66" s="12"/>
      <c r="HC66" s="12"/>
      <c r="HD66" s="12"/>
      <c r="HE66" s="12"/>
      <c r="HF66" s="12"/>
      <c r="HG66" s="12"/>
      <c r="HH66" s="12"/>
      <c r="HI66" s="12"/>
      <c r="HJ66" s="12"/>
      <c r="HK66" s="12"/>
      <c r="HL66" s="12"/>
      <c r="HM66" s="12"/>
      <c r="HN66" s="12"/>
      <c r="HO66" s="12"/>
      <c r="HP66" s="12"/>
      <c r="HQ66" s="12"/>
      <c r="HR66" s="12"/>
      <c r="HS66" s="12"/>
      <c r="HT66" s="12"/>
      <c r="HU66" s="12"/>
      <c r="HV66" s="12"/>
      <c r="HW66" s="12"/>
      <c r="HX66" s="12"/>
      <c r="HY66" s="12"/>
      <c r="HZ66" s="12"/>
      <c r="IA66" s="12"/>
      <c r="IB66" s="12"/>
      <c r="IC66" s="12"/>
      <c r="ID66" s="12"/>
      <c r="IE66" s="12"/>
      <c r="IF66" s="12"/>
      <c r="IG66" s="12"/>
      <c r="IH66" s="12"/>
      <c r="II66" s="12"/>
      <c r="IJ66" s="12"/>
      <c r="IK66" s="12"/>
      <c r="IL66" s="12"/>
      <c r="IM66" s="12"/>
      <c r="IN66" s="12"/>
      <c r="IO66" s="12"/>
      <c r="IP66" s="12"/>
      <c r="IQ66" s="12"/>
      <c r="IR66" s="12"/>
      <c r="IS66" s="12"/>
      <c r="IT66" s="12"/>
      <c r="IU66" s="12"/>
      <c r="IV66" s="12"/>
      <c r="IW66" s="12"/>
      <c r="IX66" s="12"/>
      <c r="IY66" s="12"/>
      <c r="IZ66" s="12"/>
      <c r="JA66" s="12"/>
      <c r="JB66" s="12"/>
      <c r="JC66" s="12"/>
      <c r="JD66" s="12"/>
      <c r="JE66" s="12"/>
      <c r="JF66" s="12"/>
      <c r="JG66" s="12"/>
      <c r="JH66" s="12"/>
      <c r="JI66" s="12"/>
      <c r="JJ66" s="12"/>
      <c r="JK66" s="12"/>
      <c r="JL66" s="12"/>
      <c r="JM66" s="12"/>
      <c r="JN66" s="12"/>
      <c r="JO66" s="12"/>
      <c r="JP66" s="12"/>
      <c r="JQ66" s="12"/>
      <c r="JR66" s="12"/>
      <c r="JS66" s="12"/>
      <c r="JT66" s="12"/>
      <c r="JU66" s="12"/>
      <c r="JV66" s="12"/>
      <c r="JW66" s="12"/>
      <c r="JX66" s="12"/>
      <c r="JY66" s="12"/>
      <c r="JZ66" s="12"/>
      <c r="KA66" s="12"/>
      <c r="KB66" s="12"/>
      <c r="KC66" s="12"/>
      <c r="KD66" s="12"/>
      <c r="KE66" s="12"/>
      <c r="KF66" s="12"/>
      <c r="KG66" s="12"/>
      <c r="KH66" s="12"/>
      <c r="KI66" s="12"/>
      <c r="KJ66" s="12"/>
      <c r="KK66" s="12"/>
      <c r="KL66" s="12"/>
      <c r="KM66" s="12"/>
      <c r="KN66" s="12"/>
      <c r="KO66" s="12"/>
      <c r="KP66" s="12"/>
      <c r="KQ66" s="12"/>
      <c r="KR66" s="12"/>
      <c r="KS66" s="12"/>
      <c r="KT66" s="12"/>
      <c r="KU66" s="12"/>
      <c r="KV66" s="12"/>
      <c r="KW66" s="12"/>
      <c r="KX66" s="12"/>
      <c r="KY66" s="12"/>
      <c r="KZ66" s="12"/>
      <c r="LA66" s="12"/>
      <c r="LB66" s="12"/>
      <c r="LC66" s="12"/>
      <c r="LD66" s="12"/>
      <c r="LE66" s="12"/>
      <c r="LF66" s="12"/>
      <c r="LG66" s="12"/>
      <c r="LH66" s="12"/>
      <c r="LI66" s="12"/>
      <c r="LJ66" s="12"/>
      <c r="LK66" s="12"/>
      <c r="LL66" s="12"/>
      <c r="LM66" s="12"/>
      <c r="LN66" s="12"/>
      <c r="LO66" s="12"/>
      <c r="LP66" s="12"/>
      <c r="LQ66" s="12"/>
      <c r="LR66" s="12"/>
      <c r="LS66" s="12"/>
      <c r="LT66" s="12"/>
      <c r="LU66" s="12"/>
      <c r="LV66" s="12"/>
      <c r="LW66" s="12"/>
      <c r="LX66" s="12"/>
      <c r="LY66" s="12"/>
      <c r="LZ66" s="12"/>
      <c r="MA66" s="12"/>
      <c r="MB66" s="12"/>
      <c r="MC66" s="12"/>
      <c r="MD66" s="12"/>
      <c r="ME66" s="12"/>
      <c r="MF66" s="12"/>
      <c r="MG66" s="12"/>
      <c r="MH66" s="12"/>
      <c r="MI66" s="12"/>
      <c r="MJ66" s="12"/>
      <c r="MK66" s="12"/>
      <c r="ML66" s="12"/>
      <c r="MM66" s="12"/>
      <c r="MN66" s="12"/>
      <c r="MO66" s="12"/>
      <c r="MP66" s="12"/>
      <c r="MQ66" s="12"/>
      <c r="MR66" s="12"/>
    </row>
    <row r="67" spans="1:356" ht="15" customHeight="1">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c r="EQ67" s="12"/>
      <c r="ER67" s="12"/>
      <c r="ES67" s="12"/>
      <c r="ET67" s="12"/>
      <c r="EU67" s="12"/>
      <c r="EV67" s="12"/>
      <c r="EW67" s="12"/>
      <c r="EX67" s="12"/>
      <c r="EY67" s="12"/>
      <c r="EZ67" s="12"/>
      <c r="FA67" s="12"/>
      <c r="FB67" s="12"/>
      <c r="FC67" s="12"/>
      <c r="FD67" s="12"/>
      <c r="FE67" s="12"/>
      <c r="FF67" s="12"/>
      <c r="FG67" s="12"/>
      <c r="FH67" s="12"/>
      <c r="FI67" s="12"/>
      <c r="FJ67" s="12"/>
      <c r="FK67" s="12"/>
      <c r="FL67" s="12"/>
      <c r="FM67" s="12"/>
      <c r="FN67" s="12"/>
      <c r="FO67" s="12"/>
      <c r="FP67" s="12"/>
      <c r="FQ67" s="12"/>
      <c r="FR67" s="12"/>
      <c r="FS67" s="12"/>
      <c r="FT67" s="12"/>
      <c r="FU67" s="12"/>
      <c r="FV67" s="12"/>
      <c r="FW67" s="12"/>
      <c r="FX67" s="12"/>
      <c r="FY67" s="12"/>
      <c r="FZ67" s="12"/>
      <c r="GA67" s="12"/>
      <c r="GB67" s="12"/>
      <c r="GC67" s="12"/>
      <c r="GD67" s="12"/>
      <c r="GE67" s="12"/>
      <c r="GF67" s="12"/>
      <c r="GG67" s="12"/>
      <c r="GH67" s="12"/>
      <c r="GI67" s="12"/>
      <c r="GJ67" s="12"/>
      <c r="GK67" s="12"/>
      <c r="GL67" s="12"/>
      <c r="GM67" s="12"/>
      <c r="GN67" s="12"/>
      <c r="GO67" s="12"/>
      <c r="GP67" s="12"/>
      <c r="GQ67" s="12"/>
      <c r="GR67" s="12"/>
      <c r="GS67" s="12"/>
      <c r="GT67" s="12"/>
      <c r="GU67" s="12"/>
      <c r="GV67" s="12"/>
      <c r="GW67" s="12"/>
      <c r="GX67" s="12"/>
      <c r="GY67" s="12"/>
      <c r="GZ67" s="12"/>
      <c r="HA67" s="12"/>
      <c r="HB67" s="12"/>
      <c r="HC67" s="12"/>
      <c r="HD67" s="12"/>
      <c r="HE67" s="12"/>
      <c r="HF67" s="12"/>
      <c r="HG67" s="12"/>
      <c r="HH67" s="12"/>
      <c r="HI67" s="12"/>
      <c r="HJ67" s="12"/>
      <c r="HK67" s="12"/>
      <c r="HL67" s="12"/>
      <c r="HM67" s="12"/>
      <c r="HN67" s="12"/>
      <c r="HO67" s="12"/>
      <c r="HP67" s="12"/>
      <c r="HQ67" s="12"/>
      <c r="HR67" s="12"/>
      <c r="HS67" s="12"/>
      <c r="HT67" s="12"/>
      <c r="HU67" s="12"/>
      <c r="HV67" s="12"/>
      <c r="HW67" s="12"/>
      <c r="HX67" s="12"/>
      <c r="HY67" s="12"/>
      <c r="HZ67" s="12"/>
      <c r="IA67" s="12"/>
      <c r="IB67" s="12"/>
      <c r="IC67" s="12"/>
      <c r="ID67" s="12"/>
      <c r="IE67" s="12"/>
      <c r="IF67" s="12"/>
      <c r="IG67" s="12"/>
      <c r="IH67" s="12"/>
      <c r="II67" s="12"/>
      <c r="IJ67" s="12"/>
      <c r="IK67" s="12"/>
      <c r="IL67" s="12"/>
      <c r="IM67" s="12"/>
      <c r="IN67" s="12"/>
      <c r="IO67" s="12"/>
      <c r="IP67" s="12"/>
      <c r="IQ67" s="12"/>
      <c r="IR67" s="12"/>
      <c r="IS67" s="12"/>
      <c r="IT67" s="12"/>
      <c r="IU67" s="12"/>
      <c r="IV67" s="12"/>
      <c r="IW67" s="12"/>
      <c r="IX67" s="12"/>
      <c r="IY67" s="12"/>
      <c r="IZ67" s="12"/>
      <c r="JA67" s="12"/>
      <c r="JB67" s="12"/>
      <c r="JC67" s="12"/>
      <c r="JD67" s="12"/>
      <c r="JE67" s="12"/>
      <c r="JF67" s="12"/>
      <c r="JG67" s="12"/>
      <c r="JH67" s="12"/>
      <c r="JI67" s="12"/>
      <c r="JJ67" s="12"/>
      <c r="JK67" s="12"/>
      <c r="JL67" s="12"/>
      <c r="JM67" s="12"/>
      <c r="JN67" s="12"/>
      <c r="JO67" s="12"/>
      <c r="JP67" s="12"/>
      <c r="JQ67" s="12"/>
      <c r="JR67" s="12"/>
      <c r="JS67" s="12"/>
      <c r="JT67" s="12"/>
      <c r="JU67" s="12"/>
      <c r="JV67" s="12"/>
      <c r="JW67" s="12"/>
      <c r="JX67" s="12"/>
      <c r="JY67" s="12"/>
      <c r="JZ67" s="12"/>
      <c r="KA67" s="12"/>
      <c r="KB67" s="12"/>
      <c r="KC67" s="12"/>
      <c r="KD67" s="12"/>
      <c r="KE67" s="12"/>
      <c r="KF67" s="12"/>
      <c r="KG67" s="12"/>
      <c r="KH67" s="12"/>
      <c r="KI67" s="12"/>
      <c r="KJ67" s="12"/>
      <c r="KK67" s="12"/>
      <c r="KL67" s="12"/>
      <c r="KM67" s="12"/>
      <c r="KN67" s="12"/>
      <c r="KO67" s="12"/>
      <c r="KP67" s="12"/>
      <c r="KQ67" s="12"/>
      <c r="KR67" s="12"/>
      <c r="KS67" s="12"/>
      <c r="KT67" s="12"/>
      <c r="KU67" s="12"/>
      <c r="KV67" s="12"/>
      <c r="KW67" s="12"/>
      <c r="KX67" s="12"/>
      <c r="KY67" s="12"/>
      <c r="KZ67" s="12"/>
      <c r="LA67" s="12"/>
      <c r="LB67" s="12"/>
      <c r="LC67" s="12"/>
      <c r="LD67" s="12"/>
      <c r="LE67" s="12"/>
      <c r="LF67" s="12"/>
      <c r="LG67" s="12"/>
      <c r="LH67" s="12"/>
      <c r="LI67" s="12"/>
      <c r="LJ67" s="12"/>
      <c r="LK67" s="12"/>
      <c r="LL67" s="12"/>
      <c r="LM67" s="12"/>
      <c r="LN67" s="12"/>
      <c r="LO67" s="12"/>
      <c r="LP67" s="12"/>
      <c r="LQ67" s="12"/>
      <c r="LR67" s="12"/>
      <c r="LS67" s="12"/>
      <c r="LT67" s="12"/>
      <c r="LU67" s="12"/>
      <c r="LV67" s="12"/>
      <c r="LW67" s="12"/>
      <c r="LX67" s="12"/>
      <c r="LY67" s="12"/>
      <c r="LZ67" s="12"/>
      <c r="MA67" s="12"/>
      <c r="MB67" s="12"/>
      <c r="MC67" s="12"/>
      <c r="MD67" s="12"/>
      <c r="ME67" s="12"/>
      <c r="MF67" s="12"/>
      <c r="MG67" s="12"/>
      <c r="MH67" s="12"/>
      <c r="MI67" s="12"/>
      <c r="MJ67" s="12"/>
      <c r="MK67" s="12"/>
      <c r="ML67" s="12"/>
      <c r="MM67" s="12"/>
      <c r="MN67" s="12"/>
      <c r="MO67" s="12"/>
      <c r="MP67" s="12"/>
      <c r="MQ67" s="12"/>
      <c r="MR67" s="12"/>
    </row>
    <row r="68" spans="1:356" ht="15" customHeight="1">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c r="EA68" s="12"/>
      <c r="EB68" s="12"/>
      <c r="EC68" s="12"/>
      <c r="ED68" s="12"/>
      <c r="EE68" s="12"/>
      <c r="EF68" s="12"/>
      <c r="EG68" s="12"/>
      <c r="EH68" s="12"/>
      <c r="EI68" s="12"/>
      <c r="EJ68" s="12"/>
      <c r="EK68" s="12"/>
      <c r="EL68" s="12"/>
      <c r="EM68" s="12"/>
      <c r="EN68" s="12"/>
      <c r="EO68" s="12"/>
      <c r="EP68" s="12"/>
      <c r="EQ68" s="12"/>
      <c r="ER68" s="12"/>
      <c r="ES68" s="12"/>
      <c r="ET68" s="12"/>
      <c r="EU68" s="12"/>
      <c r="EV68" s="12"/>
      <c r="EW68" s="12"/>
      <c r="EX68" s="12"/>
      <c r="EY68" s="12"/>
      <c r="EZ68" s="12"/>
      <c r="FA68" s="12"/>
      <c r="FB68" s="12"/>
      <c r="FC68" s="12"/>
      <c r="FD68" s="12"/>
      <c r="FE68" s="12"/>
      <c r="FF68" s="12"/>
      <c r="FG68" s="12"/>
      <c r="FH68" s="12"/>
      <c r="FI68" s="12"/>
      <c r="FJ68" s="12"/>
      <c r="FK68" s="12"/>
      <c r="FL68" s="12"/>
      <c r="FM68" s="12"/>
      <c r="FN68" s="12"/>
      <c r="FO68" s="12"/>
      <c r="FP68" s="12"/>
      <c r="FQ68" s="12"/>
      <c r="FR68" s="12"/>
      <c r="FS68" s="12"/>
      <c r="FT68" s="12"/>
      <c r="FU68" s="12"/>
      <c r="FV68" s="12"/>
      <c r="FW68" s="12"/>
      <c r="FX68" s="12"/>
      <c r="FY68" s="12"/>
      <c r="FZ68" s="12"/>
      <c r="GA68" s="12"/>
      <c r="GB68" s="12"/>
      <c r="GC68" s="12"/>
      <c r="GD68" s="12"/>
      <c r="GE68" s="12"/>
      <c r="GF68" s="12"/>
      <c r="GG68" s="12"/>
      <c r="GH68" s="12"/>
      <c r="GI68" s="12"/>
      <c r="GJ68" s="12"/>
      <c r="GK68" s="12"/>
      <c r="GL68" s="12"/>
      <c r="GM68" s="12"/>
      <c r="GN68" s="12"/>
      <c r="GO68" s="12"/>
      <c r="GP68" s="12"/>
      <c r="GQ68" s="12"/>
      <c r="GR68" s="12"/>
      <c r="GS68" s="12"/>
      <c r="GT68" s="12"/>
      <c r="GU68" s="12"/>
      <c r="GV68" s="12"/>
      <c r="GW68" s="12"/>
      <c r="GX68" s="12"/>
      <c r="GY68" s="12"/>
      <c r="GZ68" s="12"/>
      <c r="HA68" s="12"/>
      <c r="HB68" s="12"/>
      <c r="HC68" s="12"/>
      <c r="HD68" s="12"/>
      <c r="HE68" s="12"/>
      <c r="HF68" s="12"/>
      <c r="HG68" s="12"/>
      <c r="HH68" s="12"/>
      <c r="HI68" s="12"/>
      <c r="HJ68" s="12"/>
      <c r="HK68" s="12"/>
      <c r="HL68" s="12"/>
      <c r="HM68" s="12"/>
      <c r="HN68" s="12"/>
      <c r="HO68" s="12"/>
      <c r="HP68" s="12"/>
      <c r="HQ68" s="12"/>
      <c r="HR68" s="12"/>
      <c r="HS68" s="12"/>
      <c r="HT68" s="12"/>
      <c r="HU68" s="12"/>
      <c r="HV68" s="12"/>
      <c r="HW68" s="12"/>
      <c r="HX68" s="12"/>
      <c r="HY68" s="12"/>
      <c r="HZ68" s="12"/>
      <c r="IA68" s="12"/>
      <c r="IB68" s="12"/>
      <c r="IC68" s="12"/>
      <c r="ID68" s="12"/>
      <c r="IE68" s="12"/>
      <c r="IF68" s="12"/>
      <c r="IG68" s="12"/>
      <c r="IH68" s="12"/>
      <c r="II68" s="12"/>
      <c r="IJ68" s="12"/>
      <c r="IK68" s="12"/>
      <c r="IL68" s="12"/>
      <c r="IM68" s="12"/>
      <c r="IN68" s="12"/>
      <c r="IO68" s="12"/>
      <c r="IP68" s="12"/>
      <c r="IQ68" s="12"/>
      <c r="IR68" s="12"/>
      <c r="IS68" s="12"/>
      <c r="IT68" s="12"/>
      <c r="IU68" s="12"/>
      <c r="IV68" s="12"/>
      <c r="IW68" s="12"/>
      <c r="IX68" s="12"/>
      <c r="IY68" s="12"/>
      <c r="IZ68" s="12"/>
      <c r="JA68" s="12"/>
      <c r="JB68" s="12"/>
      <c r="JC68" s="12"/>
      <c r="JD68" s="12"/>
      <c r="JE68" s="12"/>
      <c r="JF68" s="12"/>
      <c r="JG68" s="12"/>
      <c r="JH68" s="12"/>
      <c r="JI68" s="12"/>
      <c r="JJ68" s="12"/>
      <c r="JK68" s="12"/>
      <c r="JL68" s="12"/>
      <c r="JM68" s="12"/>
      <c r="JN68" s="12"/>
      <c r="JO68" s="12"/>
      <c r="JP68" s="12"/>
      <c r="JQ68" s="12"/>
      <c r="JR68" s="12"/>
      <c r="JS68" s="12"/>
      <c r="JT68" s="12"/>
      <c r="JU68" s="12"/>
      <c r="JV68" s="12"/>
      <c r="JW68" s="12"/>
      <c r="JX68" s="12"/>
      <c r="JY68" s="12"/>
      <c r="JZ68" s="12"/>
      <c r="KA68" s="12"/>
      <c r="KB68" s="12"/>
      <c r="KC68" s="12"/>
      <c r="KD68" s="12"/>
      <c r="KE68" s="12"/>
      <c r="KF68" s="12"/>
      <c r="KG68" s="12"/>
      <c r="KH68" s="12"/>
      <c r="KI68" s="12"/>
      <c r="KJ68" s="12"/>
      <c r="KK68" s="12"/>
      <c r="KL68" s="12"/>
      <c r="KM68" s="12"/>
      <c r="KN68" s="12"/>
      <c r="KO68" s="12"/>
      <c r="KP68" s="12"/>
      <c r="KQ68" s="12"/>
      <c r="KR68" s="12"/>
      <c r="KS68" s="12"/>
      <c r="KT68" s="12"/>
      <c r="KU68" s="12"/>
      <c r="KV68" s="12"/>
      <c r="KW68" s="12"/>
      <c r="KX68" s="12"/>
      <c r="KY68" s="12"/>
      <c r="KZ68" s="12"/>
      <c r="LA68" s="12"/>
      <c r="LB68" s="12"/>
      <c r="LC68" s="12"/>
      <c r="LD68" s="12"/>
      <c r="LE68" s="12"/>
      <c r="LF68" s="12"/>
      <c r="LG68" s="12"/>
      <c r="LH68" s="12"/>
      <c r="LI68" s="12"/>
      <c r="LJ68" s="12"/>
      <c r="LK68" s="12"/>
      <c r="LL68" s="12"/>
      <c r="LM68" s="12"/>
      <c r="LN68" s="12"/>
      <c r="LO68" s="12"/>
      <c r="LP68" s="12"/>
      <c r="LQ68" s="12"/>
      <c r="LR68" s="12"/>
      <c r="LS68" s="12"/>
      <c r="LT68" s="12"/>
      <c r="LU68" s="12"/>
      <c r="LV68" s="12"/>
      <c r="LW68" s="12"/>
      <c r="LX68" s="12"/>
      <c r="LY68" s="12"/>
      <c r="LZ68" s="12"/>
      <c r="MA68" s="12"/>
      <c r="MB68" s="12"/>
      <c r="MC68" s="12"/>
      <c r="MD68" s="12"/>
      <c r="ME68" s="12"/>
      <c r="MF68" s="12"/>
      <c r="MG68" s="12"/>
      <c r="MH68" s="12"/>
      <c r="MI68" s="12"/>
      <c r="MJ68" s="12"/>
      <c r="MK68" s="12"/>
      <c r="ML68" s="12"/>
      <c r="MM68" s="12"/>
      <c r="MN68" s="12"/>
      <c r="MO68" s="12"/>
      <c r="MP68" s="12"/>
      <c r="MQ68" s="12"/>
      <c r="MR68" s="12"/>
    </row>
    <row r="69" spans="1:356" ht="15" customHeight="1">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c r="FF69" s="12"/>
      <c r="FG69" s="12"/>
      <c r="FH69" s="12"/>
      <c r="FI69" s="12"/>
      <c r="FJ69" s="12"/>
      <c r="FK69" s="12"/>
      <c r="FL69" s="12"/>
      <c r="FM69" s="12"/>
      <c r="FN69" s="12"/>
      <c r="FO69" s="12"/>
      <c r="FP69" s="12"/>
      <c r="FQ69" s="12"/>
      <c r="FR69" s="12"/>
      <c r="FS69" s="12"/>
      <c r="FT69" s="12"/>
      <c r="FU69" s="12"/>
      <c r="FV69" s="12"/>
      <c r="FW69" s="12"/>
      <c r="FX69" s="12"/>
      <c r="FY69" s="12"/>
      <c r="FZ69" s="12"/>
      <c r="GA69" s="12"/>
      <c r="GB69" s="12"/>
      <c r="GC69" s="12"/>
      <c r="GD69" s="12"/>
      <c r="GE69" s="12"/>
      <c r="GF69" s="12"/>
      <c r="GG69" s="12"/>
      <c r="GH69" s="12"/>
      <c r="GI69" s="12"/>
      <c r="GJ69" s="12"/>
      <c r="GK69" s="12"/>
      <c r="GL69" s="12"/>
      <c r="GM69" s="12"/>
      <c r="GN69" s="12"/>
      <c r="GO69" s="12"/>
      <c r="GP69" s="12"/>
      <c r="GQ69" s="12"/>
      <c r="GR69" s="12"/>
      <c r="GS69" s="12"/>
      <c r="GT69" s="12"/>
      <c r="GU69" s="12"/>
      <c r="GV69" s="12"/>
      <c r="GW69" s="12"/>
      <c r="GX69" s="12"/>
      <c r="GY69" s="12"/>
      <c r="GZ69" s="12"/>
      <c r="HA69" s="12"/>
      <c r="HB69" s="12"/>
      <c r="HC69" s="12"/>
      <c r="HD69" s="12"/>
      <c r="HE69" s="12"/>
      <c r="HF69" s="12"/>
      <c r="HG69" s="12"/>
      <c r="HH69" s="12"/>
      <c r="HI69" s="12"/>
      <c r="HJ69" s="12"/>
      <c r="HK69" s="12"/>
      <c r="HL69" s="12"/>
      <c r="HM69" s="12"/>
      <c r="HN69" s="12"/>
      <c r="HO69" s="12"/>
      <c r="HP69" s="12"/>
      <c r="HQ69" s="12"/>
      <c r="HR69" s="12"/>
      <c r="HS69" s="12"/>
      <c r="HT69" s="12"/>
      <c r="HU69" s="12"/>
      <c r="HV69" s="12"/>
      <c r="HW69" s="12"/>
      <c r="HX69" s="12"/>
      <c r="HY69" s="12"/>
      <c r="HZ69" s="12"/>
      <c r="IA69" s="12"/>
      <c r="IB69" s="12"/>
      <c r="IC69" s="12"/>
      <c r="ID69" s="12"/>
      <c r="IE69" s="12"/>
      <c r="IF69" s="12"/>
      <c r="IG69" s="12"/>
      <c r="IH69" s="12"/>
      <c r="II69" s="12"/>
      <c r="IJ69" s="12"/>
      <c r="IK69" s="12"/>
      <c r="IL69" s="12"/>
      <c r="IM69" s="12"/>
      <c r="IN69" s="12"/>
      <c r="IO69" s="12"/>
      <c r="IP69" s="12"/>
      <c r="IQ69" s="12"/>
      <c r="IR69" s="12"/>
      <c r="IS69" s="12"/>
      <c r="IT69" s="12"/>
      <c r="IU69" s="12"/>
      <c r="IV69" s="12"/>
      <c r="IW69" s="12"/>
      <c r="IX69" s="12"/>
      <c r="IY69" s="12"/>
      <c r="IZ69" s="12"/>
      <c r="JA69" s="12"/>
      <c r="JB69" s="12"/>
      <c r="JC69" s="12"/>
      <c r="JD69" s="12"/>
      <c r="JE69" s="12"/>
      <c r="JF69" s="12"/>
      <c r="JG69" s="12"/>
      <c r="JH69" s="12"/>
      <c r="JI69" s="12"/>
      <c r="JJ69" s="12"/>
      <c r="JK69" s="12"/>
      <c r="JL69" s="12"/>
      <c r="JM69" s="12"/>
      <c r="JN69" s="12"/>
      <c r="JO69" s="12"/>
      <c r="JP69" s="12"/>
      <c r="JQ69" s="12"/>
      <c r="JR69" s="12"/>
      <c r="JS69" s="12"/>
      <c r="JT69" s="12"/>
      <c r="JU69" s="12"/>
      <c r="JV69" s="12"/>
      <c r="JW69" s="12"/>
      <c r="JX69" s="12"/>
      <c r="JY69" s="12"/>
      <c r="JZ69" s="12"/>
      <c r="KA69" s="12"/>
      <c r="KB69" s="12"/>
      <c r="KC69" s="12"/>
      <c r="KD69" s="12"/>
      <c r="KE69" s="12"/>
      <c r="KF69" s="12"/>
      <c r="KG69" s="12"/>
      <c r="KH69" s="12"/>
      <c r="KI69" s="12"/>
      <c r="KJ69" s="12"/>
      <c r="KK69" s="12"/>
      <c r="KL69" s="12"/>
      <c r="KM69" s="12"/>
      <c r="KN69" s="12"/>
      <c r="KO69" s="12"/>
      <c r="KP69" s="12"/>
      <c r="KQ69" s="12"/>
      <c r="KR69" s="12"/>
      <c r="KS69" s="12"/>
      <c r="KT69" s="12"/>
      <c r="KU69" s="12"/>
      <c r="KV69" s="12"/>
      <c r="KW69" s="12"/>
      <c r="KX69" s="12"/>
      <c r="KY69" s="12"/>
      <c r="KZ69" s="12"/>
      <c r="LA69" s="12"/>
      <c r="LB69" s="12"/>
      <c r="LC69" s="12"/>
      <c r="LD69" s="12"/>
      <c r="LE69" s="12"/>
      <c r="LF69" s="12"/>
      <c r="LG69" s="12"/>
      <c r="LH69" s="12"/>
      <c r="LI69" s="12"/>
      <c r="LJ69" s="12"/>
      <c r="LK69" s="12"/>
      <c r="LL69" s="12"/>
      <c r="LM69" s="12"/>
      <c r="LN69" s="12"/>
      <c r="LO69" s="12"/>
      <c r="LP69" s="12"/>
      <c r="LQ69" s="12"/>
      <c r="LR69" s="12"/>
      <c r="LS69" s="12"/>
      <c r="LT69" s="12"/>
      <c r="LU69" s="12"/>
      <c r="LV69" s="12"/>
      <c r="LW69" s="12"/>
      <c r="LX69" s="12"/>
      <c r="LY69" s="12"/>
      <c r="LZ69" s="12"/>
      <c r="MA69" s="12"/>
      <c r="MB69" s="12"/>
      <c r="MC69" s="12"/>
      <c r="MD69" s="12"/>
      <c r="ME69" s="12"/>
      <c r="MF69" s="12"/>
      <c r="MG69" s="12"/>
      <c r="MH69" s="12"/>
      <c r="MI69" s="12"/>
      <c r="MJ69" s="12"/>
      <c r="MK69" s="12"/>
      <c r="ML69" s="12"/>
      <c r="MM69" s="12"/>
      <c r="MN69" s="12"/>
      <c r="MO69" s="12"/>
      <c r="MP69" s="12"/>
      <c r="MQ69" s="12"/>
      <c r="MR69" s="12"/>
    </row>
    <row r="70" spans="1:356" ht="15" customHeight="1">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row>
    <row r="71" spans="1:356" ht="15" customHeight="1">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c r="EA71" s="12"/>
      <c r="EB71" s="12"/>
      <c r="EC71" s="12"/>
      <c r="ED71" s="12"/>
      <c r="EE71" s="12"/>
      <c r="EF71" s="12"/>
      <c r="EG71" s="12"/>
      <c r="EH71" s="12"/>
      <c r="EI71" s="12"/>
      <c r="EJ71" s="12"/>
      <c r="EK71" s="12"/>
      <c r="EL71" s="12"/>
      <c r="EM71" s="12"/>
      <c r="EN71" s="12"/>
      <c r="EO71" s="12"/>
      <c r="EP71" s="12"/>
      <c r="EQ71" s="12"/>
      <c r="ER71" s="12"/>
      <c r="ES71" s="12"/>
      <c r="ET71" s="12"/>
      <c r="EU71" s="12"/>
      <c r="EV71" s="12"/>
      <c r="EW71" s="12"/>
      <c r="EX71" s="12"/>
      <c r="EY71" s="12"/>
      <c r="EZ71" s="12"/>
      <c r="FA71" s="12"/>
      <c r="FB71" s="12"/>
      <c r="FC71" s="12"/>
      <c r="FD71" s="12"/>
      <c r="FE71" s="12"/>
      <c r="FF71" s="12"/>
      <c r="FG71" s="12"/>
      <c r="FH71" s="12"/>
      <c r="FI71" s="12"/>
      <c r="FJ71" s="12"/>
      <c r="FK71" s="12"/>
      <c r="FL71" s="12"/>
      <c r="FM71" s="12"/>
      <c r="FN71" s="12"/>
      <c r="FO71" s="12"/>
      <c r="FP71" s="12"/>
      <c r="FQ71" s="12"/>
      <c r="FR71" s="12"/>
      <c r="FS71" s="12"/>
      <c r="FT71" s="12"/>
      <c r="FU71" s="12"/>
      <c r="FV71" s="12"/>
      <c r="FW71" s="12"/>
      <c r="FX71" s="12"/>
      <c r="FY71" s="12"/>
      <c r="FZ71" s="12"/>
      <c r="GA71" s="12"/>
      <c r="GB71" s="12"/>
      <c r="GC71" s="12"/>
      <c r="GD71" s="12"/>
      <c r="GE71" s="12"/>
      <c r="GF71" s="12"/>
      <c r="GG71" s="12"/>
      <c r="GH71" s="12"/>
      <c r="GI71" s="12"/>
      <c r="GJ71" s="12"/>
      <c r="GK71" s="12"/>
      <c r="GL71" s="12"/>
      <c r="GM71" s="12"/>
      <c r="GN71" s="12"/>
      <c r="GO71" s="12"/>
      <c r="GP71" s="12"/>
      <c r="GQ71" s="12"/>
      <c r="GR71" s="12"/>
      <c r="GS71" s="12"/>
      <c r="GT71" s="12"/>
      <c r="GU71" s="12"/>
      <c r="GV71" s="12"/>
      <c r="GW71" s="12"/>
      <c r="GX71" s="12"/>
      <c r="GY71" s="12"/>
      <c r="GZ71" s="12"/>
      <c r="HA71" s="12"/>
      <c r="HB71" s="12"/>
      <c r="HC71" s="12"/>
      <c r="HD71" s="12"/>
      <c r="HE71" s="12"/>
      <c r="HF71" s="12"/>
      <c r="HG71" s="12"/>
      <c r="HH71" s="12"/>
      <c r="HI71" s="12"/>
      <c r="HJ71" s="12"/>
      <c r="HK71" s="12"/>
      <c r="HL71" s="12"/>
      <c r="HM71" s="12"/>
      <c r="HN71" s="12"/>
      <c r="HO71" s="12"/>
      <c r="HP71" s="12"/>
      <c r="HQ71" s="12"/>
      <c r="HR71" s="12"/>
      <c r="HS71" s="12"/>
      <c r="HT71" s="12"/>
      <c r="HU71" s="12"/>
      <c r="HV71" s="12"/>
      <c r="HW71" s="12"/>
      <c r="HX71" s="12"/>
      <c r="HY71" s="12"/>
      <c r="HZ71" s="12"/>
      <c r="IA71" s="12"/>
      <c r="IB71" s="12"/>
      <c r="IC71" s="12"/>
      <c r="ID71" s="12"/>
      <c r="IE71" s="12"/>
      <c r="IF71" s="12"/>
      <c r="IG71" s="12"/>
      <c r="IH71" s="12"/>
      <c r="II71" s="12"/>
      <c r="IJ71" s="12"/>
      <c r="IK71" s="12"/>
      <c r="IL71" s="12"/>
      <c r="IM71" s="12"/>
      <c r="IN71" s="12"/>
      <c r="IO71" s="12"/>
      <c r="IP71" s="12"/>
      <c r="IQ71" s="12"/>
      <c r="IR71" s="12"/>
      <c r="IS71" s="12"/>
      <c r="IT71" s="12"/>
      <c r="IU71" s="12"/>
      <c r="IV71" s="12"/>
      <c r="IW71" s="12"/>
      <c r="IX71" s="12"/>
      <c r="IY71" s="12"/>
      <c r="IZ71" s="12"/>
      <c r="JA71" s="12"/>
      <c r="JB71" s="12"/>
      <c r="JC71" s="12"/>
      <c r="JD71" s="12"/>
      <c r="JE71" s="12"/>
      <c r="JF71" s="12"/>
      <c r="JG71" s="12"/>
      <c r="JH71" s="12"/>
      <c r="JI71" s="12"/>
      <c r="JJ71" s="12"/>
      <c r="JK71" s="12"/>
      <c r="JL71" s="12"/>
      <c r="JM71" s="12"/>
      <c r="JN71" s="12"/>
      <c r="JO71" s="12"/>
      <c r="JP71" s="12"/>
      <c r="JQ71" s="12"/>
      <c r="JR71" s="12"/>
      <c r="JS71" s="12"/>
      <c r="JT71" s="12"/>
      <c r="JU71" s="12"/>
      <c r="JV71" s="12"/>
      <c r="JW71" s="12"/>
      <c r="JX71" s="12"/>
      <c r="JY71" s="12"/>
      <c r="JZ71" s="12"/>
      <c r="KA71" s="12"/>
      <c r="KB71" s="12"/>
      <c r="KC71" s="12"/>
      <c r="KD71" s="12"/>
      <c r="KE71" s="12"/>
      <c r="KF71" s="12"/>
      <c r="KG71" s="12"/>
      <c r="KH71" s="12"/>
      <c r="KI71" s="12"/>
      <c r="KJ71" s="12"/>
      <c r="KK71" s="12"/>
      <c r="KL71" s="12"/>
      <c r="KM71" s="12"/>
      <c r="KN71" s="12"/>
      <c r="KO71" s="12"/>
      <c r="KP71" s="12"/>
      <c r="KQ71" s="12"/>
      <c r="KR71" s="12"/>
      <c r="KS71" s="12"/>
      <c r="KT71" s="12"/>
      <c r="KU71" s="12"/>
      <c r="KV71" s="12"/>
      <c r="KW71" s="12"/>
      <c r="KX71" s="12"/>
      <c r="KY71" s="12"/>
      <c r="KZ71" s="12"/>
      <c r="LA71" s="12"/>
      <c r="LB71" s="12"/>
      <c r="LC71" s="12"/>
      <c r="LD71" s="12"/>
      <c r="LE71" s="12"/>
      <c r="LF71" s="12"/>
      <c r="LG71" s="12"/>
      <c r="LH71" s="12"/>
      <c r="LI71" s="12"/>
      <c r="LJ71" s="12"/>
      <c r="LK71" s="12"/>
      <c r="LL71" s="12"/>
      <c r="LM71" s="12"/>
      <c r="LN71" s="12"/>
      <c r="LO71" s="12"/>
      <c r="LP71" s="12"/>
      <c r="LQ71" s="12"/>
      <c r="LR71" s="12"/>
      <c r="LS71" s="12"/>
      <c r="LT71" s="12"/>
      <c r="LU71" s="12"/>
      <c r="LV71" s="12"/>
      <c r="LW71" s="12"/>
      <c r="LX71" s="12"/>
      <c r="LY71" s="12"/>
      <c r="LZ71" s="12"/>
      <c r="MA71" s="12"/>
      <c r="MB71" s="12"/>
      <c r="MC71" s="12"/>
      <c r="MD71" s="12"/>
      <c r="ME71" s="12"/>
      <c r="MF71" s="12"/>
      <c r="MG71" s="12"/>
      <c r="MH71" s="12"/>
      <c r="MI71" s="12"/>
      <c r="MJ71" s="12"/>
      <c r="MK71" s="12"/>
      <c r="ML71" s="12"/>
      <c r="MM71" s="12"/>
      <c r="MN71" s="12"/>
      <c r="MO71" s="12"/>
      <c r="MP71" s="12"/>
      <c r="MQ71" s="12"/>
      <c r="MR71" s="12"/>
    </row>
    <row r="72" spans="1:356" ht="15" customHeight="1">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c r="DI72" s="12"/>
      <c r="DJ72" s="12"/>
      <c r="DK72" s="12"/>
      <c r="DL72" s="12"/>
      <c r="DM72" s="12"/>
      <c r="DN72" s="12"/>
      <c r="DO72" s="12"/>
      <c r="DP72" s="12"/>
      <c r="DQ72" s="12"/>
      <c r="DR72" s="12"/>
      <c r="DS72" s="12"/>
      <c r="DT72" s="12"/>
      <c r="DU72" s="12"/>
      <c r="DV72" s="12"/>
      <c r="DW72" s="12"/>
      <c r="DX72" s="12"/>
      <c r="DY72" s="12"/>
      <c r="DZ72" s="12"/>
      <c r="EA72" s="12"/>
      <c r="EB72" s="12"/>
      <c r="EC72" s="12"/>
      <c r="ED72" s="12"/>
      <c r="EE72" s="12"/>
      <c r="EF72" s="12"/>
      <c r="EG72" s="12"/>
      <c r="EH72" s="12"/>
      <c r="EI72" s="12"/>
      <c r="EJ72" s="12"/>
      <c r="EK72" s="12"/>
      <c r="EL72" s="12"/>
      <c r="EM72" s="12"/>
      <c r="EN72" s="12"/>
      <c r="EO72" s="12"/>
      <c r="EP72" s="12"/>
      <c r="EQ72" s="12"/>
      <c r="ER72" s="12"/>
      <c r="ES72" s="12"/>
      <c r="ET72" s="12"/>
      <c r="EU72" s="12"/>
      <c r="EV72" s="12"/>
      <c r="EW72" s="12"/>
      <c r="EX72" s="12"/>
      <c r="EY72" s="12"/>
      <c r="EZ72" s="12"/>
      <c r="FA72" s="12"/>
      <c r="FB72" s="12"/>
      <c r="FC72" s="12"/>
      <c r="FD72" s="12"/>
      <c r="FE72" s="12"/>
      <c r="FF72" s="12"/>
      <c r="FG72" s="12"/>
      <c r="FH72" s="12"/>
      <c r="FI72" s="12"/>
      <c r="FJ72" s="12"/>
      <c r="FK72" s="12"/>
      <c r="FL72" s="12"/>
      <c r="FM72" s="12"/>
      <c r="FN72" s="12"/>
      <c r="FO72" s="12"/>
      <c r="FP72" s="12"/>
      <c r="FQ72" s="12"/>
      <c r="FR72" s="12"/>
      <c r="FS72" s="12"/>
      <c r="FT72" s="12"/>
      <c r="FU72" s="12"/>
      <c r="FV72" s="12"/>
      <c r="FW72" s="12"/>
      <c r="FX72" s="12"/>
      <c r="FY72" s="12"/>
      <c r="FZ72" s="12"/>
      <c r="GA72" s="12"/>
      <c r="GB72" s="12"/>
      <c r="GC72" s="12"/>
      <c r="GD72" s="12"/>
      <c r="GE72" s="12"/>
      <c r="GF72" s="12"/>
      <c r="GG72" s="12"/>
      <c r="GH72" s="12"/>
      <c r="GI72" s="12"/>
      <c r="GJ72" s="12"/>
      <c r="GK72" s="12"/>
      <c r="GL72" s="12"/>
      <c r="GM72" s="12"/>
      <c r="GN72" s="12"/>
      <c r="GO72" s="12"/>
      <c r="GP72" s="12"/>
      <c r="GQ72" s="12"/>
      <c r="GR72" s="12"/>
      <c r="GS72" s="12"/>
      <c r="GT72" s="12"/>
      <c r="GU72" s="12"/>
      <c r="GV72" s="12"/>
      <c r="GW72" s="12"/>
      <c r="GX72" s="12"/>
      <c r="GY72" s="12"/>
      <c r="GZ72" s="12"/>
      <c r="HA72" s="12"/>
      <c r="HB72" s="12"/>
      <c r="HC72" s="12"/>
      <c r="HD72" s="12"/>
      <c r="HE72" s="12"/>
      <c r="HF72" s="12"/>
      <c r="HG72" s="12"/>
      <c r="HH72" s="12"/>
      <c r="HI72" s="12"/>
      <c r="HJ72" s="12"/>
      <c r="HK72" s="12"/>
      <c r="HL72" s="12"/>
      <c r="HM72" s="12"/>
      <c r="HN72" s="12"/>
      <c r="HO72" s="12"/>
      <c r="HP72" s="12"/>
      <c r="HQ72" s="12"/>
      <c r="HR72" s="12"/>
      <c r="HS72" s="12"/>
      <c r="HT72" s="12"/>
      <c r="HU72" s="12"/>
      <c r="HV72" s="12"/>
      <c r="HW72" s="12"/>
      <c r="HX72" s="12"/>
      <c r="HY72" s="12"/>
      <c r="HZ72" s="12"/>
      <c r="IA72" s="12"/>
      <c r="IB72" s="12"/>
      <c r="IC72" s="12"/>
      <c r="ID72" s="12"/>
      <c r="IE72" s="12"/>
      <c r="IF72" s="12"/>
      <c r="IG72" s="12"/>
      <c r="IH72" s="12"/>
      <c r="II72" s="12"/>
      <c r="IJ72" s="12"/>
      <c r="IK72" s="12"/>
      <c r="IL72" s="12"/>
      <c r="IM72" s="12"/>
      <c r="IN72" s="12"/>
      <c r="IO72" s="12"/>
      <c r="IP72" s="12"/>
      <c r="IQ72" s="12"/>
      <c r="IR72" s="12"/>
      <c r="IS72" s="12"/>
      <c r="IT72" s="12"/>
      <c r="IU72" s="12"/>
      <c r="IV72" s="12"/>
      <c r="IW72" s="12"/>
      <c r="IX72" s="12"/>
      <c r="IY72" s="12"/>
      <c r="IZ72" s="12"/>
      <c r="JA72" s="12"/>
      <c r="JB72" s="12"/>
      <c r="JC72" s="12"/>
      <c r="JD72" s="12"/>
      <c r="JE72" s="12"/>
      <c r="JF72" s="12"/>
      <c r="JG72" s="12"/>
      <c r="JH72" s="12"/>
      <c r="JI72" s="12"/>
      <c r="JJ72" s="12"/>
      <c r="JK72" s="12"/>
      <c r="JL72" s="12"/>
      <c r="JM72" s="12"/>
      <c r="JN72" s="12"/>
      <c r="JO72" s="12"/>
      <c r="JP72" s="12"/>
      <c r="JQ72" s="12"/>
      <c r="JR72" s="12"/>
      <c r="JS72" s="12"/>
      <c r="JT72" s="12"/>
      <c r="JU72" s="12"/>
      <c r="JV72" s="12"/>
      <c r="JW72" s="12"/>
      <c r="JX72" s="12"/>
      <c r="JY72" s="12"/>
      <c r="JZ72" s="12"/>
      <c r="KA72" s="12"/>
      <c r="KB72" s="12"/>
      <c r="KC72" s="12"/>
      <c r="KD72" s="12"/>
      <c r="KE72" s="12"/>
      <c r="KF72" s="12"/>
      <c r="KG72" s="12"/>
      <c r="KH72" s="12"/>
      <c r="KI72" s="12"/>
      <c r="KJ72" s="12"/>
      <c r="KK72" s="12"/>
      <c r="KL72" s="12"/>
      <c r="KM72" s="12"/>
      <c r="KN72" s="12"/>
      <c r="KO72" s="12"/>
      <c r="KP72" s="12"/>
      <c r="KQ72" s="12"/>
      <c r="KR72" s="12"/>
      <c r="KS72" s="12"/>
      <c r="KT72" s="12"/>
      <c r="KU72" s="12"/>
      <c r="KV72" s="12"/>
      <c r="KW72" s="12"/>
      <c r="KX72" s="12"/>
      <c r="KY72" s="12"/>
      <c r="KZ72" s="12"/>
      <c r="LA72" s="12"/>
      <c r="LB72" s="12"/>
      <c r="LC72" s="12"/>
      <c r="LD72" s="12"/>
      <c r="LE72" s="12"/>
      <c r="LF72" s="12"/>
      <c r="LG72" s="12"/>
      <c r="LH72" s="12"/>
      <c r="LI72" s="12"/>
      <c r="LJ72" s="12"/>
      <c r="LK72" s="12"/>
      <c r="LL72" s="12"/>
      <c r="LM72" s="12"/>
      <c r="LN72" s="12"/>
      <c r="LO72" s="12"/>
      <c r="LP72" s="12"/>
      <c r="LQ72" s="12"/>
      <c r="LR72" s="12"/>
      <c r="LS72" s="12"/>
      <c r="LT72" s="12"/>
      <c r="LU72" s="12"/>
      <c r="LV72" s="12"/>
      <c r="LW72" s="12"/>
      <c r="LX72" s="12"/>
      <c r="LY72" s="12"/>
      <c r="LZ72" s="12"/>
      <c r="MA72" s="12"/>
      <c r="MB72" s="12"/>
      <c r="MC72" s="12"/>
      <c r="MD72" s="12"/>
      <c r="ME72" s="12"/>
      <c r="MF72" s="12"/>
      <c r="MG72" s="12"/>
      <c r="MH72" s="12"/>
      <c r="MI72" s="12"/>
      <c r="MJ72" s="12"/>
      <c r="MK72" s="12"/>
      <c r="ML72" s="12"/>
      <c r="MM72" s="12"/>
      <c r="MN72" s="12"/>
      <c r="MO72" s="12"/>
      <c r="MP72" s="12"/>
      <c r="MQ72" s="12"/>
      <c r="MR72" s="12"/>
    </row>
    <row r="73" spans="1:356" ht="15" customHeight="1">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2"/>
      <c r="DA73" s="12"/>
      <c r="DB73" s="12"/>
      <c r="DC73" s="12"/>
      <c r="DD73" s="12"/>
      <c r="DE73" s="12"/>
      <c r="DF73" s="12"/>
      <c r="DG73" s="12"/>
      <c r="DH73" s="12"/>
      <c r="DI73" s="12"/>
      <c r="DJ73" s="12"/>
      <c r="DK73" s="12"/>
      <c r="DL73" s="12"/>
      <c r="DM73" s="12"/>
      <c r="DN73" s="12"/>
      <c r="DO73" s="12"/>
      <c r="DP73" s="12"/>
      <c r="DQ73" s="12"/>
      <c r="DR73" s="12"/>
      <c r="DS73" s="12"/>
      <c r="DT73" s="12"/>
      <c r="DU73" s="12"/>
      <c r="DV73" s="12"/>
      <c r="DW73" s="12"/>
      <c r="DX73" s="12"/>
      <c r="DY73" s="12"/>
      <c r="DZ73" s="12"/>
      <c r="EA73" s="12"/>
      <c r="EB73" s="12"/>
      <c r="EC73" s="12"/>
      <c r="ED73" s="12"/>
      <c r="EE73" s="12"/>
      <c r="EF73" s="12"/>
      <c r="EG73" s="12"/>
      <c r="EH73" s="12"/>
      <c r="EI73" s="12"/>
      <c r="EJ73" s="12"/>
      <c r="EK73" s="12"/>
      <c r="EL73" s="12"/>
      <c r="EM73" s="12"/>
      <c r="EN73" s="12"/>
      <c r="EO73" s="12"/>
      <c r="EP73" s="12"/>
      <c r="EQ73" s="12"/>
      <c r="ER73" s="12"/>
      <c r="ES73" s="12"/>
      <c r="ET73" s="12"/>
      <c r="EU73" s="12"/>
      <c r="EV73" s="12"/>
      <c r="EW73" s="12"/>
      <c r="EX73" s="12"/>
      <c r="EY73" s="12"/>
      <c r="EZ73" s="12"/>
      <c r="FA73" s="12"/>
      <c r="FB73" s="12"/>
      <c r="FC73" s="12"/>
      <c r="FD73" s="12"/>
      <c r="FE73" s="12"/>
      <c r="FF73" s="12"/>
      <c r="FG73" s="12"/>
      <c r="FH73" s="12"/>
      <c r="FI73" s="12"/>
      <c r="FJ73" s="12"/>
      <c r="FK73" s="12"/>
      <c r="FL73" s="12"/>
      <c r="FM73" s="12"/>
      <c r="FN73" s="12"/>
      <c r="FO73" s="12"/>
      <c r="FP73" s="12"/>
      <c r="FQ73" s="12"/>
      <c r="FR73" s="12"/>
      <c r="FS73" s="12"/>
      <c r="FT73" s="12"/>
      <c r="FU73" s="12"/>
      <c r="FV73" s="12"/>
      <c r="FW73" s="12"/>
      <c r="FX73" s="12"/>
      <c r="FY73" s="12"/>
      <c r="FZ73" s="12"/>
      <c r="GA73" s="12"/>
      <c r="GB73" s="12"/>
      <c r="GC73" s="12"/>
      <c r="GD73" s="12"/>
      <c r="GE73" s="12"/>
      <c r="GF73" s="12"/>
      <c r="GG73" s="12"/>
      <c r="GH73" s="12"/>
      <c r="GI73" s="12"/>
      <c r="GJ73" s="12"/>
      <c r="GK73" s="12"/>
      <c r="GL73" s="12"/>
      <c r="GM73" s="12"/>
      <c r="GN73" s="12"/>
      <c r="GO73" s="12"/>
      <c r="GP73" s="12"/>
      <c r="GQ73" s="12"/>
      <c r="GR73" s="12"/>
      <c r="GS73" s="12"/>
      <c r="GT73" s="12"/>
      <c r="GU73" s="12"/>
      <c r="GV73" s="12"/>
      <c r="GW73" s="12"/>
      <c r="GX73" s="12"/>
      <c r="GY73" s="12"/>
      <c r="GZ73" s="12"/>
      <c r="HA73" s="12"/>
      <c r="HB73" s="12"/>
      <c r="HC73" s="12"/>
      <c r="HD73" s="12"/>
      <c r="HE73" s="12"/>
      <c r="HF73" s="12"/>
      <c r="HG73" s="12"/>
      <c r="HH73" s="12"/>
      <c r="HI73" s="12"/>
      <c r="HJ73" s="12"/>
      <c r="HK73" s="12"/>
      <c r="HL73" s="12"/>
      <c r="HM73" s="12"/>
      <c r="HN73" s="12"/>
      <c r="HO73" s="12"/>
      <c r="HP73" s="12"/>
      <c r="HQ73" s="12"/>
      <c r="HR73" s="12"/>
      <c r="HS73" s="12"/>
      <c r="HT73" s="12"/>
      <c r="HU73" s="12"/>
      <c r="HV73" s="12"/>
      <c r="HW73" s="12"/>
      <c r="HX73" s="12"/>
      <c r="HY73" s="12"/>
      <c r="HZ73" s="12"/>
      <c r="IA73" s="12"/>
      <c r="IB73" s="12"/>
      <c r="IC73" s="12"/>
      <c r="ID73" s="12"/>
      <c r="IE73" s="12"/>
      <c r="IF73" s="12"/>
      <c r="IG73" s="12"/>
      <c r="IH73" s="12"/>
      <c r="II73" s="12"/>
      <c r="IJ73" s="12"/>
      <c r="IK73" s="12"/>
      <c r="IL73" s="12"/>
      <c r="IM73" s="12"/>
      <c r="IN73" s="12"/>
      <c r="IO73" s="12"/>
      <c r="IP73" s="12"/>
      <c r="IQ73" s="12"/>
      <c r="IR73" s="12"/>
      <c r="IS73" s="12"/>
      <c r="IT73" s="12"/>
      <c r="IU73" s="12"/>
      <c r="IV73" s="12"/>
      <c r="IW73" s="12"/>
      <c r="IX73" s="12"/>
      <c r="IY73" s="12"/>
      <c r="IZ73" s="12"/>
      <c r="JA73" s="12"/>
      <c r="JB73" s="12"/>
      <c r="JC73" s="12"/>
      <c r="JD73" s="12"/>
      <c r="JE73" s="12"/>
      <c r="JF73" s="12"/>
      <c r="JG73" s="12"/>
      <c r="JH73" s="12"/>
      <c r="JI73" s="12"/>
      <c r="JJ73" s="12"/>
      <c r="JK73" s="12"/>
      <c r="JL73" s="12"/>
      <c r="JM73" s="12"/>
      <c r="JN73" s="12"/>
      <c r="JO73" s="12"/>
      <c r="JP73" s="12"/>
      <c r="JQ73" s="12"/>
      <c r="JR73" s="12"/>
      <c r="JS73" s="12"/>
      <c r="JT73" s="12"/>
      <c r="JU73" s="12"/>
      <c r="JV73" s="12"/>
      <c r="JW73" s="12"/>
      <c r="JX73" s="12"/>
      <c r="JY73" s="12"/>
      <c r="JZ73" s="12"/>
      <c r="KA73" s="12"/>
      <c r="KB73" s="12"/>
      <c r="KC73" s="12"/>
      <c r="KD73" s="12"/>
      <c r="KE73" s="12"/>
      <c r="KF73" s="12"/>
      <c r="KG73" s="12"/>
      <c r="KH73" s="12"/>
      <c r="KI73" s="12"/>
      <c r="KJ73" s="12"/>
      <c r="KK73" s="12"/>
      <c r="KL73" s="12"/>
      <c r="KM73" s="12"/>
      <c r="KN73" s="12"/>
      <c r="KO73" s="12"/>
      <c r="KP73" s="12"/>
      <c r="KQ73" s="12"/>
      <c r="KR73" s="12"/>
      <c r="KS73" s="12"/>
      <c r="KT73" s="12"/>
      <c r="KU73" s="12"/>
      <c r="KV73" s="12"/>
      <c r="KW73" s="12"/>
      <c r="KX73" s="12"/>
      <c r="KY73" s="12"/>
      <c r="KZ73" s="12"/>
      <c r="LA73" s="12"/>
      <c r="LB73" s="12"/>
      <c r="LC73" s="12"/>
      <c r="LD73" s="12"/>
      <c r="LE73" s="12"/>
      <c r="LF73" s="12"/>
      <c r="LG73" s="12"/>
      <c r="LH73" s="12"/>
      <c r="LI73" s="12"/>
      <c r="LJ73" s="12"/>
      <c r="LK73" s="12"/>
      <c r="LL73" s="12"/>
      <c r="LM73" s="12"/>
      <c r="LN73" s="12"/>
      <c r="LO73" s="12"/>
      <c r="LP73" s="12"/>
      <c r="LQ73" s="12"/>
      <c r="LR73" s="12"/>
      <c r="LS73" s="12"/>
      <c r="LT73" s="12"/>
      <c r="LU73" s="12"/>
      <c r="LV73" s="12"/>
      <c r="LW73" s="12"/>
      <c r="LX73" s="12"/>
      <c r="LY73" s="12"/>
      <c r="LZ73" s="12"/>
      <c r="MA73" s="12"/>
      <c r="MB73" s="12"/>
      <c r="MC73" s="12"/>
      <c r="MD73" s="12"/>
      <c r="ME73" s="12"/>
      <c r="MF73" s="12"/>
      <c r="MG73" s="12"/>
      <c r="MH73" s="12"/>
      <c r="MI73" s="12"/>
      <c r="MJ73" s="12"/>
      <c r="MK73" s="12"/>
      <c r="ML73" s="12"/>
      <c r="MM73" s="12"/>
      <c r="MN73" s="12"/>
      <c r="MO73" s="12"/>
      <c r="MP73" s="12"/>
      <c r="MQ73" s="12"/>
      <c r="MR73" s="12"/>
    </row>
    <row r="74" spans="1:356" ht="15" customHeight="1">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CQ74" s="12"/>
      <c r="CR74" s="12"/>
      <c r="CS74" s="12"/>
      <c r="CT74" s="12"/>
      <c r="CU74" s="12"/>
      <c r="CV74" s="12"/>
      <c r="CW74" s="12"/>
      <c r="CX74" s="12"/>
      <c r="CY74" s="12"/>
      <c r="CZ74" s="12"/>
      <c r="DA74" s="12"/>
      <c r="DB74" s="12"/>
      <c r="DC74" s="12"/>
      <c r="DD74" s="12"/>
      <c r="DE74" s="12"/>
      <c r="DF74" s="12"/>
      <c r="DG74" s="12"/>
      <c r="DH74" s="12"/>
      <c r="DI74" s="12"/>
      <c r="DJ74" s="12"/>
      <c r="DK74" s="12"/>
      <c r="DL74" s="12"/>
      <c r="DM74" s="12"/>
      <c r="DN74" s="12"/>
      <c r="DO74" s="12"/>
      <c r="DP74" s="12"/>
      <c r="DQ74" s="12"/>
      <c r="DR74" s="12"/>
      <c r="DS74" s="12"/>
      <c r="DT74" s="12"/>
      <c r="DU74" s="12"/>
      <c r="DV74" s="12"/>
      <c r="DW74" s="12"/>
      <c r="DX74" s="12"/>
      <c r="DY74" s="12"/>
      <c r="DZ74" s="12"/>
      <c r="EA74" s="12"/>
      <c r="EB74" s="12"/>
      <c r="EC74" s="12"/>
      <c r="ED74" s="12"/>
      <c r="EE74" s="12"/>
      <c r="EF74" s="12"/>
      <c r="EG74" s="12"/>
      <c r="EH74" s="12"/>
      <c r="EI74" s="12"/>
      <c r="EJ74" s="12"/>
      <c r="EK74" s="12"/>
      <c r="EL74" s="12"/>
      <c r="EM74" s="12"/>
      <c r="EN74" s="12"/>
      <c r="EO74" s="12"/>
      <c r="EP74" s="12"/>
      <c r="EQ74" s="12"/>
      <c r="ER74" s="12"/>
      <c r="ES74" s="12"/>
      <c r="ET74" s="12"/>
      <c r="EU74" s="12"/>
      <c r="EV74" s="12"/>
      <c r="EW74" s="12"/>
      <c r="EX74" s="12"/>
      <c r="EY74" s="12"/>
      <c r="EZ74" s="12"/>
      <c r="FA74" s="12"/>
      <c r="FB74" s="12"/>
      <c r="FC74" s="12"/>
      <c r="FD74" s="12"/>
      <c r="FE74" s="12"/>
      <c r="FF74" s="12"/>
      <c r="FG74" s="12"/>
      <c r="FH74" s="12"/>
      <c r="FI74" s="12"/>
      <c r="FJ74" s="12"/>
      <c r="FK74" s="12"/>
      <c r="FL74" s="12"/>
      <c r="FM74" s="12"/>
      <c r="FN74" s="12"/>
      <c r="FO74" s="12"/>
      <c r="FP74" s="12"/>
      <c r="FQ74" s="12"/>
      <c r="FR74" s="12"/>
      <c r="FS74" s="12"/>
      <c r="FT74" s="12"/>
      <c r="FU74" s="12"/>
      <c r="FV74" s="12"/>
      <c r="FW74" s="12"/>
      <c r="FX74" s="12"/>
      <c r="FY74" s="12"/>
      <c r="FZ74" s="12"/>
      <c r="GA74" s="12"/>
      <c r="GB74" s="12"/>
      <c r="GC74" s="12"/>
      <c r="GD74" s="12"/>
      <c r="GE74" s="12"/>
      <c r="GF74" s="12"/>
      <c r="GG74" s="12"/>
      <c r="GH74" s="12"/>
      <c r="GI74" s="12"/>
      <c r="GJ74" s="12"/>
      <c r="GK74" s="12"/>
      <c r="GL74" s="12"/>
      <c r="GM74" s="12"/>
      <c r="GN74" s="12"/>
      <c r="GO74" s="12"/>
      <c r="GP74" s="12"/>
      <c r="GQ74" s="12"/>
      <c r="GR74" s="12"/>
      <c r="GS74" s="12"/>
      <c r="GT74" s="12"/>
      <c r="GU74" s="12"/>
      <c r="GV74" s="12"/>
      <c r="GW74" s="12"/>
      <c r="GX74" s="12"/>
      <c r="GY74" s="12"/>
      <c r="GZ74" s="12"/>
      <c r="HA74" s="12"/>
      <c r="HB74" s="12"/>
      <c r="HC74" s="12"/>
      <c r="HD74" s="12"/>
      <c r="HE74" s="12"/>
      <c r="HF74" s="12"/>
      <c r="HG74" s="12"/>
      <c r="HH74" s="12"/>
      <c r="HI74" s="12"/>
      <c r="HJ74" s="12"/>
      <c r="HK74" s="12"/>
      <c r="HL74" s="12"/>
      <c r="HM74" s="12"/>
      <c r="HN74" s="12"/>
      <c r="HO74" s="12"/>
      <c r="HP74" s="12"/>
      <c r="HQ74" s="12"/>
      <c r="HR74" s="12"/>
      <c r="HS74" s="12"/>
      <c r="HT74" s="12"/>
      <c r="HU74" s="12"/>
      <c r="HV74" s="12"/>
      <c r="HW74" s="12"/>
      <c r="HX74" s="12"/>
      <c r="HY74" s="12"/>
      <c r="HZ74" s="12"/>
      <c r="IA74" s="12"/>
      <c r="IB74" s="12"/>
      <c r="IC74" s="12"/>
      <c r="ID74" s="12"/>
      <c r="IE74" s="12"/>
      <c r="IF74" s="12"/>
      <c r="IG74" s="12"/>
      <c r="IH74" s="12"/>
      <c r="II74" s="12"/>
      <c r="IJ74" s="12"/>
      <c r="IK74" s="12"/>
      <c r="IL74" s="12"/>
      <c r="IM74" s="12"/>
      <c r="IN74" s="12"/>
      <c r="IO74" s="12"/>
      <c r="IP74" s="12"/>
      <c r="IQ74" s="12"/>
      <c r="IR74" s="12"/>
      <c r="IS74" s="12"/>
      <c r="IT74" s="12"/>
      <c r="IU74" s="12"/>
      <c r="IV74" s="12"/>
      <c r="IW74" s="12"/>
      <c r="IX74" s="12"/>
      <c r="IY74" s="12"/>
      <c r="IZ74" s="12"/>
      <c r="JA74" s="12"/>
      <c r="JB74" s="12"/>
      <c r="JC74" s="12"/>
      <c r="JD74" s="12"/>
      <c r="JE74" s="12"/>
      <c r="JF74" s="12"/>
      <c r="JG74" s="12"/>
      <c r="JH74" s="12"/>
      <c r="JI74" s="12"/>
      <c r="JJ74" s="12"/>
      <c r="JK74" s="12"/>
      <c r="JL74" s="12"/>
      <c r="JM74" s="12"/>
      <c r="JN74" s="12"/>
      <c r="JO74" s="12"/>
      <c r="JP74" s="12"/>
      <c r="JQ74" s="12"/>
      <c r="JR74" s="12"/>
      <c r="JS74" s="12"/>
      <c r="JT74" s="12"/>
      <c r="JU74" s="12"/>
      <c r="JV74" s="12"/>
      <c r="JW74" s="12"/>
      <c r="JX74" s="12"/>
      <c r="JY74" s="12"/>
      <c r="JZ74" s="12"/>
      <c r="KA74" s="12"/>
      <c r="KB74" s="12"/>
      <c r="KC74" s="12"/>
      <c r="KD74" s="12"/>
      <c r="KE74" s="12"/>
      <c r="KF74" s="12"/>
      <c r="KG74" s="12"/>
      <c r="KH74" s="12"/>
      <c r="KI74" s="12"/>
      <c r="KJ74" s="12"/>
      <c r="KK74" s="12"/>
      <c r="KL74" s="12"/>
      <c r="KM74" s="12"/>
      <c r="KN74" s="12"/>
      <c r="KO74" s="12"/>
      <c r="KP74" s="12"/>
      <c r="KQ74" s="12"/>
      <c r="KR74" s="12"/>
      <c r="KS74" s="12"/>
      <c r="KT74" s="12"/>
      <c r="KU74" s="12"/>
      <c r="KV74" s="12"/>
      <c r="KW74" s="12"/>
      <c r="KX74" s="12"/>
      <c r="KY74" s="12"/>
      <c r="KZ74" s="12"/>
      <c r="LA74" s="12"/>
      <c r="LB74" s="12"/>
      <c r="LC74" s="12"/>
      <c r="LD74" s="12"/>
      <c r="LE74" s="12"/>
      <c r="LF74" s="12"/>
      <c r="LG74" s="12"/>
      <c r="LH74" s="12"/>
      <c r="LI74" s="12"/>
      <c r="LJ74" s="12"/>
      <c r="LK74" s="12"/>
      <c r="LL74" s="12"/>
      <c r="LM74" s="12"/>
      <c r="LN74" s="12"/>
      <c r="LO74" s="12"/>
      <c r="LP74" s="12"/>
      <c r="LQ74" s="12"/>
      <c r="LR74" s="12"/>
      <c r="LS74" s="12"/>
      <c r="LT74" s="12"/>
      <c r="LU74" s="12"/>
      <c r="LV74" s="12"/>
      <c r="LW74" s="12"/>
      <c r="LX74" s="12"/>
      <c r="LY74" s="12"/>
      <c r="LZ74" s="12"/>
      <c r="MA74" s="12"/>
      <c r="MB74" s="12"/>
      <c r="MC74" s="12"/>
      <c r="MD74" s="12"/>
      <c r="ME74" s="12"/>
      <c r="MF74" s="12"/>
      <c r="MG74" s="12"/>
      <c r="MH74" s="12"/>
      <c r="MI74" s="12"/>
      <c r="MJ74" s="12"/>
      <c r="MK74" s="12"/>
      <c r="ML74" s="12"/>
      <c r="MM74" s="12"/>
      <c r="MN74" s="12"/>
      <c r="MO74" s="12"/>
      <c r="MP74" s="12"/>
      <c r="MQ74" s="12"/>
      <c r="MR74" s="12"/>
    </row>
    <row r="75" spans="1:356" ht="15" customHeight="1">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c r="DI75" s="12"/>
      <c r="DJ75" s="12"/>
      <c r="DK75" s="12"/>
      <c r="DL75" s="12"/>
      <c r="DM75" s="12"/>
      <c r="DN75" s="12"/>
      <c r="DO75" s="12"/>
      <c r="DP75" s="12"/>
      <c r="DQ75" s="12"/>
      <c r="DR75" s="12"/>
      <c r="DS75" s="12"/>
      <c r="DT75" s="12"/>
      <c r="DU75" s="12"/>
      <c r="DV75" s="12"/>
      <c r="DW75" s="12"/>
      <c r="DX75" s="12"/>
      <c r="DY75" s="12"/>
      <c r="DZ75" s="12"/>
      <c r="EA75" s="12"/>
      <c r="EB75" s="12"/>
      <c r="EC75" s="12"/>
      <c r="ED75" s="12"/>
      <c r="EE75" s="12"/>
      <c r="EF75" s="12"/>
      <c r="EG75" s="12"/>
      <c r="EH75" s="12"/>
      <c r="EI75" s="12"/>
      <c r="EJ75" s="12"/>
      <c r="EK75" s="12"/>
      <c r="EL75" s="12"/>
      <c r="EM75" s="12"/>
      <c r="EN75" s="12"/>
      <c r="EO75" s="12"/>
      <c r="EP75" s="12"/>
      <c r="EQ75" s="12"/>
      <c r="ER75" s="12"/>
      <c r="ES75" s="12"/>
      <c r="ET75" s="12"/>
      <c r="EU75" s="12"/>
      <c r="EV75" s="12"/>
      <c r="EW75" s="12"/>
      <c r="EX75" s="12"/>
      <c r="EY75" s="12"/>
      <c r="EZ75" s="12"/>
      <c r="FA75" s="12"/>
      <c r="FB75" s="12"/>
      <c r="FC75" s="12"/>
      <c r="FD75" s="12"/>
      <c r="FE75" s="12"/>
      <c r="FF75" s="12"/>
      <c r="FG75" s="12"/>
      <c r="FH75" s="12"/>
      <c r="FI75" s="12"/>
      <c r="FJ75" s="12"/>
      <c r="FK75" s="12"/>
      <c r="FL75" s="12"/>
      <c r="FM75" s="12"/>
      <c r="FN75" s="12"/>
      <c r="FO75" s="12"/>
      <c r="FP75" s="12"/>
      <c r="FQ75" s="12"/>
      <c r="FR75" s="12"/>
      <c r="FS75" s="12"/>
      <c r="FT75" s="12"/>
      <c r="FU75" s="12"/>
      <c r="FV75" s="12"/>
      <c r="FW75" s="12"/>
      <c r="FX75" s="12"/>
      <c r="FY75" s="12"/>
      <c r="FZ75" s="12"/>
      <c r="GA75" s="12"/>
      <c r="GB75" s="12"/>
      <c r="GC75" s="12"/>
      <c r="GD75" s="12"/>
      <c r="GE75" s="12"/>
      <c r="GF75" s="12"/>
      <c r="GG75" s="12"/>
      <c r="GH75" s="12"/>
      <c r="GI75" s="12"/>
      <c r="GJ75" s="12"/>
      <c r="GK75" s="12"/>
      <c r="GL75" s="12"/>
      <c r="GM75" s="12"/>
      <c r="GN75" s="12"/>
      <c r="GO75" s="12"/>
      <c r="GP75" s="12"/>
      <c r="GQ75" s="12"/>
      <c r="GR75" s="12"/>
      <c r="GS75" s="12"/>
      <c r="GT75" s="12"/>
      <c r="GU75" s="12"/>
      <c r="GV75" s="12"/>
      <c r="GW75" s="12"/>
      <c r="GX75" s="12"/>
      <c r="GY75" s="12"/>
      <c r="GZ75" s="12"/>
      <c r="HA75" s="12"/>
      <c r="HB75" s="12"/>
      <c r="HC75" s="12"/>
      <c r="HD75" s="12"/>
      <c r="HE75" s="12"/>
      <c r="HF75" s="12"/>
      <c r="HG75" s="12"/>
      <c r="HH75" s="12"/>
      <c r="HI75" s="12"/>
      <c r="HJ75" s="12"/>
      <c r="HK75" s="12"/>
      <c r="HL75" s="12"/>
      <c r="HM75" s="12"/>
      <c r="HN75" s="12"/>
      <c r="HO75" s="12"/>
      <c r="HP75" s="12"/>
      <c r="HQ75" s="12"/>
      <c r="HR75" s="12"/>
      <c r="HS75" s="12"/>
      <c r="HT75" s="12"/>
      <c r="HU75" s="12"/>
      <c r="HV75" s="12"/>
      <c r="HW75" s="12"/>
      <c r="HX75" s="12"/>
      <c r="HY75" s="12"/>
      <c r="HZ75" s="12"/>
      <c r="IA75" s="12"/>
      <c r="IB75" s="12"/>
      <c r="IC75" s="12"/>
      <c r="ID75" s="12"/>
      <c r="IE75" s="12"/>
      <c r="IF75" s="12"/>
      <c r="IG75" s="12"/>
      <c r="IH75" s="12"/>
      <c r="II75" s="12"/>
      <c r="IJ75" s="12"/>
      <c r="IK75" s="12"/>
      <c r="IL75" s="12"/>
      <c r="IM75" s="12"/>
      <c r="IN75" s="12"/>
      <c r="IO75" s="12"/>
      <c r="IP75" s="12"/>
      <c r="IQ75" s="12"/>
      <c r="IR75" s="12"/>
      <c r="IS75" s="12"/>
      <c r="IT75" s="12"/>
      <c r="IU75" s="12"/>
      <c r="IV75" s="12"/>
      <c r="IW75" s="12"/>
      <c r="IX75" s="12"/>
      <c r="IY75" s="12"/>
      <c r="IZ75" s="12"/>
      <c r="JA75" s="12"/>
      <c r="JB75" s="12"/>
      <c r="JC75" s="12"/>
      <c r="JD75" s="12"/>
      <c r="JE75" s="12"/>
      <c r="JF75" s="12"/>
      <c r="JG75" s="12"/>
      <c r="JH75" s="12"/>
      <c r="JI75" s="12"/>
      <c r="JJ75" s="12"/>
      <c r="JK75" s="12"/>
      <c r="JL75" s="12"/>
      <c r="JM75" s="12"/>
      <c r="JN75" s="12"/>
      <c r="JO75" s="12"/>
      <c r="JP75" s="12"/>
      <c r="JQ75" s="12"/>
      <c r="JR75" s="12"/>
      <c r="JS75" s="12"/>
      <c r="JT75" s="12"/>
      <c r="JU75" s="12"/>
      <c r="JV75" s="12"/>
      <c r="JW75" s="12"/>
      <c r="JX75" s="12"/>
      <c r="JY75" s="12"/>
      <c r="JZ75" s="12"/>
      <c r="KA75" s="12"/>
      <c r="KB75" s="12"/>
      <c r="KC75" s="12"/>
      <c r="KD75" s="12"/>
      <c r="KE75" s="12"/>
      <c r="KF75" s="12"/>
      <c r="KG75" s="12"/>
      <c r="KH75" s="12"/>
      <c r="KI75" s="12"/>
      <c r="KJ75" s="12"/>
      <c r="KK75" s="12"/>
      <c r="KL75" s="12"/>
      <c r="KM75" s="12"/>
      <c r="KN75" s="12"/>
      <c r="KO75" s="12"/>
      <c r="KP75" s="12"/>
      <c r="KQ75" s="12"/>
      <c r="KR75" s="12"/>
      <c r="KS75" s="12"/>
      <c r="KT75" s="12"/>
      <c r="KU75" s="12"/>
      <c r="KV75" s="12"/>
      <c r="KW75" s="12"/>
      <c r="KX75" s="12"/>
      <c r="KY75" s="12"/>
      <c r="KZ75" s="12"/>
      <c r="LA75" s="12"/>
      <c r="LB75" s="12"/>
      <c r="LC75" s="12"/>
      <c r="LD75" s="12"/>
      <c r="LE75" s="12"/>
      <c r="LF75" s="12"/>
      <c r="LG75" s="12"/>
      <c r="LH75" s="12"/>
      <c r="LI75" s="12"/>
      <c r="LJ75" s="12"/>
      <c r="LK75" s="12"/>
      <c r="LL75" s="12"/>
      <c r="LM75" s="12"/>
      <c r="LN75" s="12"/>
      <c r="LO75" s="12"/>
      <c r="LP75" s="12"/>
      <c r="LQ75" s="12"/>
      <c r="LR75" s="12"/>
      <c r="LS75" s="12"/>
      <c r="LT75" s="12"/>
      <c r="LU75" s="12"/>
      <c r="LV75" s="12"/>
      <c r="LW75" s="12"/>
      <c r="LX75" s="12"/>
      <c r="LY75" s="12"/>
      <c r="LZ75" s="12"/>
      <c r="MA75" s="12"/>
      <c r="MB75" s="12"/>
      <c r="MC75" s="12"/>
      <c r="MD75" s="12"/>
      <c r="ME75" s="12"/>
      <c r="MF75" s="12"/>
      <c r="MG75" s="12"/>
      <c r="MH75" s="12"/>
      <c r="MI75" s="12"/>
      <c r="MJ75" s="12"/>
      <c r="MK75" s="12"/>
      <c r="ML75" s="12"/>
      <c r="MM75" s="12"/>
      <c r="MN75" s="12"/>
      <c r="MO75" s="12"/>
      <c r="MP75" s="12"/>
      <c r="MQ75" s="12"/>
      <c r="MR75" s="12"/>
    </row>
    <row r="76" spans="1:356" ht="15" customHeight="1">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2"/>
      <c r="DA76" s="12"/>
      <c r="DB76" s="12"/>
      <c r="DC76" s="12"/>
      <c r="DD76" s="12"/>
      <c r="DE76" s="12"/>
      <c r="DF76" s="12"/>
      <c r="DG76" s="12"/>
      <c r="DH76" s="12"/>
      <c r="DI76" s="12"/>
      <c r="DJ76" s="12"/>
      <c r="DK76" s="12"/>
      <c r="DL76" s="12"/>
      <c r="DM76" s="12"/>
      <c r="DN76" s="12"/>
      <c r="DO76" s="12"/>
      <c r="DP76" s="12"/>
      <c r="DQ76" s="12"/>
      <c r="DR76" s="12"/>
      <c r="DS76" s="12"/>
      <c r="DT76" s="12"/>
      <c r="DU76" s="12"/>
      <c r="DV76" s="12"/>
      <c r="DW76" s="12"/>
      <c r="DX76" s="12"/>
      <c r="DY76" s="12"/>
      <c r="DZ76" s="12"/>
      <c r="EA76" s="12"/>
      <c r="EB76" s="12"/>
      <c r="EC76" s="12"/>
      <c r="ED76" s="12"/>
      <c r="EE76" s="12"/>
      <c r="EF76" s="12"/>
      <c r="EG76" s="12"/>
      <c r="EH76" s="12"/>
      <c r="EI76" s="12"/>
      <c r="EJ76" s="12"/>
      <c r="EK76" s="12"/>
      <c r="EL76" s="12"/>
      <c r="EM76" s="12"/>
      <c r="EN76" s="12"/>
      <c r="EO76" s="12"/>
      <c r="EP76" s="12"/>
      <c r="EQ76" s="12"/>
      <c r="ER76" s="12"/>
      <c r="ES76" s="12"/>
      <c r="ET76" s="12"/>
      <c r="EU76" s="12"/>
      <c r="EV76" s="12"/>
      <c r="EW76" s="12"/>
      <c r="EX76" s="12"/>
      <c r="EY76" s="12"/>
      <c r="EZ76" s="12"/>
      <c r="FA76" s="12"/>
      <c r="FB76" s="12"/>
      <c r="FC76" s="12"/>
      <c r="FD76" s="12"/>
      <c r="FE76" s="12"/>
      <c r="FF76" s="12"/>
      <c r="FG76" s="12"/>
      <c r="FH76" s="12"/>
      <c r="FI76" s="12"/>
      <c r="FJ76" s="12"/>
      <c r="FK76" s="12"/>
      <c r="FL76" s="12"/>
      <c r="FM76" s="12"/>
      <c r="FN76" s="12"/>
      <c r="FO76" s="12"/>
      <c r="FP76" s="12"/>
      <c r="FQ76" s="12"/>
      <c r="FR76" s="12"/>
      <c r="FS76" s="12"/>
      <c r="FT76" s="12"/>
      <c r="FU76" s="12"/>
      <c r="FV76" s="12"/>
      <c r="FW76" s="12"/>
      <c r="FX76" s="12"/>
      <c r="FY76" s="12"/>
      <c r="FZ76" s="12"/>
      <c r="GA76" s="12"/>
      <c r="GB76" s="12"/>
      <c r="GC76" s="12"/>
      <c r="GD76" s="12"/>
      <c r="GE76" s="12"/>
      <c r="GF76" s="12"/>
      <c r="GG76" s="12"/>
      <c r="GH76" s="12"/>
      <c r="GI76" s="12"/>
      <c r="GJ76" s="12"/>
      <c r="GK76" s="12"/>
      <c r="GL76" s="12"/>
      <c r="GM76" s="12"/>
      <c r="GN76" s="12"/>
      <c r="GO76" s="12"/>
      <c r="GP76" s="12"/>
      <c r="GQ76" s="12"/>
      <c r="GR76" s="12"/>
      <c r="GS76" s="12"/>
      <c r="GT76" s="12"/>
      <c r="GU76" s="12"/>
      <c r="GV76" s="12"/>
      <c r="GW76" s="12"/>
      <c r="GX76" s="12"/>
      <c r="GY76" s="12"/>
      <c r="GZ76" s="12"/>
      <c r="HA76" s="12"/>
      <c r="HB76" s="12"/>
      <c r="HC76" s="12"/>
      <c r="HD76" s="12"/>
      <c r="HE76" s="12"/>
      <c r="HF76" s="12"/>
      <c r="HG76" s="12"/>
      <c r="HH76" s="12"/>
      <c r="HI76" s="12"/>
      <c r="HJ76" s="12"/>
      <c r="HK76" s="12"/>
      <c r="HL76" s="12"/>
      <c r="HM76" s="12"/>
      <c r="HN76" s="12"/>
      <c r="HO76" s="12"/>
      <c r="HP76" s="12"/>
      <c r="HQ76" s="12"/>
      <c r="HR76" s="12"/>
      <c r="HS76" s="12"/>
      <c r="HT76" s="12"/>
      <c r="HU76" s="12"/>
      <c r="HV76" s="12"/>
      <c r="HW76" s="12"/>
      <c r="HX76" s="12"/>
      <c r="HY76" s="12"/>
      <c r="HZ76" s="12"/>
      <c r="IA76" s="12"/>
      <c r="IB76" s="12"/>
      <c r="IC76" s="12"/>
      <c r="ID76" s="12"/>
      <c r="IE76" s="12"/>
      <c r="IF76" s="12"/>
      <c r="IG76" s="12"/>
      <c r="IH76" s="12"/>
      <c r="II76" s="12"/>
      <c r="IJ76" s="12"/>
      <c r="IK76" s="12"/>
      <c r="IL76" s="12"/>
      <c r="IM76" s="12"/>
      <c r="IN76" s="12"/>
      <c r="IO76" s="12"/>
      <c r="IP76" s="12"/>
      <c r="IQ76" s="12"/>
      <c r="IR76" s="12"/>
      <c r="IS76" s="12"/>
      <c r="IT76" s="12"/>
      <c r="IU76" s="12"/>
      <c r="IV76" s="12"/>
      <c r="IW76" s="12"/>
      <c r="IX76" s="12"/>
      <c r="IY76" s="12"/>
      <c r="IZ76" s="12"/>
      <c r="JA76" s="12"/>
      <c r="JB76" s="12"/>
      <c r="JC76" s="12"/>
      <c r="JD76" s="12"/>
      <c r="JE76" s="12"/>
      <c r="JF76" s="12"/>
      <c r="JG76" s="12"/>
      <c r="JH76" s="12"/>
      <c r="JI76" s="12"/>
      <c r="JJ76" s="12"/>
      <c r="JK76" s="12"/>
      <c r="JL76" s="12"/>
      <c r="JM76" s="12"/>
      <c r="JN76" s="12"/>
      <c r="JO76" s="12"/>
      <c r="JP76" s="12"/>
      <c r="JQ76" s="12"/>
      <c r="JR76" s="12"/>
      <c r="JS76" s="12"/>
      <c r="JT76" s="12"/>
      <c r="JU76" s="12"/>
      <c r="JV76" s="12"/>
      <c r="JW76" s="12"/>
      <c r="JX76" s="12"/>
      <c r="JY76" s="12"/>
      <c r="JZ76" s="12"/>
      <c r="KA76" s="12"/>
      <c r="KB76" s="12"/>
      <c r="KC76" s="12"/>
      <c r="KD76" s="12"/>
      <c r="KE76" s="12"/>
      <c r="KF76" s="12"/>
      <c r="KG76" s="12"/>
      <c r="KH76" s="12"/>
      <c r="KI76" s="12"/>
      <c r="KJ76" s="12"/>
      <c r="KK76" s="12"/>
      <c r="KL76" s="12"/>
      <c r="KM76" s="12"/>
      <c r="KN76" s="12"/>
      <c r="KO76" s="12"/>
      <c r="KP76" s="12"/>
      <c r="KQ76" s="12"/>
      <c r="KR76" s="12"/>
      <c r="KS76" s="12"/>
      <c r="KT76" s="12"/>
      <c r="KU76" s="12"/>
      <c r="KV76" s="12"/>
      <c r="KW76" s="12"/>
      <c r="KX76" s="12"/>
      <c r="KY76" s="12"/>
      <c r="KZ76" s="12"/>
      <c r="LA76" s="12"/>
      <c r="LB76" s="12"/>
      <c r="LC76" s="12"/>
      <c r="LD76" s="12"/>
      <c r="LE76" s="12"/>
      <c r="LF76" s="12"/>
      <c r="LG76" s="12"/>
      <c r="LH76" s="12"/>
      <c r="LI76" s="12"/>
      <c r="LJ76" s="12"/>
      <c r="LK76" s="12"/>
      <c r="LL76" s="12"/>
      <c r="LM76" s="12"/>
      <c r="LN76" s="12"/>
      <c r="LO76" s="12"/>
      <c r="LP76" s="12"/>
      <c r="LQ76" s="12"/>
      <c r="LR76" s="12"/>
      <c r="LS76" s="12"/>
      <c r="LT76" s="12"/>
      <c r="LU76" s="12"/>
      <c r="LV76" s="12"/>
      <c r="LW76" s="12"/>
      <c r="LX76" s="12"/>
      <c r="LY76" s="12"/>
      <c r="LZ76" s="12"/>
      <c r="MA76" s="12"/>
      <c r="MB76" s="12"/>
      <c r="MC76" s="12"/>
      <c r="MD76" s="12"/>
      <c r="ME76" s="12"/>
      <c r="MF76" s="12"/>
      <c r="MG76" s="12"/>
      <c r="MH76" s="12"/>
      <c r="MI76" s="12"/>
      <c r="MJ76" s="12"/>
      <c r="MK76" s="12"/>
      <c r="ML76" s="12"/>
      <c r="MM76" s="12"/>
      <c r="MN76" s="12"/>
      <c r="MO76" s="12"/>
      <c r="MP76" s="12"/>
      <c r="MQ76" s="12"/>
      <c r="MR76" s="12"/>
    </row>
    <row r="77" spans="1:356" ht="15" customHeight="1">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2"/>
      <c r="DA77" s="12"/>
      <c r="DB77" s="12"/>
      <c r="DC77" s="12"/>
      <c r="DD77" s="12"/>
      <c r="DE77" s="12"/>
      <c r="DF77" s="12"/>
      <c r="DG77" s="12"/>
      <c r="DH77" s="12"/>
      <c r="DI77" s="12"/>
      <c r="DJ77" s="12"/>
      <c r="DK77" s="12"/>
      <c r="DL77" s="12"/>
      <c r="DM77" s="12"/>
      <c r="DN77" s="12"/>
      <c r="DO77" s="12"/>
      <c r="DP77" s="12"/>
      <c r="DQ77" s="12"/>
      <c r="DR77" s="12"/>
      <c r="DS77" s="12"/>
      <c r="DT77" s="12"/>
      <c r="DU77" s="12"/>
      <c r="DV77" s="12"/>
      <c r="DW77" s="12"/>
      <c r="DX77" s="12"/>
      <c r="DY77" s="12"/>
      <c r="DZ77" s="12"/>
      <c r="EA77" s="12"/>
      <c r="EB77" s="12"/>
      <c r="EC77" s="12"/>
      <c r="ED77" s="12"/>
      <c r="EE77" s="12"/>
      <c r="EF77" s="12"/>
      <c r="EG77" s="12"/>
      <c r="EH77" s="12"/>
      <c r="EI77" s="12"/>
      <c r="EJ77" s="12"/>
      <c r="EK77" s="12"/>
      <c r="EL77" s="12"/>
      <c r="EM77" s="12"/>
      <c r="EN77" s="12"/>
      <c r="EO77" s="12"/>
      <c r="EP77" s="12"/>
      <c r="EQ77" s="12"/>
      <c r="ER77" s="12"/>
      <c r="ES77" s="12"/>
      <c r="ET77" s="12"/>
      <c r="EU77" s="12"/>
      <c r="EV77" s="12"/>
      <c r="EW77" s="12"/>
      <c r="EX77" s="12"/>
      <c r="EY77" s="12"/>
      <c r="EZ77" s="12"/>
      <c r="FA77" s="12"/>
      <c r="FB77" s="12"/>
      <c r="FC77" s="12"/>
      <c r="FD77" s="12"/>
      <c r="FE77" s="12"/>
      <c r="FF77" s="12"/>
      <c r="FG77" s="12"/>
      <c r="FH77" s="12"/>
      <c r="FI77" s="12"/>
      <c r="FJ77" s="12"/>
      <c r="FK77" s="12"/>
      <c r="FL77" s="12"/>
      <c r="FM77" s="12"/>
      <c r="FN77" s="12"/>
      <c r="FO77" s="12"/>
      <c r="FP77" s="12"/>
      <c r="FQ77" s="12"/>
      <c r="FR77" s="12"/>
      <c r="FS77" s="12"/>
      <c r="FT77" s="12"/>
      <c r="FU77" s="12"/>
      <c r="FV77" s="12"/>
      <c r="FW77" s="12"/>
      <c r="FX77" s="12"/>
      <c r="FY77" s="12"/>
      <c r="FZ77" s="12"/>
      <c r="GA77" s="12"/>
      <c r="GB77" s="12"/>
      <c r="GC77" s="12"/>
      <c r="GD77" s="12"/>
      <c r="GE77" s="12"/>
      <c r="GF77" s="12"/>
      <c r="GG77" s="12"/>
      <c r="GH77" s="12"/>
      <c r="GI77" s="12"/>
      <c r="GJ77" s="12"/>
      <c r="GK77" s="12"/>
      <c r="GL77" s="12"/>
      <c r="GM77" s="12"/>
      <c r="GN77" s="12"/>
      <c r="GO77" s="12"/>
      <c r="GP77" s="12"/>
      <c r="GQ77" s="12"/>
      <c r="GR77" s="12"/>
      <c r="GS77" s="12"/>
      <c r="GT77" s="12"/>
      <c r="GU77" s="12"/>
      <c r="GV77" s="12"/>
      <c r="GW77" s="12"/>
      <c r="GX77" s="12"/>
      <c r="GY77" s="12"/>
      <c r="GZ77" s="12"/>
      <c r="HA77" s="12"/>
      <c r="HB77" s="12"/>
      <c r="HC77" s="12"/>
      <c r="HD77" s="12"/>
      <c r="HE77" s="12"/>
      <c r="HF77" s="12"/>
      <c r="HG77" s="12"/>
      <c r="HH77" s="12"/>
      <c r="HI77" s="12"/>
      <c r="HJ77" s="12"/>
      <c r="HK77" s="12"/>
      <c r="HL77" s="12"/>
      <c r="HM77" s="12"/>
      <c r="HN77" s="12"/>
      <c r="HO77" s="12"/>
      <c r="HP77" s="12"/>
      <c r="HQ77" s="12"/>
      <c r="HR77" s="12"/>
      <c r="HS77" s="12"/>
      <c r="HT77" s="12"/>
      <c r="HU77" s="12"/>
      <c r="HV77" s="12"/>
      <c r="HW77" s="12"/>
      <c r="HX77" s="12"/>
      <c r="HY77" s="12"/>
      <c r="HZ77" s="12"/>
      <c r="IA77" s="12"/>
      <c r="IB77" s="12"/>
      <c r="IC77" s="12"/>
      <c r="ID77" s="12"/>
      <c r="IE77" s="12"/>
      <c r="IF77" s="12"/>
      <c r="IG77" s="12"/>
      <c r="IH77" s="12"/>
      <c r="II77" s="12"/>
      <c r="IJ77" s="12"/>
      <c r="IK77" s="12"/>
      <c r="IL77" s="12"/>
      <c r="IM77" s="12"/>
      <c r="IN77" s="12"/>
      <c r="IO77" s="12"/>
      <c r="IP77" s="12"/>
      <c r="IQ77" s="12"/>
      <c r="IR77" s="12"/>
      <c r="IS77" s="12"/>
      <c r="IT77" s="12"/>
      <c r="IU77" s="12"/>
      <c r="IV77" s="12"/>
      <c r="IW77" s="12"/>
      <c r="IX77" s="12"/>
      <c r="IY77" s="12"/>
      <c r="IZ77" s="12"/>
      <c r="JA77" s="12"/>
      <c r="JB77" s="12"/>
      <c r="JC77" s="12"/>
      <c r="JD77" s="12"/>
      <c r="JE77" s="12"/>
      <c r="JF77" s="12"/>
      <c r="JG77" s="12"/>
      <c r="JH77" s="12"/>
      <c r="JI77" s="12"/>
      <c r="JJ77" s="12"/>
      <c r="JK77" s="12"/>
      <c r="JL77" s="12"/>
      <c r="JM77" s="12"/>
      <c r="JN77" s="12"/>
      <c r="JO77" s="12"/>
      <c r="JP77" s="12"/>
      <c r="JQ77" s="12"/>
      <c r="JR77" s="12"/>
      <c r="JS77" s="12"/>
      <c r="JT77" s="12"/>
      <c r="JU77" s="12"/>
      <c r="JV77" s="12"/>
      <c r="JW77" s="12"/>
      <c r="JX77" s="12"/>
      <c r="JY77" s="12"/>
      <c r="JZ77" s="12"/>
      <c r="KA77" s="12"/>
      <c r="KB77" s="12"/>
      <c r="KC77" s="12"/>
      <c r="KD77" s="12"/>
      <c r="KE77" s="12"/>
      <c r="KF77" s="12"/>
      <c r="KG77" s="12"/>
      <c r="KH77" s="12"/>
      <c r="KI77" s="12"/>
      <c r="KJ77" s="12"/>
      <c r="KK77" s="12"/>
      <c r="KL77" s="12"/>
      <c r="KM77" s="12"/>
      <c r="KN77" s="12"/>
      <c r="KO77" s="12"/>
      <c r="KP77" s="12"/>
      <c r="KQ77" s="12"/>
      <c r="KR77" s="12"/>
      <c r="KS77" s="12"/>
      <c r="KT77" s="12"/>
      <c r="KU77" s="12"/>
      <c r="KV77" s="12"/>
      <c r="KW77" s="12"/>
      <c r="KX77" s="12"/>
      <c r="KY77" s="12"/>
      <c r="KZ77" s="12"/>
      <c r="LA77" s="12"/>
      <c r="LB77" s="12"/>
      <c r="LC77" s="12"/>
      <c r="LD77" s="12"/>
      <c r="LE77" s="12"/>
      <c r="LF77" s="12"/>
      <c r="LG77" s="12"/>
      <c r="LH77" s="12"/>
      <c r="LI77" s="12"/>
      <c r="LJ77" s="12"/>
      <c r="LK77" s="12"/>
      <c r="LL77" s="12"/>
      <c r="LM77" s="12"/>
      <c r="LN77" s="12"/>
      <c r="LO77" s="12"/>
      <c r="LP77" s="12"/>
      <c r="LQ77" s="12"/>
      <c r="LR77" s="12"/>
      <c r="LS77" s="12"/>
      <c r="LT77" s="12"/>
      <c r="LU77" s="12"/>
      <c r="LV77" s="12"/>
      <c r="LW77" s="12"/>
      <c r="LX77" s="12"/>
      <c r="LY77" s="12"/>
      <c r="LZ77" s="12"/>
      <c r="MA77" s="12"/>
      <c r="MB77" s="12"/>
      <c r="MC77" s="12"/>
      <c r="MD77" s="12"/>
      <c r="ME77" s="12"/>
      <c r="MF77" s="12"/>
      <c r="MG77" s="12"/>
      <c r="MH77" s="12"/>
      <c r="MI77" s="12"/>
      <c r="MJ77" s="12"/>
      <c r="MK77" s="12"/>
      <c r="ML77" s="12"/>
      <c r="MM77" s="12"/>
      <c r="MN77" s="12"/>
      <c r="MO77" s="12"/>
      <c r="MP77" s="12"/>
      <c r="MQ77" s="12"/>
      <c r="MR77" s="12"/>
    </row>
    <row r="78" spans="1:356" ht="15" customHeight="1">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c r="EA78" s="12"/>
      <c r="EB78" s="12"/>
      <c r="EC78" s="12"/>
      <c r="ED78" s="12"/>
      <c r="EE78" s="12"/>
      <c r="EF78" s="12"/>
      <c r="EG78" s="12"/>
      <c r="EH78" s="12"/>
      <c r="EI78" s="12"/>
      <c r="EJ78" s="12"/>
      <c r="EK78" s="12"/>
      <c r="EL78" s="12"/>
      <c r="EM78" s="12"/>
      <c r="EN78" s="12"/>
      <c r="EO78" s="12"/>
      <c r="EP78" s="12"/>
      <c r="EQ78" s="12"/>
      <c r="ER78" s="12"/>
      <c r="ES78" s="12"/>
      <c r="ET78" s="12"/>
      <c r="EU78" s="12"/>
      <c r="EV78" s="12"/>
      <c r="EW78" s="12"/>
      <c r="EX78" s="12"/>
      <c r="EY78" s="12"/>
      <c r="EZ78" s="12"/>
      <c r="FA78" s="12"/>
      <c r="FB78" s="12"/>
      <c r="FC78" s="12"/>
      <c r="FD78" s="12"/>
      <c r="FE78" s="12"/>
      <c r="FF78" s="12"/>
      <c r="FG78" s="12"/>
      <c r="FH78" s="12"/>
      <c r="FI78" s="12"/>
      <c r="FJ78" s="12"/>
      <c r="FK78" s="12"/>
      <c r="FL78" s="12"/>
      <c r="FM78" s="12"/>
      <c r="FN78" s="12"/>
      <c r="FO78" s="12"/>
      <c r="FP78" s="12"/>
      <c r="FQ78" s="12"/>
      <c r="FR78" s="12"/>
      <c r="FS78" s="12"/>
      <c r="FT78" s="12"/>
      <c r="FU78" s="12"/>
      <c r="FV78" s="12"/>
      <c r="FW78" s="12"/>
      <c r="FX78" s="12"/>
      <c r="FY78" s="12"/>
      <c r="FZ78" s="12"/>
      <c r="GA78" s="12"/>
      <c r="GB78" s="12"/>
      <c r="GC78" s="12"/>
      <c r="GD78" s="12"/>
      <c r="GE78" s="12"/>
      <c r="GF78" s="12"/>
      <c r="GG78" s="12"/>
      <c r="GH78" s="12"/>
      <c r="GI78" s="12"/>
      <c r="GJ78" s="12"/>
      <c r="GK78" s="12"/>
      <c r="GL78" s="12"/>
      <c r="GM78" s="12"/>
      <c r="GN78" s="12"/>
      <c r="GO78" s="12"/>
      <c r="GP78" s="12"/>
      <c r="GQ78" s="12"/>
      <c r="GR78" s="12"/>
      <c r="GS78" s="12"/>
      <c r="GT78" s="12"/>
      <c r="GU78" s="12"/>
      <c r="GV78" s="12"/>
      <c r="GW78" s="12"/>
      <c r="GX78" s="12"/>
      <c r="GY78" s="12"/>
      <c r="GZ78" s="12"/>
      <c r="HA78" s="12"/>
      <c r="HB78" s="12"/>
      <c r="HC78" s="12"/>
      <c r="HD78" s="12"/>
      <c r="HE78" s="12"/>
      <c r="HF78" s="12"/>
      <c r="HG78" s="12"/>
      <c r="HH78" s="12"/>
      <c r="HI78" s="12"/>
      <c r="HJ78" s="12"/>
      <c r="HK78" s="12"/>
      <c r="HL78" s="12"/>
      <c r="HM78" s="12"/>
      <c r="HN78" s="12"/>
      <c r="HO78" s="12"/>
      <c r="HP78" s="12"/>
      <c r="HQ78" s="12"/>
      <c r="HR78" s="12"/>
      <c r="HS78" s="12"/>
      <c r="HT78" s="12"/>
      <c r="HU78" s="12"/>
      <c r="HV78" s="12"/>
      <c r="HW78" s="12"/>
      <c r="HX78" s="12"/>
      <c r="HY78" s="12"/>
      <c r="HZ78" s="12"/>
      <c r="IA78" s="12"/>
      <c r="IB78" s="12"/>
      <c r="IC78" s="12"/>
      <c r="ID78" s="12"/>
      <c r="IE78" s="12"/>
      <c r="IF78" s="12"/>
      <c r="IG78" s="12"/>
      <c r="IH78" s="12"/>
      <c r="II78" s="12"/>
      <c r="IJ78" s="12"/>
      <c r="IK78" s="12"/>
      <c r="IL78" s="12"/>
      <c r="IM78" s="12"/>
      <c r="IN78" s="12"/>
      <c r="IO78" s="12"/>
      <c r="IP78" s="12"/>
      <c r="IQ78" s="12"/>
      <c r="IR78" s="12"/>
      <c r="IS78" s="12"/>
      <c r="IT78" s="12"/>
      <c r="IU78" s="12"/>
      <c r="IV78" s="12"/>
      <c r="IW78" s="12"/>
      <c r="IX78" s="12"/>
      <c r="IY78" s="12"/>
      <c r="IZ78" s="12"/>
      <c r="JA78" s="12"/>
      <c r="JB78" s="12"/>
      <c r="JC78" s="12"/>
      <c r="JD78" s="12"/>
      <c r="JE78" s="12"/>
      <c r="JF78" s="12"/>
      <c r="JG78" s="12"/>
      <c r="JH78" s="12"/>
      <c r="JI78" s="12"/>
      <c r="JJ78" s="12"/>
      <c r="JK78" s="12"/>
      <c r="JL78" s="12"/>
      <c r="JM78" s="12"/>
      <c r="JN78" s="12"/>
      <c r="JO78" s="12"/>
      <c r="JP78" s="12"/>
      <c r="JQ78" s="12"/>
      <c r="JR78" s="12"/>
      <c r="JS78" s="12"/>
      <c r="JT78" s="12"/>
      <c r="JU78" s="12"/>
      <c r="JV78" s="12"/>
      <c r="JW78" s="12"/>
      <c r="JX78" s="12"/>
      <c r="JY78" s="12"/>
      <c r="JZ78" s="12"/>
      <c r="KA78" s="12"/>
      <c r="KB78" s="12"/>
      <c r="KC78" s="12"/>
      <c r="KD78" s="12"/>
      <c r="KE78" s="12"/>
      <c r="KF78" s="12"/>
      <c r="KG78" s="12"/>
      <c r="KH78" s="12"/>
      <c r="KI78" s="12"/>
      <c r="KJ78" s="12"/>
      <c r="KK78" s="12"/>
      <c r="KL78" s="12"/>
      <c r="KM78" s="12"/>
      <c r="KN78" s="12"/>
      <c r="KO78" s="12"/>
      <c r="KP78" s="12"/>
      <c r="KQ78" s="12"/>
      <c r="KR78" s="12"/>
      <c r="KS78" s="12"/>
      <c r="KT78" s="12"/>
      <c r="KU78" s="12"/>
      <c r="KV78" s="12"/>
      <c r="KW78" s="12"/>
      <c r="KX78" s="12"/>
      <c r="KY78" s="12"/>
      <c r="KZ78" s="12"/>
      <c r="LA78" s="12"/>
      <c r="LB78" s="12"/>
      <c r="LC78" s="12"/>
      <c r="LD78" s="12"/>
      <c r="LE78" s="12"/>
      <c r="LF78" s="12"/>
      <c r="LG78" s="12"/>
      <c r="LH78" s="12"/>
      <c r="LI78" s="12"/>
      <c r="LJ78" s="12"/>
      <c r="LK78" s="12"/>
      <c r="LL78" s="12"/>
      <c r="LM78" s="12"/>
      <c r="LN78" s="12"/>
      <c r="LO78" s="12"/>
      <c r="LP78" s="12"/>
      <c r="LQ78" s="12"/>
      <c r="LR78" s="12"/>
      <c r="LS78" s="12"/>
      <c r="LT78" s="12"/>
      <c r="LU78" s="12"/>
      <c r="LV78" s="12"/>
      <c r="LW78" s="12"/>
      <c r="LX78" s="12"/>
      <c r="LY78" s="12"/>
      <c r="LZ78" s="12"/>
      <c r="MA78" s="12"/>
      <c r="MB78" s="12"/>
      <c r="MC78" s="12"/>
      <c r="MD78" s="12"/>
      <c r="ME78" s="12"/>
      <c r="MF78" s="12"/>
      <c r="MG78" s="12"/>
      <c r="MH78" s="12"/>
      <c r="MI78" s="12"/>
      <c r="MJ78" s="12"/>
      <c r="MK78" s="12"/>
      <c r="ML78" s="12"/>
      <c r="MM78" s="12"/>
      <c r="MN78" s="12"/>
      <c r="MO78" s="12"/>
      <c r="MP78" s="12"/>
      <c r="MQ78" s="12"/>
      <c r="MR78" s="12"/>
    </row>
    <row r="79" spans="1:356" ht="15" customHeight="1">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c r="EA79" s="12"/>
      <c r="EB79" s="12"/>
      <c r="EC79" s="12"/>
      <c r="ED79" s="12"/>
      <c r="EE79" s="12"/>
      <c r="EF79" s="12"/>
      <c r="EG79" s="12"/>
      <c r="EH79" s="12"/>
      <c r="EI79" s="12"/>
      <c r="EJ79" s="12"/>
      <c r="EK79" s="12"/>
      <c r="EL79" s="12"/>
      <c r="EM79" s="12"/>
      <c r="EN79" s="12"/>
      <c r="EO79" s="12"/>
      <c r="EP79" s="12"/>
      <c r="EQ79" s="12"/>
      <c r="ER79" s="12"/>
      <c r="ES79" s="12"/>
      <c r="ET79" s="12"/>
      <c r="EU79" s="12"/>
      <c r="EV79" s="12"/>
      <c r="EW79" s="12"/>
      <c r="EX79" s="12"/>
      <c r="EY79" s="12"/>
      <c r="EZ79" s="12"/>
      <c r="FA79" s="12"/>
      <c r="FB79" s="12"/>
      <c r="FC79" s="12"/>
      <c r="FD79" s="12"/>
      <c r="FE79" s="12"/>
      <c r="FF79" s="12"/>
      <c r="FG79" s="12"/>
      <c r="FH79" s="12"/>
      <c r="FI79" s="12"/>
      <c r="FJ79" s="12"/>
      <c r="FK79" s="12"/>
      <c r="FL79" s="12"/>
      <c r="FM79" s="12"/>
      <c r="FN79" s="12"/>
      <c r="FO79" s="12"/>
      <c r="FP79" s="12"/>
      <c r="FQ79" s="12"/>
      <c r="FR79" s="12"/>
      <c r="FS79" s="12"/>
      <c r="FT79" s="12"/>
      <c r="FU79" s="12"/>
      <c r="FV79" s="12"/>
      <c r="FW79" s="12"/>
      <c r="FX79" s="12"/>
      <c r="FY79" s="12"/>
      <c r="FZ79" s="12"/>
      <c r="GA79" s="12"/>
      <c r="GB79" s="12"/>
      <c r="GC79" s="12"/>
      <c r="GD79" s="12"/>
      <c r="GE79" s="12"/>
      <c r="GF79" s="12"/>
      <c r="GG79" s="12"/>
      <c r="GH79" s="12"/>
      <c r="GI79" s="12"/>
      <c r="GJ79" s="12"/>
      <c r="GK79" s="12"/>
      <c r="GL79" s="12"/>
      <c r="GM79" s="12"/>
      <c r="GN79" s="12"/>
      <c r="GO79" s="12"/>
      <c r="GP79" s="12"/>
      <c r="GQ79" s="12"/>
      <c r="GR79" s="12"/>
      <c r="GS79" s="12"/>
      <c r="GT79" s="12"/>
      <c r="GU79" s="12"/>
      <c r="GV79" s="12"/>
      <c r="GW79" s="12"/>
      <c r="GX79" s="12"/>
      <c r="GY79" s="12"/>
      <c r="GZ79" s="12"/>
      <c r="HA79" s="12"/>
      <c r="HB79" s="12"/>
      <c r="HC79" s="12"/>
      <c r="HD79" s="12"/>
      <c r="HE79" s="12"/>
      <c r="HF79" s="12"/>
      <c r="HG79" s="12"/>
      <c r="HH79" s="12"/>
      <c r="HI79" s="12"/>
      <c r="HJ79" s="12"/>
      <c r="HK79" s="12"/>
      <c r="HL79" s="12"/>
      <c r="HM79" s="12"/>
      <c r="HN79" s="12"/>
      <c r="HO79" s="12"/>
      <c r="HP79" s="12"/>
      <c r="HQ79" s="12"/>
      <c r="HR79" s="12"/>
      <c r="HS79" s="12"/>
      <c r="HT79" s="12"/>
      <c r="HU79" s="12"/>
      <c r="HV79" s="12"/>
      <c r="HW79" s="12"/>
      <c r="HX79" s="12"/>
      <c r="HY79" s="12"/>
      <c r="HZ79" s="12"/>
      <c r="IA79" s="12"/>
      <c r="IB79" s="12"/>
      <c r="IC79" s="12"/>
      <c r="ID79" s="12"/>
      <c r="IE79" s="12"/>
      <c r="IF79" s="12"/>
      <c r="IG79" s="12"/>
      <c r="IH79" s="12"/>
      <c r="II79" s="12"/>
      <c r="IJ79" s="12"/>
      <c r="IK79" s="12"/>
      <c r="IL79" s="12"/>
      <c r="IM79" s="12"/>
      <c r="IN79" s="12"/>
      <c r="IO79" s="12"/>
      <c r="IP79" s="12"/>
      <c r="IQ79" s="12"/>
      <c r="IR79" s="12"/>
      <c r="IS79" s="12"/>
      <c r="IT79" s="12"/>
      <c r="IU79" s="12"/>
      <c r="IV79" s="12"/>
      <c r="IW79" s="12"/>
      <c r="IX79" s="12"/>
      <c r="IY79" s="12"/>
      <c r="IZ79" s="12"/>
      <c r="JA79" s="12"/>
      <c r="JB79" s="12"/>
      <c r="JC79" s="12"/>
      <c r="JD79" s="12"/>
      <c r="JE79" s="12"/>
      <c r="JF79" s="12"/>
      <c r="JG79" s="12"/>
      <c r="JH79" s="12"/>
      <c r="JI79" s="12"/>
      <c r="JJ79" s="12"/>
      <c r="JK79" s="12"/>
      <c r="JL79" s="12"/>
      <c r="JM79" s="12"/>
      <c r="JN79" s="12"/>
      <c r="JO79" s="12"/>
      <c r="JP79" s="12"/>
      <c r="JQ79" s="12"/>
      <c r="JR79" s="12"/>
      <c r="JS79" s="12"/>
      <c r="JT79" s="12"/>
      <c r="JU79" s="12"/>
      <c r="JV79" s="12"/>
      <c r="JW79" s="12"/>
      <c r="JX79" s="12"/>
      <c r="JY79" s="12"/>
      <c r="JZ79" s="12"/>
      <c r="KA79" s="12"/>
      <c r="KB79" s="12"/>
      <c r="KC79" s="12"/>
      <c r="KD79" s="12"/>
      <c r="KE79" s="12"/>
      <c r="KF79" s="12"/>
      <c r="KG79" s="12"/>
      <c r="KH79" s="12"/>
      <c r="KI79" s="12"/>
      <c r="KJ79" s="12"/>
      <c r="KK79" s="12"/>
      <c r="KL79" s="12"/>
      <c r="KM79" s="12"/>
      <c r="KN79" s="12"/>
      <c r="KO79" s="12"/>
      <c r="KP79" s="12"/>
      <c r="KQ79" s="12"/>
      <c r="KR79" s="12"/>
      <c r="KS79" s="12"/>
      <c r="KT79" s="12"/>
      <c r="KU79" s="12"/>
      <c r="KV79" s="12"/>
      <c r="KW79" s="12"/>
      <c r="KX79" s="12"/>
      <c r="KY79" s="12"/>
      <c r="KZ79" s="12"/>
      <c r="LA79" s="12"/>
      <c r="LB79" s="12"/>
      <c r="LC79" s="12"/>
      <c r="LD79" s="12"/>
      <c r="LE79" s="12"/>
      <c r="LF79" s="12"/>
      <c r="LG79" s="12"/>
      <c r="LH79" s="12"/>
      <c r="LI79" s="12"/>
      <c r="LJ79" s="12"/>
      <c r="LK79" s="12"/>
      <c r="LL79" s="12"/>
      <c r="LM79" s="12"/>
      <c r="LN79" s="12"/>
      <c r="LO79" s="12"/>
      <c r="LP79" s="12"/>
      <c r="LQ79" s="12"/>
      <c r="LR79" s="12"/>
      <c r="LS79" s="12"/>
      <c r="LT79" s="12"/>
      <c r="LU79" s="12"/>
      <c r="LV79" s="12"/>
      <c r="LW79" s="12"/>
      <c r="LX79" s="12"/>
      <c r="LY79" s="12"/>
      <c r="LZ79" s="12"/>
      <c r="MA79" s="12"/>
      <c r="MB79" s="12"/>
      <c r="MC79" s="12"/>
      <c r="MD79" s="12"/>
      <c r="ME79" s="12"/>
      <c r="MF79" s="12"/>
      <c r="MG79" s="12"/>
      <c r="MH79" s="12"/>
      <c r="MI79" s="12"/>
      <c r="MJ79" s="12"/>
      <c r="MK79" s="12"/>
      <c r="ML79" s="12"/>
      <c r="MM79" s="12"/>
      <c r="MN79" s="12"/>
      <c r="MO79" s="12"/>
      <c r="MP79" s="12"/>
      <c r="MQ79" s="12"/>
      <c r="MR79" s="12"/>
    </row>
    <row r="80" spans="1:356" ht="15" customHeight="1">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c r="DI80" s="12"/>
      <c r="DJ80" s="12"/>
      <c r="DK80" s="12"/>
      <c r="DL80" s="12"/>
      <c r="DM80" s="12"/>
      <c r="DN80" s="12"/>
      <c r="DO80" s="12"/>
      <c r="DP80" s="12"/>
      <c r="DQ80" s="12"/>
      <c r="DR80" s="12"/>
      <c r="DS80" s="12"/>
      <c r="DT80" s="12"/>
      <c r="DU80" s="12"/>
      <c r="DV80" s="12"/>
      <c r="DW80" s="12"/>
      <c r="DX80" s="12"/>
      <c r="DY80" s="12"/>
      <c r="DZ80" s="12"/>
      <c r="EA80" s="12"/>
      <c r="EB80" s="12"/>
      <c r="EC80" s="12"/>
      <c r="ED80" s="12"/>
      <c r="EE80" s="12"/>
      <c r="EF80" s="12"/>
      <c r="EG80" s="12"/>
      <c r="EH80" s="12"/>
      <c r="EI80" s="12"/>
      <c r="EJ80" s="12"/>
      <c r="EK80" s="12"/>
      <c r="EL80" s="12"/>
      <c r="EM80" s="12"/>
      <c r="EN80" s="12"/>
      <c r="EO80" s="12"/>
      <c r="EP80" s="12"/>
      <c r="EQ80" s="12"/>
      <c r="ER80" s="12"/>
      <c r="ES80" s="12"/>
      <c r="ET80" s="12"/>
      <c r="EU80" s="12"/>
      <c r="EV80" s="12"/>
      <c r="EW80" s="12"/>
      <c r="EX80" s="12"/>
      <c r="EY80" s="12"/>
      <c r="EZ80" s="12"/>
      <c r="FA80" s="12"/>
      <c r="FB80" s="12"/>
      <c r="FC80" s="12"/>
      <c r="FD80" s="12"/>
      <c r="FE80" s="12"/>
      <c r="FF80" s="12"/>
      <c r="FG80" s="12"/>
      <c r="FH80" s="12"/>
      <c r="FI80" s="12"/>
      <c r="FJ80" s="12"/>
      <c r="FK80" s="12"/>
      <c r="FL80" s="12"/>
      <c r="FM80" s="12"/>
      <c r="FN80" s="12"/>
      <c r="FO80" s="12"/>
      <c r="FP80" s="12"/>
      <c r="FQ80" s="12"/>
      <c r="FR80" s="12"/>
      <c r="FS80" s="12"/>
      <c r="FT80" s="12"/>
      <c r="FU80" s="12"/>
      <c r="FV80" s="12"/>
      <c r="FW80" s="12"/>
      <c r="FX80" s="12"/>
      <c r="FY80" s="12"/>
      <c r="FZ80" s="12"/>
      <c r="GA80" s="12"/>
      <c r="GB80" s="12"/>
      <c r="GC80" s="12"/>
      <c r="GD80" s="12"/>
      <c r="GE80" s="12"/>
      <c r="GF80" s="12"/>
      <c r="GG80" s="12"/>
      <c r="GH80" s="12"/>
      <c r="GI80" s="12"/>
      <c r="GJ80" s="12"/>
      <c r="GK80" s="12"/>
      <c r="GL80" s="12"/>
      <c r="GM80" s="12"/>
      <c r="GN80" s="12"/>
      <c r="GO80" s="12"/>
      <c r="GP80" s="12"/>
      <c r="GQ80" s="12"/>
      <c r="GR80" s="12"/>
      <c r="GS80" s="12"/>
      <c r="GT80" s="12"/>
      <c r="GU80" s="12"/>
      <c r="GV80" s="12"/>
      <c r="GW80" s="12"/>
      <c r="GX80" s="12"/>
      <c r="GY80" s="12"/>
      <c r="GZ80" s="12"/>
      <c r="HA80" s="12"/>
      <c r="HB80" s="12"/>
      <c r="HC80" s="12"/>
      <c r="HD80" s="12"/>
      <c r="HE80" s="12"/>
      <c r="HF80" s="12"/>
      <c r="HG80" s="12"/>
      <c r="HH80" s="12"/>
      <c r="HI80" s="12"/>
      <c r="HJ80" s="12"/>
      <c r="HK80" s="12"/>
      <c r="HL80" s="12"/>
      <c r="HM80" s="12"/>
      <c r="HN80" s="12"/>
      <c r="HO80" s="12"/>
      <c r="HP80" s="12"/>
      <c r="HQ80" s="12"/>
      <c r="HR80" s="12"/>
      <c r="HS80" s="12"/>
      <c r="HT80" s="12"/>
      <c r="HU80" s="12"/>
      <c r="HV80" s="12"/>
      <c r="HW80" s="12"/>
      <c r="HX80" s="12"/>
      <c r="HY80" s="12"/>
      <c r="HZ80" s="12"/>
      <c r="IA80" s="12"/>
      <c r="IB80" s="12"/>
      <c r="IC80" s="12"/>
      <c r="ID80" s="12"/>
      <c r="IE80" s="12"/>
      <c r="IF80" s="12"/>
      <c r="IG80" s="12"/>
      <c r="IH80" s="12"/>
      <c r="II80" s="12"/>
      <c r="IJ80" s="12"/>
      <c r="IK80" s="12"/>
      <c r="IL80" s="12"/>
      <c r="IM80" s="12"/>
      <c r="IN80" s="12"/>
      <c r="IO80" s="12"/>
      <c r="IP80" s="12"/>
      <c r="IQ80" s="12"/>
      <c r="IR80" s="12"/>
      <c r="IS80" s="12"/>
      <c r="IT80" s="12"/>
      <c r="IU80" s="12"/>
      <c r="IV80" s="12"/>
      <c r="IW80" s="12"/>
      <c r="IX80" s="12"/>
      <c r="IY80" s="12"/>
      <c r="IZ80" s="12"/>
      <c r="JA80" s="12"/>
      <c r="JB80" s="12"/>
      <c r="JC80" s="12"/>
      <c r="JD80" s="12"/>
      <c r="JE80" s="12"/>
      <c r="JF80" s="12"/>
      <c r="JG80" s="12"/>
      <c r="JH80" s="12"/>
      <c r="JI80" s="12"/>
      <c r="JJ80" s="12"/>
      <c r="JK80" s="12"/>
      <c r="JL80" s="12"/>
      <c r="JM80" s="12"/>
      <c r="JN80" s="12"/>
      <c r="JO80" s="12"/>
      <c r="JP80" s="12"/>
      <c r="JQ80" s="12"/>
      <c r="JR80" s="12"/>
      <c r="JS80" s="12"/>
      <c r="JT80" s="12"/>
      <c r="JU80" s="12"/>
      <c r="JV80" s="12"/>
      <c r="JW80" s="12"/>
      <c r="JX80" s="12"/>
      <c r="JY80" s="12"/>
      <c r="JZ80" s="12"/>
      <c r="KA80" s="12"/>
      <c r="KB80" s="12"/>
      <c r="KC80" s="12"/>
      <c r="KD80" s="12"/>
      <c r="KE80" s="12"/>
      <c r="KF80" s="12"/>
      <c r="KG80" s="12"/>
      <c r="KH80" s="12"/>
      <c r="KI80" s="12"/>
      <c r="KJ80" s="12"/>
      <c r="KK80" s="12"/>
      <c r="KL80" s="12"/>
      <c r="KM80" s="12"/>
      <c r="KN80" s="12"/>
      <c r="KO80" s="12"/>
      <c r="KP80" s="12"/>
      <c r="KQ80" s="12"/>
      <c r="KR80" s="12"/>
      <c r="KS80" s="12"/>
      <c r="KT80" s="12"/>
      <c r="KU80" s="12"/>
      <c r="KV80" s="12"/>
      <c r="KW80" s="12"/>
      <c r="KX80" s="12"/>
      <c r="KY80" s="12"/>
      <c r="KZ80" s="12"/>
      <c r="LA80" s="12"/>
      <c r="LB80" s="12"/>
      <c r="LC80" s="12"/>
      <c r="LD80" s="12"/>
      <c r="LE80" s="12"/>
      <c r="LF80" s="12"/>
      <c r="LG80" s="12"/>
      <c r="LH80" s="12"/>
      <c r="LI80" s="12"/>
      <c r="LJ80" s="12"/>
      <c r="LK80" s="12"/>
      <c r="LL80" s="12"/>
      <c r="LM80" s="12"/>
      <c r="LN80" s="12"/>
      <c r="LO80" s="12"/>
      <c r="LP80" s="12"/>
      <c r="LQ80" s="12"/>
      <c r="LR80" s="12"/>
      <c r="LS80" s="12"/>
      <c r="LT80" s="12"/>
      <c r="LU80" s="12"/>
      <c r="LV80" s="12"/>
      <c r="LW80" s="12"/>
      <c r="LX80" s="12"/>
      <c r="LY80" s="12"/>
      <c r="LZ80" s="12"/>
      <c r="MA80" s="12"/>
      <c r="MB80" s="12"/>
      <c r="MC80" s="12"/>
      <c r="MD80" s="12"/>
      <c r="ME80" s="12"/>
      <c r="MF80" s="12"/>
      <c r="MG80" s="12"/>
      <c r="MH80" s="12"/>
      <c r="MI80" s="12"/>
      <c r="MJ80" s="12"/>
      <c r="MK80" s="12"/>
      <c r="ML80" s="12"/>
      <c r="MM80" s="12"/>
      <c r="MN80" s="12"/>
      <c r="MO80" s="12"/>
      <c r="MP80" s="12"/>
      <c r="MQ80" s="12"/>
      <c r="MR80" s="12"/>
    </row>
    <row r="81" spans="1:356" ht="15" customHeight="1">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2"/>
      <c r="DA81" s="12"/>
      <c r="DB81" s="12"/>
      <c r="DC81" s="12"/>
      <c r="DD81" s="12"/>
      <c r="DE81" s="12"/>
      <c r="DF81" s="12"/>
      <c r="DG81" s="12"/>
      <c r="DH81" s="12"/>
      <c r="DI81" s="12"/>
      <c r="DJ81" s="12"/>
      <c r="DK81" s="12"/>
      <c r="DL81" s="12"/>
      <c r="DM81" s="12"/>
      <c r="DN81" s="12"/>
      <c r="DO81" s="12"/>
      <c r="DP81" s="12"/>
      <c r="DQ81" s="12"/>
      <c r="DR81" s="12"/>
      <c r="DS81" s="12"/>
      <c r="DT81" s="12"/>
      <c r="DU81" s="12"/>
      <c r="DV81" s="12"/>
      <c r="DW81" s="12"/>
      <c r="DX81" s="12"/>
      <c r="DY81" s="12"/>
      <c r="DZ81" s="12"/>
      <c r="EA81" s="12"/>
      <c r="EB81" s="12"/>
      <c r="EC81" s="12"/>
      <c r="ED81" s="12"/>
      <c r="EE81" s="12"/>
      <c r="EF81" s="12"/>
      <c r="EG81" s="12"/>
      <c r="EH81" s="12"/>
      <c r="EI81" s="12"/>
      <c r="EJ81" s="12"/>
      <c r="EK81" s="12"/>
      <c r="EL81" s="12"/>
      <c r="EM81" s="12"/>
      <c r="EN81" s="12"/>
      <c r="EO81" s="12"/>
      <c r="EP81" s="12"/>
      <c r="EQ81" s="12"/>
      <c r="ER81" s="12"/>
      <c r="ES81" s="12"/>
      <c r="ET81" s="12"/>
      <c r="EU81" s="12"/>
      <c r="EV81" s="12"/>
      <c r="EW81" s="12"/>
      <c r="EX81" s="12"/>
      <c r="EY81" s="12"/>
      <c r="EZ81" s="12"/>
      <c r="FA81" s="12"/>
      <c r="FB81" s="12"/>
      <c r="FC81" s="12"/>
      <c r="FD81" s="12"/>
      <c r="FE81" s="12"/>
      <c r="FF81" s="12"/>
      <c r="FG81" s="12"/>
      <c r="FH81" s="12"/>
      <c r="FI81" s="12"/>
      <c r="FJ81" s="12"/>
      <c r="FK81" s="12"/>
      <c r="FL81" s="12"/>
      <c r="FM81" s="12"/>
      <c r="FN81" s="12"/>
      <c r="FO81" s="12"/>
      <c r="FP81" s="12"/>
      <c r="FQ81" s="12"/>
      <c r="FR81" s="12"/>
      <c r="FS81" s="12"/>
      <c r="FT81" s="12"/>
      <c r="FU81" s="12"/>
      <c r="FV81" s="12"/>
      <c r="FW81" s="12"/>
      <c r="FX81" s="12"/>
      <c r="FY81" s="12"/>
      <c r="FZ81" s="12"/>
      <c r="GA81" s="12"/>
      <c r="GB81" s="12"/>
      <c r="GC81" s="12"/>
      <c r="GD81" s="12"/>
      <c r="GE81" s="12"/>
      <c r="GF81" s="12"/>
      <c r="GG81" s="12"/>
      <c r="GH81" s="12"/>
      <c r="GI81" s="12"/>
      <c r="GJ81" s="12"/>
      <c r="GK81" s="12"/>
      <c r="GL81" s="12"/>
      <c r="GM81" s="12"/>
      <c r="GN81" s="12"/>
      <c r="GO81" s="12"/>
      <c r="GP81" s="12"/>
      <c r="GQ81" s="12"/>
      <c r="GR81" s="12"/>
      <c r="GS81" s="12"/>
      <c r="GT81" s="12"/>
      <c r="GU81" s="12"/>
      <c r="GV81" s="12"/>
      <c r="GW81" s="12"/>
      <c r="GX81" s="12"/>
      <c r="GY81" s="12"/>
      <c r="GZ81" s="12"/>
      <c r="HA81" s="12"/>
      <c r="HB81" s="12"/>
      <c r="HC81" s="12"/>
      <c r="HD81" s="12"/>
      <c r="HE81" s="12"/>
      <c r="HF81" s="12"/>
      <c r="HG81" s="12"/>
      <c r="HH81" s="12"/>
      <c r="HI81" s="12"/>
      <c r="HJ81" s="12"/>
      <c r="HK81" s="12"/>
      <c r="HL81" s="12"/>
      <c r="HM81" s="12"/>
      <c r="HN81" s="12"/>
      <c r="HO81" s="12"/>
      <c r="HP81" s="12"/>
      <c r="HQ81" s="12"/>
      <c r="HR81" s="12"/>
      <c r="HS81" s="12"/>
      <c r="HT81" s="12"/>
      <c r="HU81" s="12"/>
      <c r="HV81" s="12"/>
      <c r="HW81" s="12"/>
      <c r="HX81" s="12"/>
      <c r="HY81" s="12"/>
      <c r="HZ81" s="12"/>
      <c r="IA81" s="12"/>
      <c r="IB81" s="12"/>
      <c r="IC81" s="12"/>
      <c r="ID81" s="12"/>
      <c r="IE81" s="12"/>
      <c r="IF81" s="12"/>
      <c r="IG81" s="12"/>
      <c r="IH81" s="12"/>
      <c r="II81" s="12"/>
      <c r="IJ81" s="12"/>
      <c r="IK81" s="12"/>
      <c r="IL81" s="12"/>
      <c r="IM81" s="12"/>
      <c r="IN81" s="12"/>
      <c r="IO81" s="12"/>
      <c r="IP81" s="12"/>
      <c r="IQ81" s="12"/>
      <c r="IR81" s="12"/>
      <c r="IS81" s="12"/>
      <c r="IT81" s="12"/>
      <c r="IU81" s="12"/>
      <c r="IV81" s="12"/>
      <c r="IW81" s="12"/>
      <c r="IX81" s="12"/>
      <c r="IY81" s="12"/>
      <c r="IZ81" s="12"/>
      <c r="JA81" s="12"/>
      <c r="JB81" s="12"/>
      <c r="JC81" s="12"/>
      <c r="JD81" s="12"/>
      <c r="JE81" s="12"/>
      <c r="JF81" s="12"/>
      <c r="JG81" s="12"/>
      <c r="JH81" s="12"/>
      <c r="JI81" s="12"/>
      <c r="JJ81" s="12"/>
      <c r="JK81" s="12"/>
      <c r="JL81" s="12"/>
      <c r="JM81" s="12"/>
      <c r="JN81" s="12"/>
      <c r="JO81" s="12"/>
      <c r="JP81" s="12"/>
      <c r="JQ81" s="12"/>
      <c r="JR81" s="12"/>
      <c r="JS81" s="12"/>
      <c r="JT81" s="12"/>
      <c r="JU81" s="12"/>
      <c r="JV81" s="12"/>
      <c r="JW81" s="12"/>
      <c r="JX81" s="12"/>
      <c r="JY81" s="12"/>
      <c r="JZ81" s="12"/>
      <c r="KA81" s="12"/>
      <c r="KB81" s="12"/>
      <c r="KC81" s="12"/>
      <c r="KD81" s="12"/>
      <c r="KE81" s="12"/>
      <c r="KF81" s="12"/>
      <c r="KG81" s="12"/>
      <c r="KH81" s="12"/>
      <c r="KI81" s="12"/>
      <c r="KJ81" s="12"/>
      <c r="KK81" s="12"/>
      <c r="KL81" s="12"/>
      <c r="KM81" s="12"/>
      <c r="KN81" s="12"/>
      <c r="KO81" s="12"/>
      <c r="KP81" s="12"/>
      <c r="KQ81" s="12"/>
      <c r="KR81" s="12"/>
      <c r="KS81" s="12"/>
      <c r="KT81" s="12"/>
      <c r="KU81" s="12"/>
      <c r="KV81" s="12"/>
      <c r="KW81" s="12"/>
      <c r="KX81" s="12"/>
      <c r="KY81" s="12"/>
      <c r="KZ81" s="12"/>
      <c r="LA81" s="12"/>
      <c r="LB81" s="12"/>
      <c r="LC81" s="12"/>
      <c r="LD81" s="12"/>
      <c r="LE81" s="12"/>
      <c r="LF81" s="12"/>
      <c r="LG81" s="12"/>
      <c r="LH81" s="12"/>
      <c r="LI81" s="12"/>
      <c r="LJ81" s="12"/>
      <c r="LK81" s="12"/>
      <c r="LL81" s="12"/>
      <c r="LM81" s="12"/>
      <c r="LN81" s="12"/>
      <c r="LO81" s="12"/>
      <c r="LP81" s="12"/>
      <c r="LQ81" s="12"/>
      <c r="LR81" s="12"/>
      <c r="LS81" s="12"/>
      <c r="LT81" s="12"/>
      <c r="LU81" s="12"/>
      <c r="LV81" s="12"/>
      <c r="LW81" s="12"/>
      <c r="LX81" s="12"/>
      <c r="LY81" s="12"/>
      <c r="LZ81" s="12"/>
      <c r="MA81" s="12"/>
      <c r="MB81" s="12"/>
      <c r="MC81" s="12"/>
      <c r="MD81" s="12"/>
      <c r="ME81" s="12"/>
      <c r="MF81" s="12"/>
      <c r="MG81" s="12"/>
      <c r="MH81" s="12"/>
      <c r="MI81" s="12"/>
      <c r="MJ81" s="12"/>
      <c r="MK81" s="12"/>
      <c r="ML81" s="12"/>
      <c r="MM81" s="12"/>
      <c r="MN81" s="12"/>
      <c r="MO81" s="12"/>
      <c r="MP81" s="12"/>
      <c r="MQ81" s="12"/>
      <c r="MR81" s="12"/>
    </row>
    <row r="82" spans="1:356" ht="15" customHeight="1">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c r="EA82" s="12"/>
      <c r="EB82" s="12"/>
      <c r="EC82" s="12"/>
      <c r="ED82" s="12"/>
      <c r="EE82" s="12"/>
      <c r="EF82" s="12"/>
      <c r="EG82" s="12"/>
      <c r="EH82" s="12"/>
      <c r="EI82" s="12"/>
      <c r="EJ82" s="12"/>
      <c r="EK82" s="12"/>
      <c r="EL82" s="12"/>
      <c r="EM82" s="12"/>
      <c r="EN82" s="12"/>
      <c r="EO82" s="12"/>
      <c r="EP82" s="12"/>
      <c r="EQ82" s="12"/>
      <c r="ER82" s="12"/>
      <c r="ES82" s="12"/>
      <c r="ET82" s="12"/>
      <c r="EU82" s="12"/>
      <c r="EV82" s="12"/>
      <c r="EW82" s="12"/>
      <c r="EX82" s="12"/>
      <c r="EY82" s="12"/>
      <c r="EZ82" s="12"/>
      <c r="FA82" s="12"/>
      <c r="FB82" s="12"/>
      <c r="FC82" s="12"/>
      <c r="FD82" s="12"/>
      <c r="FE82" s="12"/>
      <c r="FF82" s="12"/>
      <c r="FG82" s="12"/>
      <c r="FH82" s="12"/>
      <c r="FI82" s="12"/>
      <c r="FJ82" s="12"/>
      <c r="FK82" s="12"/>
      <c r="FL82" s="12"/>
      <c r="FM82" s="12"/>
      <c r="FN82" s="12"/>
      <c r="FO82" s="12"/>
      <c r="FP82" s="12"/>
      <c r="FQ82" s="12"/>
      <c r="FR82" s="12"/>
      <c r="FS82" s="12"/>
      <c r="FT82" s="12"/>
      <c r="FU82" s="12"/>
      <c r="FV82" s="12"/>
      <c r="FW82" s="12"/>
      <c r="FX82" s="12"/>
      <c r="FY82" s="12"/>
      <c r="FZ82" s="12"/>
      <c r="GA82" s="12"/>
      <c r="GB82" s="12"/>
      <c r="GC82" s="12"/>
      <c r="GD82" s="12"/>
      <c r="GE82" s="12"/>
      <c r="GF82" s="12"/>
      <c r="GG82" s="12"/>
      <c r="GH82" s="12"/>
      <c r="GI82" s="12"/>
      <c r="GJ82" s="12"/>
      <c r="GK82" s="12"/>
      <c r="GL82" s="12"/>
      <c r="GM82" s="12"/>
      <c r="GN82" s="12"/>
      <c r="GO82" s="12"/>
      <c r="GP82" s="12"/>
      <c r="GQ82" s="12"/>
      <c r="GR82" s="12"/>
      <c r="GS82" s="12"/>
      <c r="GT82" s="12"/>
      <c r="GU82" s="12"/>
      <c r="GV82" s="12"/>
      <c r="GW82" s="12"/>
      <c r="GX82" s="12"/>
      <c r="GY82" s="12"/>
      <c r="GZ82" s="12"/>
      <c r="HA82" s="12"/>
      <c r="HB82" s="12"/>
      <c r="HC82" s="12"/>
      <c r="HD82" s="12"/>
      <c r="HE82" s="12"/>
      <c r="HF82" s="12"/>
      <c r="HG82" s="12"/>
      <c r="HH82" s="12"/>
      <c r="HI82" s="12"/>
      <c r="HJ82" s="12"/>
      <c r="HK82" s="12"/>
      <c r="HL82" s="12"/>
      <c r="HM82" s="12"/>
      <c r="HN82" s="12"/>
      <c r="HO82" s="12"/>
      <c r="HP82" s="12"/>
      <c r="HQ82" s="12"/>
      <c r="HR82" s="12"/>
      <c r="HS82" s="12"/>
      <c r="HT82" s="12"/>
      <c r="HU82" s="12"/>
      <c r="HV82" s="12"/>
      <c r="HW82" s="12"/>
      <c r="HX82" s="12"/>
      <c r="HY82" s="12"/>
      <c r="HZ82" s="12"/>
      <c r="IA82" s="12"/>
      <c r="IB82" s="12"/>
      <c r="IC82" s="12"/>
      <c r="ID82" s="12"/>
      <c r="IE82" s="12"/>
      <c r="IF82" s="12"/>
      <c r="IG82" s="12"/>
      <c r="IH82" s="12"/>
      <c r="II82" s="12"/>
      <c r="IJ82" s="12"/>
      <c r="IK82" s="12"/>
      <c r="IL82" s="12"/>
      <c r="IM82" s="12"/>
      <c r="IN82" s="12"/>
      <c r="IO82" s="12"/>
      <c r="IP82" s="12"/>
      <c r="IQ82" s="12"/>
      <c r="IR82" s="12"/>
      <c r="IS82" s="12"/>
      <c r="IT82" s="12"/>
      <c r="IU82" s="12"/>
      <c r="IV82" s="12"/>
      <c r="IW82" s="12"/>
      <c r="IX82" s="12"/>
      <c r="IY82" s="12"/>
      <c r="IZ82" s="12"/>
      <c r="JA82" s="12"/>
      <c r="JB82" s="12"/>
      <c r="JC82" s="12"/>
      <c r="JD82" s="12"/>
      <c r="JE82" s="12"/>
      <c r="JF82" s="12"/>
      <c r="JG82" s="12"/>
      <c r="JH82" s="12"/>
      <c r="JI82" s="12"/>
      <c r="JJ82" s="12"/>
      <c r="JK82" s="12"/>
      <c r="JL82" s="12"/>
      <c r="JM82" s="12"/>
      <c r="JN82" s="12"/>
      <c r="JO82" s="12"/>
      <c r="JP82" s="12"/>
      <c r="JQ82" s="12"/>
      <c r="JR82" s="12"/>
      <c r="JS82" s="12"/>
      <c r="JT82" s="12"/>
      <c r="JU82" s="12"/>
      <c r="JV82" s="12"/>
      <c r="JW82" s="12"/>
      <c r="JX82" s="12"/>
      <c r="JY82" s="12"/>
      <c r="JZ82" s="12"/>
      <c r="KA82" s="12"/>
      <c r="KB82" s="12"/>
      <c r="KC82" s="12"/>
      <c r="KD82" s="12"/>
      <c r="KE82" s="12"/>
      <c r="KF82" s="12"/>
      <c r="KG82" s="12"/>
      <c r="KH82" s="12"/>
      <c r="KI82" s="12"/>
      <c r="KJ82" s="12"/>
      <c r="KK82" s="12"/>
      <c r="KL82" s="12"/>
      <c r="KM82" s="12"/>
      <c r="KN82" s="12"/>
      <c r="KO82" s="12"/>
      <c r="KP82" s="12"/>
      <c r="KQ82" s="12"/>
      <c r="KR82" s="12"/>
      <c r="KS82" s="12"/>
      <c r="KT82" s="12"/>
      <c r="KU82" s="12"/>
      <c r="KV82" s="12"/>
      <c r="KW82" s="12"/>
      <c r="KX82" s="12"/>
      <c r="KY82" s="12"/>
      <c r="KZ82" s="12"/>
      <c r="LA82" s="12"/>
      <c r="LB82" s="12"/>
      <c r="LC82" s="12"/>
      <c r="LD82" s="12"/>
      <c r="LE82" s="12"/>
      <c r="LF82" s="12"/>
      <c r="LG82" s="12"/>
      <c r="LH82" s="12"/>
      <c r="LI82" s="12"/>
      <c r="LJ82" s="12"/>
      <c r="LK82" s="12"/>
      <c r="LL82" s="12"/>
      <c r="LM82" s="12"/>
      <c r="LN82" s="12"/>
      <c r="LO82" s="12"/>
      <c r="LP82" s="12"/>
      <c r="LQ82" s="12"/>
      <c r="LR82" s="12"/>
      <c r="LS82" s="12"/>
      <c r="LT82" s="12"/>
      <c r="LU82" s="12"/>
      <c r="LV82" s="12"/>
      <c r="LW82" s="12"/>
      <c r="LX82" s="12"/>
      <c r="LY82" s="12"/>
      <c r="LZ82" s="12"/>
      <c r="MA82" s="12"/>
      <c r="MB82" s="12"/>
      <c r="MC82" s="12"/>
      <c r="MD82" s="12"/>
      <c r="ME82" s="12"/>
      <c r="MF82" s="12"/>
      <c r="MG82" s="12"/>
      <c r="MH82" s="12"/>
      <c r="MI82" s="12"/>
      <c r="MJ82" s="12"/>
      <c r="MK82" s="12"/>
      <c r="ML82" s="12"/>
      <c r="MM82" s="12"/>
      <c r="MN82" s="12"/>
      <c r="MO82" s="12"/>
      <c r="MP82" s="12"/>
      <c r="MQ82" s="12"/>
      <c r="MR82" s="12"/>
    </row>
    <row r="83" spans="1:356" ht="15" customHeight="1">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12"/>
      <c r="DM83" s="12"/>
      <c r="DN83" s="12"/>
      <c r="DO83" s="12"/>
      <c r="DP83" s="12"/>
      <c r="DQ83" s="12"/>
      <c r="DR83" s="12"/>
      <c r="DS83" s="12"/>
      <c r="DT83" s="12"/>
      <c r="DU83" s="12"/>
      <c r="DV83" s="12"/>
      <c r="DW83" s="12"/>
      <c r="DX83" s="12"/>
      <c r="DY83" s="12"/>
      <c r="DZ83" s="12"/>
      <c r="EA83" s="12"/>
      <c r="EB83" s="12"/>
      <c r="EC83" s="12"/>
      <c r="ED83" s="12"/>
      <c r="EE83" s="12"/>
      <c r="EF83" s="12"/>
      <c r="EG83" s="12"/>
      <c r="EH83" s="12"/>
      <c r="EI83" s="12"/>
      <c r="EJ83" s="12"/>
      <c r="EK83" s="12"/>
      <c r="EL83" s="12"/>
      <c r="EM83" s="12"/>
      <c r="EN83" s="12"/>
      <c r="EO83" s="12"/>
      <c r="EP83" s="12"/>
      <c r="EQ83" s="12"/>
      <c r="ER83" s="12"/>
      <c r="ES83" s="12"/>
      <c r="ET83" s="12"/>
      <c r="EU83" s="12"/>
      <c r="EV83" s="12"/>
      <c r="EW83" s="12"/>
      <c r="EX83" s="12"/>
      <c r="EY83" s="12"/>
      <c r="EZ83" s="12"/>
      <c r="FA83" s="12"/>
      <c r="FB83" s="12"/>
      <c r="FC83" s="12"/>
      <c r="FD83" s="12"/>
      <c r="FE83" s="12"/>
      <c r="FF83" s="12"/>
      <c r="FG83" s="12"/>
      <c r="FH83" s="12"/>
      <c r="FI83" s="12"/>
      <c r="FJ83" s="12"/>
      <c r="FK83" s="12"/>
      <c r="FL83" s="12"/>
      <c r="FM83" s="12"/>
      <c r="FN83" s="12"/>
      <c r="FO83" s="12"/>
      <c r="FP83" s="12"/>
      <c r="FQ83" s="12"/>
      <c r="FR83" s="12"/>
      <c r="FS83" s="12"/>
      <c r="FT83" s="12"/>
      <c r="FU83" s="12"/>
      <c r="FV83" s="12"/>
      <c r="FW83" s="12"/>
      <c r="FX83" s="12"/>
      <c r="FY83" s="12"/>
      <c r="FZ83" s="12"/>
      <c r="GA83" s="12"/>
      <c r="GB83" s="12"/>
      <c r="GC83" s="12"/>
      <c r="GD83" s="12"/>
      <c r="GE83" s="12"/>
      <c r="GF83" s="12"/>
      <c r="GG83" s="12"/>
      <c r="GH83" s="12"/>
      <c r="GI83" s="12"/>
      <c r="GJ83" s="12"/>
      <c r="GK83" s="12"/>
      <c r="GL83" s="12"/>
      <c r="GM83" s="12"/>
      <c r="GN83" s="12"/>
      <c r="GO83" s="12"/>
      <c r="GP83" s="12"/>
      <c r="GQ83" s="12"/>
      <c r="GR83" s="12"/>
      <c r="GS83" s="12"/>
      <c r="GT83" s="12"/>
      <c r="GU83" s="12"/>
      <c r="GV83" s="12"/>
      <c r="GW83" s="12"/>
      <c r="GX83" s="12"/>
      <c r="GY83" s="12"/>
      <c r="GZ83" s="12"/>
      <c r="HA83" s="12"/>
      <c r="HB83" s="12"/>
      <c r="HC83" s="12"/>
      <c r="HD83" s="12"/>
      <c r="HE83" s="12"/>
      <c r="HF83" s="12"/>
      <c r="HG83" s="12"/>
      <c r="HH83" s="12"/>
      <c r="HI83" s="12"/>
      <c r="HJ83" s="12"/>
      <c r="HK83" s="12"/>
      <c r="HL83" s="12"/>
      <c r="HM83" s="12"/>
      <c r="HN83" s="12"/>
      <c r="HO83" s="12"/>
      <c r="HP83" s="12"/>
      <c r="HQ83" s="12"/>
      <c r="HR83" s="12"/>
      <c r="HS83" s="12"/>
      <c r="HT83" s="12"/>
      <c r="HU83" s="12"/>
      <c r="HV83" s="12"/>
      <c r="HW83" s="12"/>
      <c r="HX83" s="12"/>
      <c r="HY83" s="12"/>
      <c r="HZ83" s="12"/>
      <c r="IA83" s="12"/>
      <c r="IB83" s="12"/>
      <c r="IC83" s="12"/>
      <c r="ID83" s="12"/>
      <c r="IE83" s="12"/>
      <c r="IF83" s="12"/>
      <c r="IG83" s="12"/>
      <c r="IH83" s="12"/>
      <c r="II83" s="12"/>
      <c r="IJ83" s="12"/>
      <c r="IK83" s="12"/>
      <c r="IL83" s="12"/>
      <c r="IM83" s="12"/>
      <c r="IN83" s="12"/>
      <c r="IO83" s="12"/>
      <c r="IP83" s="12"/>
      <c r="IQ83" s="12"/>
      <c r="IR83" s="12"/>
      <c r="IS83" s="12"/>
      <c r="IT83" s="12"/>
      <c r="IU83" s="12"/>
      <c r="IV83" s="12"/>
      <c r="IW83" s="12"/>
      <c r="IX83" s="12"/>
      <c r="IY83" s="12"/>
      <c r="IZ83" s="12"/>
      <c r="JA83" s="12"/>
      <c r="JB83" s="12"/>
      <c r="JC83" s="12"/>
      <c r="JD83" s="12"/>
      <c r="JE83" s="12"/>
      <c r="JF83" s="12"/>
      <c r="JG83" s="12"/>
      <c r="JH83" s="12"/>
      <c r="JI83" s="12"/>
      <c r="JJ83" s="12"/>
      <c r="JK83" s="12"/>
      <c r="JL83" s="12"/>
      <c r="JM83" s="12"/>
      <c r="JN83" s="12"/>
      <c r="JO83" s="12"/>
      <c r="JP83" s="12"/>
      <c r="JQ83" s="12"/>
      <c r="JR83" s="12"/>
      <c r="JS83" s="12"/>
      <c r="JT83" s="12"/>
      <c r="JU83" s="12"/>
      <c r="JV83" s="12"/>
      <c r="JW83" s="12"/>
      <c r="JX83" s="12"/>
      <c r="JY83" s="12"/>
      <c r="JZ83" s="12"/>
      <c r="KA83" s="12"/>
      <c r="KB83" s="12"/>
      <c r="KC83" s="12"/>
      <c r="KD83" s="12"/>
      <c r="KE83" s="12"/>
      <c r="KF83" s="12"/>
      <c r="KG83" s="12"/>
      <c r="KH83" s="12"/>
      <c r="KI83" s="12"/>
      <c r="KJ83" s="12"/>
      <c r="KK83" s="12"/>
      <c r="KL83" s="12"/>
      <c r="KM83" s="12"/>
      <c r="KN83" s="12"/>
      <c r="KO83" s="12"/>
      <c r="KP83" s="12"/>
      <c r="KQ83" s="12"/>
      <c r="KR83" s="12"/>
      <c r="KS83" s="12"/>
      <c r="KT83" s="12"/>
      <c r="KU83" s="12"/>
      <c r="KV83" s="12"/>
      <c r="KW83" s="12"/>
      <c r="KX83" s="12"/>
      <c r="KY83" s="12"/>
      <c r="KZ83" s="12"/>
      <c r="LA83" s="12"/>
      <c r="LB83" s="12"/>
      <c r="LC83" s="12"/>
      <c r="LD83" s="12"/>
      <c r="LE83" s="12"/>
      <c r="LF83" s="12"/>
      <c r="LG83" s="12"/>
      <c r="LH83" s="12"/>
      <c r="LI83" s="12"/>
      <c r="LJ83" s="12"/>
      <c r="LK83" s="12"/>
      <c r="LL83" s="12"/>
      <c r="LM83" s="12"/>
      <c r="LN83" s="12"/>
      <c r="LO83" s="12"/>
      <c r="LP83" s="12"/>
      <c r="LQ83" s="12"/>
      <c r="LR83" s="12"/>
      <c r="LS83" s="12"/>
      <c r="LT83" s="12"/>
      <c r="LU83" s="12"/>
      <c r="LV83" s="12"/>
      <c r="LW83" s="12"/>
      <c r="LX83" s="12"/>
      <c r="LY83" s="12"/>
      <c r="LZ83" s="12"/>
      <c r="MA83" s="12"/>
      <c r="MB83" s="12"/>
      <c r="MC83" s="12"/>
      <c r="MD83" s="12"/>
      <c r="ME83" s="12"/>
      <c r="MF83" s="12"/>
      <c r="MG83" s="12"/>
      <c r="MH83" s="12"/>
      <c r="MI83" s="12"/>
      <c r="MJ83" s="12"/>
      <c r="MK83" s="12"/>
      <c r="ML83" s="12"/>
      <c r="MM83" s="12"/>
      <c r="MN83" s="12"/>
      <c r="MO83" s="12"/>
      <c r="MP83" s="12"/>
      <c r="MQ83" s="12"/>
      <c r="MR83" s="12"/>
    </row>
    <row r="84" spans="1:356" ht="15" customHeight="1">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12"/>
      <c r="DM84" s="12"/>
      <c r="DN84" s="12"/>
      <c r="DO84" s="12"/>
      <c r="DP84" s="12"/>
      <c r="DQ84" s="12"/>
      <c r="DR84" s="12"/>
      <c r="DS84" s="12"/>
      <c r="DT84" s="12"/>
      <c r="DU84" s="12"/>
      <c r="DV84" s="12"/>
      <c r="DW84" s="12"/>
      <c r="DX84" s="12"/>
      <c r="DY84" s="12"/>
      <c r="DZ84" s="12"/>
      <c r="EA84" s="12"/>
      <c r="EB84" s="12"/>
      <c r="EC84" s="12"/>
      <c r="ED84" s="12"/>
      <c r="EE84" s="12"/>
      <c r="EF84" s="12"/>
      <c r="EG84" s="12"/>
      <c r="EH84" s="12"/>
      <c r="EI84" s="12"/>
      <c r="EJ84" s="12"/>
      <c r="EK84" s="12"/>
      <c r="EL84" s="12"/>
      <c r="EM84" s="12"/>
      <c r="EN84" s="12"/>
      <c r="EO84" s="12"/>
      <c r="EP84" s="12"/>
      <c r="EQ84" s="12"/>
      <c r="ER84" s="12"/>
      <c r="ES84" s="12"/>
      <c r="ET84" s="12"/>
      <c r="EU84" s="12"/>
      <c r="EV84" s="12"/>
      <c r="EW84" s="12"/>
      <c r="EX84" s="12"/>
      <c r="EY84" s="12"/>
      <c r="EZ84" s="12"/>
      <c r="FA84" s="12"/>
      <c r="FB84" s="12"/>
      <c r="FC84" s="12"/>
      <c r="FD84" s="12"/>
      <c r="FE84" s="12"/>
      <c r="FF84" s="12"/>
      <c r="FG84" s="12"/>
      <c r="FH84" s="12"/>
      <c r="FI84" s="12"/>
      <c r="FJ84" s="12"/>
      <c r="FK84" s="12"/>
      <c r="FL84" s="12"/>
      <c r="FM84" s="12"/>
      <c r="FN84" s="12"/>
      <c r="FO84" s="12"/>
      <c r="FP84" s="12"/>
      <c r="FQ84" s="12"/>
      <c r="FR84" s="12"/>
      <c r="FS84" s="12"/>
      <c r="FT84" s="12"/>
      <c r="FU84" s="12"/>
      <c r="FV84" s="12"/>
      <c r="FW84" s="12"/>
      <c r="FX84" s="12"/>
      <c r="FY84" s="12"/>
      <c r="FZ84" s="12"/>
      <c r="GA84" s="12"/>
      <c r="GB84" s="12"/>
      <c r="GC84" s="12"/>
      <c r="GD84" s="12"/>
      <c r="GE84" s="12"/>
      <c r="GF84" s="12"/>
      <c r="GG84" s="12"/>
      <c r="GH84" s="12"/>
      <c r="GI84" s="12"/>
      <c r="GJ84" s="12"/>
      <c r="GK84" s="12"/>
      <c r="GL84" s="12"/>
      <c r="GM84" s="12"/>
      <c r="GN84" s="12"/>
      <c r="GO84" s="12"/>
      <c r="GP84" s="12"/>
      <c r="GQ84" s="12"/>
      <c r="GR84" s="12"/>
      <c r="GS84" s="12"/>
      <c r="GT84" s="12"/>
      <c r="GU84" s="12"/>
      <c r="GV84" s="12"/>
      <c r="GW84" s="12"/>
      <c r="GX84" s="12"/>
      <c r="GY84" s="12"/>
      <c r="GZ84" s="12"/>
      <c r="HA84" s="12"/>
      <c r="HB84" s="12"/>
      <c r="HC84" s="12"/>
      <c r="HD84" s="12"/>
      <c r="HE84" s="12"/>
      <c r="HF84" s="12"/>
      <c r="HG84" s="12"/>
      <c r="HH84" s="12"/>
      <c r="HI84" s="12"/>
      <c r="HJ84" s="12"/>
      <c r="HK84" s="12"/>
      <c r="HL84" s="12"/>
      <c r="HM84" s="12"/>
      <c r="HN84" s="12"/>
      <c r="HO84" s="12"/>
      <c r="HP84" s="12"/>
      <c r="HQ84" s="12"/>
      <c r="HR84" s="12"/>
      <c r="HS84" s="12"/>
      <c r="HT84" s="12"/>
      <c r="HU84" s="12"/>
      <c r="HV84" s="12"/>
      <c r="HW84" s="12"/>
      <c r="HX84" s="12"/>
      <c r="HY84" s="12"/>
      <c r="HZ84" s="12"/>
      <c r="IA84" s="12"/>
      <c r="IB84" s="12"/>
      <c r="IC84" s="12"/>
      <c r="ID84" s="12"/>
      <c r="IE84" s="12"/>
      <c r="IF84" s="12"/>
      <c r="IG84" s="12"/>
      <c r="IH84" s="12"/>
      <c r="II84" s="12"/>
      <c r="IJ84" s="12"/>
      <c r="IK84" s="12"/>
      <c r="IL84" s="12"/>
      <c r="IM84" s="12"/>
      <c r="IN84" s="12"/>
      <c r="IO84" s="12"/>
      <c r="IP84" s="12"/>
      <c r="IQ84" s="12"/>
      <c r="IR84" s="12"/>
      <c r="IS84" s="12"/>
      <c r="IT84" s="12"/>
      <c r="IU84" s="12"/>
      <c r="IV84" s="12"/>
      <c r="IW84" s="12"/>
      <c r="IX84" s="12"/>
      <c r="IY84" s="12"/>
      <c r="IZ84" s="12"/>
      <c r="JA84" s="12"/>
      <c r="JB84" s="12"/>
      <c r="JC84" s="12"/>
      <c r="JD84" s="12"/>
      <c r="JE84" s="12"/>
      <c r="JF84" s="12"/>
      <c r="JG84" s="12"/>
      <c r="JH84" s="12"/>
      <c r="JI84" s="12"/>
      <c r="JJ84" s="12"/>
      <c r="JK84" s="12"/>
      <c r="JL84" s="12"/>
      <c r="JM84" s="12"/>
      <c r="JN84" s="12"/>
      <c r="JO84" s="12"/>
      <c r="JP84" s="12"/>
      <c r="JQ84" s="12"/>
      <c r="JR84" s="12"/>
      <c r="JS84" s="12"/>
      <c r="JT84" s="12"/>
      <c r="JU84" s="12"/>
      <c r="JV84" s="12"/>
      <c r="JW84" s="12"/>
      <c r="JX84" s="12"/>
      <c r="JY84" s="12"/>
      <c r="JZ84" s="12"/>
      <c r="KA84" s="12"/>
      <c r="KB84" s="12"/>
      <c r="KC84" s="12"/>
      <c r="KD84" s="12"/>
      <c r="KE84" s="12"/>
      <c r="KF84" s="12"/>
      <c r="KG84" s="12"/>
      <c r="KH84" s="12"/>
      <c r="KI84" s="12"/>
      <c r="KJ84" s="12"/>
      <c r="KK84" s="12"/>
      <c r="KL84" s="12"/>
      <c r="KM84" s="12"/>
      <c r="KN84" s="12"/>
      <c r="KO84" s="12"/>
      <c r="KP84" s="12"/>
      <c r="KQ84" s="12"/>
      <c r="KR84" s="12"/>
      <c r="KS84" s="12"/>
      <c r="KT84" s="12"/>
      <c r="KU84" s="12"/>
      <c r="KV84" s="12"/>
      <c r="KW84" s="12"/>
      <c r="KX84" s="12"/>
      <c r="KY84" s="12"/>
      <c r="KZ84" s="12"/>
      <c r="LA84" s="12"/>
      <c r="LB84" s="12"/>
      <c r="LC84" s="12"/>
      <c r="LD84" s="12"/>
      <c r="LE84" s="12"/>
      <c r="LF84" s="12"/>
      <c r="LG84" s="12"/>
      <c r="LH84" s="12"/>
      <c r="LI84" s="12"/>
      <c r="LJ84" s="12"/>
      <c r="LK84" s="12"/>
      <c r="LL84" s="12"/>
      <c r="LM84" s="12"/>
      <c r="LN84" s="12"/>
      <c r="LO84" s="12"/>
      <c r="LP84" s="12"/>
      <c r="LQ84" s="12"/>
      <c r="LR84" s="12"/>
      <c r="LS84" s="12"/>
      <c r="LT84" s="12"/>
      <c r="LU84" s="12"/>
      <c r="LV84" s="12"/>
      <c r="LW84" s="12"/>
      <c r="LX84" s="12"/>
      <c r="LY84" s="12"/>
      <c r="LZ84" s="12"/>
      <c r="MA84" s="12"/>
      <c r="MB84" s="12"/>
      <c r="MC84" s="12"/>
      <c r="MD84" s="12"/>
      <c r="ME84" s="12"/>
      <c r="MF84" s="12"/>
      <c r="MG84" s="12"/>
      <c r="MH84" s="12"/>
      <c r="MI84" s="12"/>
      <c r="MJ84" s="12"/>
      <c r="MK84" s="12"/>
      <c r="ML84" s="12"/>
      <c r="MM84" s="12"/>
      <c r="MN84" s="12"/>
      <c r="MO84" s="12"/>
      <c r="MP84" s="12"/>
      <c r="MQ84" s="12"/>
      <c r="MR84" s="12"/>
    </row>
    <row r="85" spans="1:356" ht="15" customHeight="1">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12"/>
      <c r="DM85" s="12"/>
      <c r="DN85" s="12"/>
      <c r="DO85" s="12"/>
      <c r="DP85" s="12"/>
      <c r="DQ85" s="12"/>
      <c r="DR85" s="12"/>
      <c r="DS85" s="12"/>
      <c r="DT85" s="12"/>
      <c r="DU85" s="12"/>
      <c r="DV85" s="12"/>
      <c r="DW85" s="12"/>
      <c r="DX85" s="12"/>
      <c r="DY85" s="12"/>
      <c r="DZ85" s="12"/>
      <c r="EA85" s="12"/>
      <c r="EB85" s="12"/>
      <c r="EC85" s="12"/>
      <c r="ED85" s="12"/>
      <c r="EE85" s="12"/>
      <c r="EF85" s="12"/>
      <c r="EG85" s="12"/>
      <c r="EH85" s="12"/>
      <c r="EI85" s="12"/>
      <c r="EJ85" s="12"/>
      <c r="EK85" s="12"/>
      <c r="EL85" s="12"/>
      <c r="EM85" s="12"/>
      <c r="EN85" s="12"/>
      <c r="EO85" s="12"/>
      <c r="EP85" s="12"/>
      <c r="EQ85" s="12"/>
      <c r="ER85" s="12"/>
      <c r="ES85" s="12"/>
      <c r="ET85" s="12"/>
      <c r="EU85" s="12"/>
      <c r="EV85" s="12"/>
      <c r="EW85" s="12"/>
      <c r="EX85" s="12"/>
      <c r="EY85" s="12"/>
      <c r="EZ85" s="12"/>
      <c r="FA85" s="12"/>
      <c r="FB85" s="12"/>
      <c r="FC85" s="12"/>
      <c r="FD85" s="12"/>
      <c r="FE85" s="12"/>
      <c r="FF85" s="12"/>
      <c r="FG85" s="12"/>
      <c r="FH85" s="12"/>
      <c r="FI85" s="12"/>
      <c r="FJ85" s="12"/>
      <c r="FK85" s="12"/>
      <c r="FL85" s="12"/>
      <c r="FM85" s="12"/>
      <c r="FN85" s="12"/>
      <c r="FO85" s="12"/>
      <c r="FP85" s="12"/>
      <c r="FQ85" s="12"/>
      <c r="FR85" s="12"/>
      <c r="FS85" s="12"/>
      <c r="FT85" s="12"/>
      <c r="FU85" s="12"/>
      <c r="FV85" s="12"/>
      <c r="FW85" s="12"/>
      <c r="FX85" s="12"/>
      <c r="FY85" s="12"/>
      <c r="FZ85" s="12"/>
      <c r="GA85" s="12"/>
      <c r="GB85" s="12"/>
      <c r="GC85" s="12"/>
      <c r="GD85" s="12"/>
      <c r="GE85" s="12"/>
      <c r="GF85" s="12"/>
      <c r="GG85" s="12"/>
      <c r="GH85" s="12"/>
      <c r="GI85" s="12"/>
      <c r="GJ85" s="12"/>
      <c r="GK85" s="12"/>
      <c r="GL85" s="12"/>
      <c r="GM85" s="12"/>
      <c r="GN85" s="12"/>
      <c r="GO85" s="12"/>
      <c r="GP85" s="12"/>
      <c r="GQ85" s="12"/>
      <c r="GR85" s="12"/>
      <c r="GS85" s="12"/>
      <c r="GT85" s="12"/>
      <c r="GU85" s="12"/>
      <c r="GV85" s="12"/>
      <c r="GW85" s="12"/>
      <c r="GX85" s="12"/>
      <c r="GY85" s="12"/>
      <c r="GZ85" s="12"/>
      <c r="HA85" s="12"/>
      <c r="HB85" s="12"/>
      <c r="HC85" s="12"/>
      <c r="HD85" s="12"/>
      <c r="HE85" s="12"/>
      <c r="HF85" s="12"/>
      <c r="HG85" s="12"/>
      <c r="HH85" s="12"/>
      <c r="HI85" s="12"/>
      <c r="HJ85" s="12"/>
      <c r="HK85" s="12"/>
      <c r="HL85" s="12"/>
      <c r="HM85" s="12"/>
      <c r="HN85" s="12"/>
      <c r="HO85" s="12"/>
      <c r="HP85" s="12"/>
      <c r="HQ85" s="12"/>
      <c r="HR85" s="12"/>
      <c r="HS85" s="12"/>
      <c r="HT85" s="12"/>
      <c r="HU85" s="12"/>
      <c r="HV85" s="12"/>
      <c r="HW85" s="12"/>
      <c r="HX85" s="12"/>
      <c r="HY85" s="12"/>
      <c r="HZ85" s="12"/>
      <c r="IA85" s="12"/>
      <c r="IB85" s="12"/>
      <c r="IC85" s="12"/>
      <c r="ID85" s="12"/>
      <c r="IE85" s="12"/>
      <c r="IF85" s="12"/>
      <c r="IG85" s="12"/>
      <c r="IH85" s="12"/>
      <c r="II85" s="12"/>
      <c r="IJ85" s="12"/>
      <c r="IK85" s="12"/>
      <c r="IL85" s="12"/>
      <c r="IM85" s="12"/>
      <c r="IN85" s="12"/>
      <c r="IO85" s="12"/>
      <c r="IP85" s="12"/>
      <c r="IQ85" s="12"/>
      <c r="IR85" s="12"/>
      <c r="IS85" s="12"/>
      <c r="IT85" s="12"/>
      <c r="IU85" s="12"/>
      <c r="IV85" s="12"/>
      <c r="IW85" s="12"/>
      <c r="IX85" s="12"/>
      <c r="IY85" s="12"/>
      <c r="IZ85" s="12"/>
      <c r="JA85" s="12"/>
      <c r="JB85" s="12"/>
      <c r="JC85" s="12"/>
      <c r="JD85" s="12"/>
      <c r="JE85" s="12"/>
      <c r="JF85" s="12"/>
      <c r="JG85" s="12"/>
      <c r="JH85" s="12"/>
      <c r="JI85" s="12"/>
      <c r="JJ85" s="12"/>
      <c r="JK85" s="12"/>
      <c r="JL85" s="12"/>
      <c r="JM85" s="12"/>
      <c r="JN85" s="12"/>
      <c r="JO85" s="12"/>
      <c r="JP85" s="12"/>
      <c r="JQ85" s="12"/>
      <c r="JR85" s="12"/>
      <c r="JS85" s="12"/>
      <c r="JT85" s="12"/>
      <c r="JU85" s="12"/>
      <c r="JV85" s="12"/>
      <c r="JW85" s="12"/>
      <c r="JX85" s="12"/>
      <c r="JY85" s="12"/>
      <c r="JZ85" s="12"/>
      <c r="KA85" s="12"/>
      <c r="KB85" s="12"/>
      <c r="KC85" s="12"/>
      <c r="KD85" s="12"/>
      <c r="KE85" s="12"/>
      <c r="KF85" s="12"/>
      <c r="KG85" s="12"/>
      <c r="KH85" s="12"/>
      <c r="KI85" s="12"/>
      <c r="KJ85" s="12"/>
      <c r="KK85" s="12"/>
      <c r="KL85" s="12"/>
      <c r="KM85" s="12"/>
      <c r="KN85" s="12"/>
      <c r="KO85" s="12"/>
      <c r="KP85" s="12"/>
      <c r="KQ85" s="12"/>
      <c r="KR85" s="12"/>
      <c r="KS85" s="12"/>
      <c r="KT85" s="12"/>
      <c r="KU85" s="12"/>
      <c r="KV85" s="12"/>
      <c r="KW85" s="12"/>
      <c r="KX85" s="12"/>
      <c r="KY85" s="12"/>
      <c r="KZ85" s="12"/>
      <c r="LA85" s="12"/>
      <c r="LB85" s="12"/>
      <c r="LC85" s="12"/>
      <c r="LD85" s="12"/>
      <c r="LE85" s="12"/>
      <c r="LF85" s="12"/>
      <c r="LG85" s="12"/>
      <c r="LH85" s="12"/>
      <c r="LI85" s="12"/>
      <c r="LJ85" s="12"/>
      <c r="LK85" s="12"/>
      <c r="LL85" s="12"/>
      <c r="LM85" s="12"/>
      <c r="LN85" s="12"/>
      <c r="LO85" s="12"/>
      <c r="LP85" s="12"/>
      <c r="LQ85" s="12"/>
      <c r="LR85" s="12"/>
      <c r="LS85" s="12"/>
      <c r="LT85" s="12"/>
      <c r="LU85" s="12"/>
      <c r="LV85" s="12"/>
      <c r="LW85" s="12"/>
      <c r="LX85" s="12"/>
      <c r="LY85" s="12"/>
      <c r="LZ85" s="12"/>
      <c r="MA85" s="12"/>
      <c r="MB85" s="12"/>
      <c r="MC85" s="12"/>
      <c r="MD85" s="12"/>
      <c r="ME85" s="12"/>
      <c r="MF85" s="12"/>
      <c r="MG85" s="12"/>
      <c r="MH85" s="12"/>
      <c r="MI85" s="12"/>
      <c r="MJ85" s="12"/>
      <c r="MK85" s="12"/>
      <c r="ML85" s="12"/>
      <c r="MM85" s="12"/>
      <c r="MN85" s="12"/>
      <c r="MO85" s="12"/>
      <c r="MP85" s="12"/>
      <c r="MQ85" s="12"/>
      <c r="MR85" s="12"/>
    </row>
    <row r="86" spans="1:356" ht="15" customHeight="1">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12"/>
      <c r="DM86" s="12"/>
      <c r="DN86" s="12"/>
      <c r="DO86" s="12"/>
      <c r="DP86" s="12"/>
      <c r="DQ86" s="12"/>
      <c r="DR86" s="12"/>
      <c r="DS86" s="12"/>
      <c r="DT86" s="12"/>
      <c r="DU86" s="12"/>
      <c r="DV86" s="12"/>
      <c r="DW86" s="12"/>
      <c r="DX86" s="12"/>
      <c r="DY86" s="12"/>
      <c r="DZ86" s="12"/>
      <c r="EA86" s="12"/>
      <c r="EB86" s="12"/>
      <c r="EC86" s="12"/>
      <c r="ED86" s="12"/>
      <c r="EE86" s="12"/>
      <c r="EF86" s="12"/>
      <c r="EG86" s="12"/>
      <c r="EH86" s="12"/>
      <c r="EI86" s="12"/>
      <c r="EJ86" s="12"/>
      <c r="EK86" s="12"/>
      <c r="EL86" s="12"/>
      <c r="EM86" s="12"/>
      <c r="EN86" s="12"/>
      <c r="EO86" s="12"/>
      <c r="EP86" s="12"/>
      <c r="EQ86" s="12"/>
      <c r="ER86" s="12"/>
      <c r="ES86" s="12"/>
      <c r="ET86" s="12"/>
      <c r="EU86" s="12"/>
      <c r="EV86" s="12"/>
      <c r="EW86" s="12"/>
      <c r="EX86" s="12"/>
      <c r="EY86" s="12"/>
      <c r="EZ86" s="12"/>
      <c r="FA86" s="12"/>
      <c r="FB86" s="12"/>
      <c r="FC86" s="12"/>
      <c r="FD86" s="12"/>
      <c r="FE86" s="12"/>
      <c r="FF86" s="12"/>
      <c r="FG86" s="12"/>
      <c r="FH86" s="12"/>
      <c r="FI86" s="12"/>
      <c r="FJ86" s="12"/>
      <c r="FK86" s="12"/>
      <c r="FL86" s="12"/>
      <c r="FM86" s="12"/>
      <c r="FN86" s="12"/>
      <c r="FO86" s="12"/>
      <c r="FP86" s="12"/>
      <c r="FQ86" s="12"/>
      <c r="FR86" s="12"/>
      <c r="FS86" s="12"/>
      <c r="FT86" s="12"/>
      <c r="FU86" s="12"/>
      <c r="FV86" s="12"/>
      <c r="FW86" s="12"/>
      <c r="FX86" s="12"/>
      <c r="FY86" s="12"/>
      <c r="FZ86" s="12"/>
      <c r="GA86" s="12"/>
      <c r="GB86" s="12"/>
      <c r="GC86" s="12"/>
      <c r="GD86" s="12"/>
      <c r="GE86" s="12"/>
      <c r="GF86" s="12"/>
      <c r="GG86" s="12"/>
      <c r="GH86" s="12"/>
      <c r="GI86" s="12"/>
      <c r="GJ86" s="12"/>
      <c r="GK86" s="12"/>
      <c r="GL86" s="12"/>
      <c r="GM86" s="12"/>
      <c r="GN86" s="12"/>
      <c r="GO86" s="12"/>
      <c r="GP86" s="12"/>
      <c r="GQ86" s="12"/>
      <c r="GR86" s="12"/>
      <c r="GS86" s="12"/>
      <c r="GT86" s="12"/>
      <c r="GU86" s="12"/>
      <c r="GV86" s="12"/>
      <c r="GW86" s="12"/>
      <c r="GX86" s="12"/>
      <c r="GY86" s="12"/>
      <c r="GZ86" s="12"/>
      <c r="HA86" s="12"/>
      <c r="HB86" s="12"/>
      <c r="HC86" s="12"/>
      <c r="HD86" s="12"/>
      <c r="HE86" s="12"/>
      <c r="HF86" s="12"/>
      <c r="HG86" s="12"/>
      <c r="HH86" s="12"/>
      <c r="HI86" s="12"/>
      <c r="HJ86" s="12"/>
      <c r="HK86" s="12"/>
      <c r="HL86" s="12"/>
      <c r="HM86" s="12"/>
      <c r="HN86" s="12"/>
      <c r="HO86" s="12"/>
      <c r="HP86" s="12"/>
      <c r="HQ86" s="12"/>
      <c r="HR86" s="12"/>
      <c r="HS86" s="12"/>
      <c r="HT86" s="12"/>
      <c r="HU86" s="12"/>
      <c r="HV86" s="12"/>
      <c r="HW86" s="12"/>
      <c r="HX86" s="12"/>
      <c r="HY86" s="12"/>
      <c r="HZ86" s="12"/>
      <c r="IA86" s="12"/>
      <c r="IB86" s="12"/>
      <c r="IC86" s="12"/>
      <c r="ID86" s="12"/>
      <c r="IE86" s="12"/>
      <c r="IF86" s="12"/>
      <c r="IG86" s="12"/>
      <c r="IH86" s="12"/>
      <c r="II86" s="12"/>
      <c r="IJ86" s="12"/>
      <c r="IK86" s="12"/>
      <c r="IL86" s="12"/>
      <c r="IM86" s="12"/>
      <c r="IN86" s="12"/>
      <c r="IO86" s="12"/>
      <c r="IP86" s="12"/>
      <c r="IQ86" s="12"/>
      <c r="IR86" s="12"/>
      <c r="IS86" s="12"/>
      <c r="IT86" s="12"/>
      <c r="IU86" s="12"/>
      <c r="IV86" s="12"/>
      <c r="IW86" s="12"/>
      <c r="IX86" s="12"/>
      <c r="IY86" s="12"/>
      <c r="IZ86" s="12"/>
      <c r="JA86" s="12"/>
      <c r="JB86" s="12"/>
      <c r="JC86" s="12"/>
      <c r="JD86" s="12"/>
      <c r="JE86" s="12"/>
      <c r="JF86" s="12"/>
      <c r="JG86" s="12"/>
      <c r="JH86" s="12"/>
      <c r="JI86" s="12"/>
      <c r="JJ86" s="12"/>
      <c r="JK86" s="12"/>
      <c r="JL86" s="12"/>
      <c r="JM86" s="12"/>
      <c r="JN86" s="12"/>
      <c r="JO86" s="12"/>
      <c r="JP86" s="12"/>
      <c r="JQ86" s="12"/>
      <c r="JR86" s="12"/>
      <c r="JS86" s="12"/>
      <c r="JT86" s="12"/>
      <c r="JU86" s="12"/>
      <c r="JV86" s="12"/>
      <c r="JW86" s="12"/>
      <c r="JX86" s="12"/>
      <c r="JY86" s="12"/>
      <c r="JZ86" s="12"/>
      <c r="KA86" s="12"/>
      <c r="KB86" s="12"/>
      <c r="KC86" s="12"/>
      <c r="KD86" s="12"/>
      <c r="KE86" s="12"/>
      <c r="KF86" s="12"/>
      <c r="KG86" s="12"/>
      <c r="KH86" s="12"/>
      <c r="KI86" s="12"/>
      <c r="KJ86" s="12"/>
      <c r="KK86" s="12"/>
      <c r="KL86" s="12"/>
      <c r="KM86" s="12"/>
      <c r="KN86" s="12"/>
      <c r="KO86" s="12"/>
      <c r="KP86" s="12"/>
      <c r="KQ86" s="12"/>
      <c r="KR86" s="12"/>
      <c r="KS86" s="12"/>
      <c r="KT86" s="12"/>
      <c r="KU86" s="12"/>
      <c r="KV86" s="12"/>
      <c r="KW86" s="12"/>
      <c r="KX86" s="12"/>
      <c r="KY86" s="12"/>
      <c r="KZ86" s="12"/>
      <c r="LA86" s="12"/>
      <c r="LB86" s="12"/>
      <c r="LC86" s="12"/>
      <c r="LD86" s="12"/>
      <c r="LE86" s="12"/>
      <c r="LF86" s="12"/>
      <c r="LG86" s="12"/>
      <c r="LH86" s="12"/>
      <c r="LI86" s="12"/>
      <c r="LJ86" s="12"/>
      <c r="LK86" s="12"/>
      <c r="LL86" s="12"/>
      <c r="LM86" s="12"/>
      <c r="LN86" s="12"/>
      <c r="LO86" s="12"/>
      <c r="LP86" s="12"/>
      <c r="LQ86" s="12"/>
      <c r="LR86" s="12"/>
      <c r="LS86" s="12"/>
      <c r="LT86" s="12"/>
      <c r="LU86" s="12"/>
      <c r="LV86" s="12"/>
      <c r="LW86" s="12"/>
      <c r="LX86" s="12"/>
      <c r="LY86" s="12"/>
      <c r="LZ86" s="12"/>
      <c r="MA86" s="12"/>
      <c r="MB86" s="12"/>
      <c r="MC86" s="12"/>
      <c r="MD86" s="12"/>
      <c r="ME86" s="12"/>
      <c r="MF86" s="12"/>
      <c r="MG86" s="12"/>
      <c r="MH86" s="12"/>
      <c r="MI86" s="12"/>
      <c r="MJ86" s="12"/>
      <c r="MK86" s="12"/>
      <c r="ML86" s="12"/>
      <c r="MM86" s="12"/>
      <c r="MN86" s="12"/>
      <c r="MO86" s="12"/>
      <c r="MP86" s="12"/>
      <c r="MQ86" s="12"/>
      <c r="MR86" s="12"/>
    </row>
    <row r="87" spans="1:356" ht="15" customHeight="1">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12"/>
      <c r="DM87" s="12"/>
      <c r="DN87" s="12"/>
      <c r="DO87" s="12"/>
      <c r="DP87" s="12"/>
      <c r="DQ87" s="12"/>
      <c r="DR87" s="12"/>
      <c r="DS87" s="12"/>
      <c r="DT87" s="12"/>
      <c r="DU87" s="12"/>
      <c r="DV87" s="12"/>
      <c r="DW87" s="12"/>
      <c r="DX87" s="12"/>
      <c r="DY87" s="12"/>
      <c r="DZ87" s="12"/>
      <c r="EA87" s="12"/>
      <c r="EB87" s="12"/>
      <c r="EC87" s="12"/>
      <c r="ED87" s="12"/>
      <c r="EE87" s="12"/>
      <c r="EF87" s="12"/>
      <c r="EG87" s="12"/>
      <c r="EH87" s="12"/>
      <c r="EI87" s="12"/>
      <c r="EJ87" s="12"/>
      <c r="EK87" s="12"/>
      <c r="EL87" s="12"/>
      <c r="EM87" s="12"/>
      <c r="EN87" s="12"/>
      <c r="EO87" s="12"/>
      <c r="EP87" s="12"/>
      <c r="EQ87" s="12"/>
      <c r="ER87" s="12"/>
      <c r="ES87" s="12"/>
      <c r="ET87" s="12"/>
      <c r="EU87" s="12"/>
      <c r="EV87" s="12"/>
      <c r="EW87" s="12"/>
      <c r="EX87" s="12"/>
      <c r="EY87" s="12"/>
      <c r="EZ87" s="12"/>
      <c r="FA87" s="12"/>
      <c r="FB87" s="12"/>
      <c r="FC87" s="12"/>
      <c r="FD87" s="12"/>
      <c r="FE87" s="12"/>
      <c r="FF87" s="12"/>
      <c r="FG87" s="12"/>
      <c r="FH87" s="12"/>
      <c r="FI87" s="12"/>
      <c r="FJ87" s="12"/>
      <c r="FK87" s="12"/>
      <c r="FL87" s="12"/>
      <c r="FM87" s="12"/>
      <c r="FN87" s="12"/>
      <c r="FO87" s="12"/>
      <c r="FP87" s="12"/>
      <c r="FQ87" s="12"/>
      <c r="FR87" s="12"/>
      <c r="FS87" s="12"/>
      <c r="FT87" s="12"/>
      <c r="FU87" s="12"/>
      <c r="FV87" s="12"/>
      <c r="FW87" s="12"/>
      <c r="FX87" s="12"/>
      <c r="FY87" s="12"/>
      <c r="FZ87" s="12"/>
      <c r="GA87" s="12"/>
      <c r="GB87" s="12"/>
      <c r="GC87" s="12"/>
      <c r="GD87" s="12"/>
      <c r="GE87" s="12"/>
      <c r="GF87" s="12"/>
      <c r="GG87" s="12"/>
      <c r="GH87" s="12"/>
      <c r="GI87" s="12"/>
      <c r="GJ87" s="12"/>
      <c r="GK87" s="12"/>
      <c r="GL87" s="12"/>
      <c r="GM87" s="12"/>
      <c r="GN87" s="12"/>
      <c r="GO87" s="12"/>
      <c r="GP87" s="12"/>
      <c r="GQ87" s="12"/>
      <c r="GR87" s="12"/>
      <c r="GS87" s="12"/>
      <c r="GT87" s="12"/>
      <c r="GU87" s="12"/>
      <c r="GV87" s="12"/>
      <c r="GW87" s="12"/>
      <c r="GX87" s="12"/>
      <c r="GY87" s="12"/>
      <c r="GZ87" s="12"/>
      <c r="HA87" s="12"/>
      <c r="HB87" s="12"/>
      <c r="HC87" s="12"/>
      <c r="HD87" s="12"/>
      <c r="HE87" s="12"/>
      <c r="HF87" s="12"/>
      <c r="HG87" s="12"/>
      <c r="HH87" s="12"/>
      <c r="HI87" s="12"/>
      <c r="HJ87" s="12"/>
      <c r="HK87" s="12"/>
      <c r="HL87" s="12"/>
      <c r="HM87" s="12"/>
      <c r="HN87" s="12"/>
      <c r="HO87" s="12"/>
      <c r="HP87" s="12"/>
      <c r="HQ87" s="12"/>
      <c r="HR87" s="12"/>
      <c r="HS87" s="12"/>
      <c r="HT87" s="12"/>
      <c r="HU87" s="12"/>
      <c r="HV87" s="12"/>
      <c r="HW87" s="12"/>
      <c r="HX87" s="12"/>
      <c r="HY87" s="12"/>
      <c r="HZ87" s="12"/>
      <c r="IA87" s="12"/>
      <c r="IB87" s="12"/>
      <c r="IC87" s="12"/>
      <c r="ID87" s="12"/>
      <c r="IE87" s="12"/>
      <c r="IF87" s="12"/>
      <c r="IG87" s="12"/>
      <c r="IH87" s="12"/>
      <c r="II87" s="12"/>
      <c r="IJ87" s="12"/>
      <c r="IK87" s="12"/>
      <c r="IL87" s="12"/>
      <c r="IM87" s="12"/>
      <c r="IN87" s="12"/>
      <c r="IO87" s="12"/>
      <c r="IP87" s="12"/>
      <c r="IQ87" s="12"/>
      <c r="IR87" s="12"/>
      <c r="IS87" s="12"/>
      <c r="IT87" s="12"/>
      <c r="IU87" s="12"/>
      <c r="IV87" s="12"/>
      <c r="IW87" s="12"/>
      <c r="IX87" s="12"/>
      <c r="IY87" s="12"/>
      <c r="IZ87" s="12"/>
      <c r="JA87" s="12"/>
      <c r="JB87" s="12"/>
      <c r="JC87" s="12"/>
      <c r="JD87" s="12"/>
      <c r="JE87" s="12"/>
      <c r="JF87" s="12"/>
      <c r="JG87" s="12"/>
      <c r="JH87" s="12"/>
      <c r="JI87" s="12"/>
      <c r="JJ87" s="12"/>
      <c r="JK87" s="12"/>
      <c r="JL87" s="12"/>
      <c r="JM87" s="12"/>
      <c r="JN87" s="12"/>
      <c r="JO87" s="12"/>
      <c r="JP87" s="12"/>
      <c r="JQ87" s="12"/>
      <c r="JR87" s="12"/>
      <c r="JS87" s="12"/>
      <c r="JT87" s="12"/>
      <c r="JU87" s="12"/>
      <c r="JV87" s="12"/>
      <c r="JW87" s="12"/>
      <c r="JX87" s="12"/>
      <c r="JY87" s="12"/>
      <c r="JZ87" s="12"/>
      <c r="KA87" s="12"/>
      <c r="KB87" s="12"/>
      <c r="KC87" s="12"/>
      <c r="KD87" s="12"/>
      <c r="KE87" s="12"/>
      <c r="KF87" s="12"/>
      <c r="KG87" s="12"/>
      <c r="KH87" s="12"/>
      <c r="KI87" s="12"/>
      <c r="KJ87" s="12"/>
      <c r="KK87" s="12"/>
      <c r="KL87" s="12"/>
      <c r="KM87" s="12"/>
      <c r="KN87" s="12"/>
      <c r="KO87" s="12"/>
      <c r="KP87" s="12"/>
      <c r="KQ87" s="12"/>
      <c r="KR87" s="12"/>
      <c r="KS87" s="12"/>
      <c r="KT87" s="12"/>
      <c r="KU87" s="12"/>
      <c r="KV87" s="12"/>
      <c r="KW87" s="12"/>
      <c r="KX87" s="12"/>
      <c r="KY87" s="12"/>
      <c r="KZ87" s="12"/>
      <c r="LA87" s="12"/>
      <c r="LB87" s="12"/>
      <c r="LC87" s="12"/>
      <c r="LD87" s="12"/>
      <c r="LE87" s="12"/>
      <c r="LF87" s="12"/>
      <c r="LG87" s="12"/>
      <c r="LH87" s="12"/>
      <c r="LI87" s="12"/>
      <c r="LJ87" s="12"/>
      <c r="LK87" s="12"/>
      <c r="LL87" s="12"/>
      <c r="LM87" s="12"/>
      <c r="LN87" s="12"/>
      <c r="LO87" s="12"/>
      <c r="LP87" s="12"/>
      <c r="LQ87" s="12"/>
      <c r="LR87" s="12"/>
      <c r="LS87" s="12"/>
      <c r="LT87" s="12"/>
      <c r="LU87" s="12"/>
      <c r="LV87" s="12"/>
      <c r="LW87" s="12"/>
      <c r="LX87" s="12"/>
      <c r="LY87" s="12"/>
      <c r="LZ87" s="12"/>
      <c r="MA87" s="12"/>
      <c r="MB87" s="12"/>
      <c r="MC87" s="12"/>
      <c r="MD87" s="12"/>
      <c r="ME87" s="12"/>
      <c r="MF87" s="12"/>
      <c r="MG87" s="12"/>
      <c r="MH87" s="12"/>
      <c r="MI87" s="12"/>
      <c r="MJ87" s="12"/>
      <c r="MK87" s="12"/>
      <c r="ML87" s="12"/>
      <c r="MM87" s="12"/>
      <c r="MN87" s="12"/>
      <c r="MO87" s="12"/>
      <c r="MP87" s="12"/>
      <c r="MQ87" s="12"/>
      <c r="MR87" s="12"/>
    </row>
    <row r="88" spans="1:356" ht="15" customHeight="1">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CQ88" s="12"/>
      <c r="CR88" s="12"/>
      <c r="CS88" s="12"/>
      <c r="CT88" s="12"/>
      <c r="CU88" s="12"/>
      <c r="CV88" s="12"/>
      <c r="CW88" s="12"/>
      <c r="CX88" s="12"/>
      <c r="CY88" s="12"/>
      <c r="CZ88" s="12"/>
      <c r="DA88" s="12"/>
      <c r="DB88" s="12"/>
      <c r="DC88" s="12"/>
      <c r="DD88" s="12"/>
      <c r="DE88" s="12"/>
      <c r="DF88" s="12"/>
      <c r="DG88" s="12"/>
      <c r="DH88" s="12"/>
      <c r="DI88" s="12"/>
      <c r="DJ88" s="12"/>
      <c r="DK88" s="12"/>
      <c r="DL88" s="12"/>
      <c r="DM88" s="12"/>
      <c r="DN88" s="12"/>
      <c r="DO88" s="12"/>
      <c r="DP88" s="12"/>
      <c r="DQ88" s="12"/>
      <c r="DR88" s="12"/>
      <c r="DS88" s="12"/>
      <c r="DT88" s="12"/>
      <c r="DU88" s="12"/>
      <c r="DV88" s="12"/>
      <c r="DW88" s="12"/>
      <c r="DX88" s="12"/>
      <c r="DY88" s="12"/>
      <c r="DZ88" s="12"/>
      <c r="EA88" s="12"/>
      <c r="EB88" s="12"/>
      <c r="EC88" s="12"/>
      <c r="ED88" s="12"/>
      <c r="EE88" s="12"/>
      <c r="EF88" s="12"/>
      <c r="EG88" s="12"/>
      <c r="EH88" s="12"/>
      <c r="EI88" s="12"/>
      <c r="EJ88" s="12"/>
      <c r="EK88" s="12"/>
      <c r="EL88" s="12"/>
      <c r="EM88" s="12"/>
      <c r="EN88" s="12"/>
      <c r="EO88" s="12"/>
      <c r="EP88" s="12"/>
      <c r="EQ88" s="12"/>
      <c r="ER88" s="12"/>
      <c r="ES88" s="12"/>
      <c r="ET88" s="12"/>
      <c r="EU88" s="12"/>
      <c r="EV88" s="12"/>
      <c r="EW88" s="12"/>
      <c r="EX88" s="12"/>
      <c r="EY88" s="12"/>
      <c r="EZ88" s="12"/>
      <c r="FA88" s="12"/>
      <c r="FB88" s="12"/>
      <c r="FC88" s="12"/>
      <c r="FD88" s="12"/>
      <c r="FE88" s="12"/>
      <c r="FF88" s="12"/>
      <c r="FG88" s="12"/>
      <c r="FH88" s="12"/>
      <c r="FI88" s="12"/>
      <c r="FJ88" s="12"/>
      <c r="FK88" s="12"/>
      <c r="FL88" s="12"/>
      <c r="FM88" s="12"/>
      <c r="FN88" s="12"/>
      <c r="FO88" s="12"/>
      <c r="FP88" s="12"/>
      <c r="FQ88" s="12"/>
      <c r="FR88" s="12"/>
      <c r="FS88" s="12"/>
      <c r="FT88" s="12"/>
      <c r="FU88" s="12"/>
      <c r="FV88" s="12"/>
      <c r="FW88" s="12"/>
      <c r="FX88" s="12"/>
      <c r="FY88" s="12"/>
      <c r="FZ88" s="12"/>
      <c r="GA88" s="12"/>
      <c r="GB88" s="12"/>
      <c r="GC88" s="12"/>
      <c r="GD88" s="12"/>
      <c r="GE88" s="12"/>
      <c r="GF88" s="12"/>
      <c r="GG88" s="12"/>
      <c r="GH88" s="12"/>
      <c r="GI88" s="12"/>
      <c r="GJ88" s="12"/>
      <c r="GK88" s="12"/>
      <c r="GL88" s="12"/>
      <c r="GM88" s="12"/>
      <c r="GN88" s="12"/>
      <c r="GO88" s="12"/>
      <c r="GP88" s="12"/>
      <c r="GQ88" s="12"/>
      <c r="GR88" s="12"/>
      <c r="GS88" s="12"/>
      <c r="GT88" s="12"/>
      <c r="GU88" s="12"/>
      <c r="GV88" s="12"/>
      <c r="GW88" s="12"/>
      <c r="GX88" s="12"/>
      <c r="GY88" s="12"/>
      <c r="GZ88" s="12"/>
      <c r="HA88" s="12"/>
      <c r="HB88" s="12"/>
      <c r="HC88" s="12"/>
      <c r="HD88" s="12"/>
      <c r="HE88" s="12"/>
      <c r="HF88" s="12"/>
      <c r="HG88" s="12"/>
      <c r="HH88" s="12"/>
      <c r="HI88" s="12"/>
      <c r="HJ88" s="12"/>
      <c r="HK88" s="12"/>
      <c r="HL88" s="12"/>
      <c r="HM88" s="12"/>
      <c r="HN88" s="12"/>
      <c r="HO88" s="12"/>
      <c r="HP88" s="12"/>
      <c r="HQ88" s="12"/>
      <c r="HR88" s="12"/>
      <c r="HS88" s="12"/>
      <c r="HT88" s="12"/>
      <c r="HU88" s="12"/>
      <c r="HV88" s="12"/>
      <c r="HW88" s="12"/>
      <c r="HX88" s="12"/>
      <c r="HY88" s="12"/>
      <c r="HZ88" s="12"/>
      <c r="IA88" s="12"/>
      <c r="IB88" s="12"/>
      <c r="IC88" s="12"/>
      <c r="ID88" s="12"/>
      <c r="IE88" s="12"/>
      <c r="IF88" s="12"/>
      <c r="IG88" s="12"/>
      <c r="IH88" s="12"/>
      <c r="II88" s="12"/>
      <c r="IJ88" s="12"/>
      <c r="IK88" s="12"/>
      <c r="IL88" s="12"/>
      <c r="IM88" s="12"/>
      <c r="IN88" s="12"/>
      <c r="IO88" s="12"/>
      <c r="IP88" s="12"/>
      <c r="IQ88" s="12"/>
      <c r="IR88" s="12"/>
      <c r="IS88" s="12"/>
      <c r="IT88" s="12"/>
      <c r="IU88" s="12"/>
      <c r="IV88" s="12"/>
      <c r="IW88" s="12"/>
      <c r="IX88" s="12"/>
      <c r="IY88" s="12"/>
      <c r="IZ88" s="12"/>
      <c r="JA88" s="12"/>
      <c r="JB88" s="12"/>
      <c r="JC88" s="12"/>
      <c r="JD88" s="12"/>
      <c r="JE88" s="12"/>
      <c r="JF88" s="12"/>
      <c r="JG88" s="12"/>
      <c r="JH88" s="12"/>
      <c r="JI88" s="12"/>
      <c r="JJ88" s="12"/>
      <c r="JK88" s="12"/>
      <c r="JL88" s="12"/>
      <c r="JM88" s="12"/>
      <c r="JN88" s="12"/>
      <c r="JO88" s="12"/>
      <c r="JP88" s="12"/>
      <c r="JQ88" s="12"/>
      <c r="JR88" s="12"/>
      <c r="JS88" s="12"/>
      <c r="JT88" s="12"/>
      <c r="JU88" s="12"/>
      <c r="JV88" s="12"/>
      <c r="JW88" s="12"/>
      <c r="JX88" s="12"/>
      <c r="JY88" s="12"/>
      <c r="JZ88" s="12"/>
      <c r="KA88" s="12"/>
      <c r="KB88" s="12"/>
      <c r="KC88" s="12"/>
      <c r="KD88" s="12"/>
      <c r="KE88" s="12"/>
      <c r="KF88" s="12"/>
      <c r="KG88" s="12"/>
      <c r="KH88" s="12"/>
      <c r="KI88" s="12"/>
      <c r="KJ88" s="12"/>
      <c r="KK88" s="12"/>
      <c r="KL88" s="12"/>
      <c r="KM88" s="12"/>
      <c r="KN88" s="12"/>
      <c r="KO88" s="12"/>
      <c r="KP88" s="12"/>
      <c r="KQ88" s="12"/>
      <c r="KR88" s="12"/>
      <c r="KS88" s="12"/>
      <c r="KT88" s="12"/>
      <c r="KU88" s="12"/>
      <c r="KV88" s="12"/>
      <c r="KW88" s="12"/>
      <c r="KX88" s="12"/>
      <c r="KY88" s="12"/>
      <c r="KZ88" s="12"/>
      <c r="LA88" s="12"/>
      <c r="LB88" s="12"/>
      <c r="LC88" s="12"/>
      <c r="LD88" s="12"/>
      <c r="LE88" s="12"/>
      <c r="LF88" s="12"/>
      <c r="LG88" s="12"/>
      <c r="LH88" s="12"/>
      <c r="LI88" s="12"/>
      <c r="LJ88" s="12"/>
      <c r="LK88" s="12"/>
      <c r="LL88" s="12"/>
      <c r="LM88" s="12"/>
      <c r="LN88" s="12"/>
      <c r="LO88" s="12"/>
      <c r="LP88" s="12"/>
      <c r="LQ88" s="12"/>
      <c r="LR88" s="12"/>
      <c r="LS88" s="12"/>
      <c r="LT88" s="12"/>
      <c r="LU88" s="12"/>
      <c r="LV88" s="12"/>
      <c r="LW88" s="12"/>
      <c r="LX88" s="12"/>
      <c r="LY88" s="12"/>
      <c r="LZ88" s="12"/>
      <c r="MA88" s="12"/>
      <c r="MB88" s="12"/>
      <c r="MC88" s="12"/>
      <c r="MD88" s="12"/>
      <c r="ME88" s="12"/>
      <c r="MF88" s="12"/>
      <c r="MG88" s="12"/>
      <c r="MH88" s="12"/>
      <c r="MI88" s="12"/>
      <c r="MJ88" s="12"/>
      <c r="MK88" s="12"/>
      <c r="ML88" s="12"/>
      <c r="MM88" s="12"/>
      <c r="MN88" s="12"/>
      <c r="MO88" s="12"/>
      <c r="MP88" s="12"/>
      <c r="MQ88" s="12"/>
      <c r="MR88" s="12"/>
    </row>
    <row r="89" spans="1:356" ht="15" customHeight="1">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CQ89" s="12"/>
      <c r="CR89" s="12"/>
      <c r="CS89" s="12"/>
      <c r="CT89" s="12"/>
      <c r="CU89" s="12"/>
      <c r="CV89" s="12"/>
      <c r="CW89" s="12"/>
      <c r="CX89" s="12"/>
      <c r="CY89" s="12"/>
      <c r="CZ89" s="12"/>
      <c r="DA89" s="12"/>
      <c r="DB89" s="12"/>
      <c r="DC89" s="12"/>
      <c r="DD89" s="12"/>
      <c r="DE89" s="12"/>
      <c r="DF89" s="12"/>
      <c r="DG89" s="12"/>
      <c r="DH89" s="12"/>
      <c r="DI89" s="12"/>
      <c r="DJ89" s="12"/>
      <c r="DK89" s="12"/>
      <c r="DL89" s="12"/>
      <c r="DM89" s="12"/>
      <c r="DN89" s="12"/>
      <c r="DO89" s="12"/>
      <c r="DP89" s="12"/>
      <c r="DQ89" s="12"/>
      <c r="DR89" s="12"/>
      <c r="DS89" s="12"/>
      <c r="DT89" s="12"/>
      <c r="DU89" s="12"/>
      <c r="DV89" s="12"/>
      <c r="DW89" s="12"/>
      <c r="DX89" s="12"/>
      <c r="DY89" s="12"/>
      <c r="DZ89" s="12"/>
      <c r="EA89" s="12"/>
      <c r="EB89" s="12"/>
      <c r="EC89" s="12"/>
      <c r="ED89" s="12"/>
      <c r="EE89" s="12"/>
      <c r="EF89" s="12"/>
      <c r="EG89" s="12"/>
      <c r="EH89" s="12"/>
      <c r="EI89" s="12"/>
      <c r="EJ89" s="12"/>
      <c r="EK89" s="12"/>
      <c r="EL89" s="12"/>
      <c r="EM89" s="12"/>
      <c r="EN89" s="12"/>
      <c r="EO89" s="12"/>
      <c r="EP89" s="12"/>
      <c r="EQ89" s="12"/>
      <c r="ER89" s="12"/>
      <c r="ES89" s="12"/>
      <c r="ET89" s="12"/>
      <c r="EU89" s="12"/>
      <c r="EV89" s="12"/>
      <c r="EW89" s="12"/>
      <c r="EX89" s="12"/>
      <c r="EY89" s="12"/>
      <c r="EZ89" s="12"/>
      <c r="FA89" s="12"/>
      <c r="FB89" s="12"/>
      <c r="FC89" s="12"/>
      <c r="FD89" s="12"/>
      <c r="FE89" s="12"/>
      <c r="FF89" s="12"/>
      <c r="FG89" s="12"/>
      <c r="FH89" s="12"/>
      <c r="FI89" s="12"/>
      <c r="FJ89" s="12"/>
      <c r="FK89" s="12"/>
      <c r="FL89" s="12"/>
      <c r="FM89" s="12"/>
      <c r="FN89" s="12"/>
      <c r="FO89" s="12"/>
      <c r="FP89" s="12"/>
      <c r="FQ89" s="12"/>
      <c r="FR89" s="12"/>
      <c r="FS89" s="12"/>
      <c r="FT89" s="12"/>
      <c r="FU89" s="12"/>
      <c r="FV89" s="12"/>
      <c r="FW89" s="12"/>
      <c r="FX89" s="12"/>
      <c r="FY89" s="12"/>
      <c r="FZ89" s="12"/>
      <c r="GA89" s="12"/>
      <c r="GB89" s="12"/>
      <c r="GC89" s="12"/>
      <c r="GD89" s="12"/>
      <c r="GE89" s="12"/>
      <c r="GF89" s="12"/>
      <c r="GG89" s="12"/>
      <c r="GH89" s="12"/>
      <c r="GI89" s="12"/>
      <c r="GJ89" s="12"/>
      <c r="GK89" s="12"/>
      <c r="GL89" s="12"/>
      <c r="GM89" s="12"/>
      <c r="GN89" s="12"/>
      <c r="GO89" s="12"/>
      <c r="GP89" s="12"/>
      <c r="GQ89" s="12"/>
      <c r="GR89" s="12"/>
      <c r="GS89" s="12"/>
      <c r="GT89" s="12"/>
      <c r="GU89" s="12"/>
      <c r="GV89" s="12"/>
      <c r="GW89" s="12"/>
      <c r="GX89" s="12"/>
      <c r="GY89" s="12"/>
      <c r="GZ89" s="12"/>
      <c r="HA89" s="12"/>
      <c r="HB89" s="12"/>
      <c r="HC89" s="12"/>
      <c r="HD89" s="12"/>
      <c r="HE89" s="12"/>
      <c r="HF89" s="12"/>
      <c r="HG89" s="12"/>
      <c r="HH89" s="12"/>
      <c r="HI89" s="12"/>
      <c r="HJ89" s="12"/>
      <c r="HK89" s="12"/>
      <c r="HL89" s="12"/>
      <c r="HM89" s="12"/>
      <c r="HN89" s="12"/>
      <c r="HO89" s="12"/>
      <c r="HP89" s="12"/>
      <c r="HQ89" s="12"/>
      <c r="HR89" s="12"/>
      <c r="HS89" s="12"/>
      <c r="HT89" s="12"/>
      <c r="HU89" s="12"/>
      <c r="HV89" s="12"/>
      <c r="HW89" s="12"/>
      <c r="HX89" s="12"/>
      <c r="HY89" s="12"/>
      <c r="HZ89" s="12"/>
      <c r="IA89" s="12"/>
      <c r="IB89" s="12"/>
      <c r="IC89" s="12"/>
      <c r="ID89" s="12"/>
      <c r="IE89" s="12"/>
      <c r="IF89" s="12"/>
      <c r="IG89" s="12"/>
      <c r="IH89" s="12"/>
      <c r="II89" s="12"/>
      <c r="IJ89" s="12"/>
      <c r="IK89" s="12"/>
      <c r="IL89" s="12"/>
      <c r="IM89" s="12"/>
      <c r="IN89" s="12"/>
      <c r="IO89" s="12"/>
      <c r="IP89" s="12"/>
      <c r="IQ89" s="12"/>
      <c r="IR89" s="12"/>
      <c r="IS89" s="12"/>
      <c r="IT89" s="12"/>
      <c r="IU89" s="12"/>
      <c r="IV89" s="12"/>
      <c r="IW89" s="12"/>
      <c r="IX89" s="12"/>
      <c r="IY89" s="12"/>
      <c r="IZ89" s="12"/>
      <c r="JA89" s="12"/>
      <c r="JB89" s="12"/>
      <c r="JC89" s="12"/>
      <c r="JD89" s="12"/>
      <c r="JE89" s="12"/>
      <c r="JF89" s="12"/>
      <c r="JG89" s="12"/>
      <c r="JH89" s="12"/>
      <c r="JI89" s="12"/>
      <c r="JJ89" s="12"/>
      <c r="JK89" s="12"/>
      <c r="JL89" s="12"/>
      <c r="JM89" s="12"/>
      <c r="JN89" s="12"/>
      <c r="JO89" s="12"/>
      <c r="JP89" s="12"/>
      <c r="JQ89" s="12"/>
      <c r="JR89" s="12"/>
      <c r="JS89" s="12"/>
      <c r="JT89" s="12"/>
      <c r="JU89" s="12"/>
      <c r="JV89" s="12"/>
      <c r="JW89" s="12"/>
      <c r="JX89" s="12"/>
      <c r="JY89" s="12"/>
      <c r="JZ89" s="12"/>
      <c r="KA89" s="12"/>
      <c r="KB89" s="12"/>
      <c r="KC89" s="12"/>
      <c r="KD89" s="12"/>
      <c r="KE89" s="12"/>
      <c r="KF89" s="12"/>
      <c r="KG89" s="12"/>
      <c r="KH89" s="12"/>
      <c r="KI89" s="12"/>
      <c r="KJ89" s="12"/>
      <c r="KK89" s="12"/>
      <c r="KL89" s="12"/>
      <c r="KM89" s="12"/>
      <c r="KN89" s="12"/>
      <c r="KO89" s="12"/>
      <c r="KP89" s="12"/>
      <c r="KQ89" s="12"/>
      <c r="KR89" s="12"/>
      <c r="KS89" s="12"/>
      <c r="KT89" s="12"/>
      <c r="KU89" s="12"/>
      <c r="KV89" s="12"/>
      <c r="KW89" s="12"/>
      <c r="KX89" s="12"/>
      <c r="KY89" s="12"/>
      <c r="KZ89" s="12"/>
      <c r="LA89" s="12"/>
      <c r="LB89" s="12"/>
      <c r="LC89" s="12"/>
      <c r="LD89" s="12"/>
      <c r="LE89" s="12"/>
      <c r="LF89" s="12"/>
      <c r="LG89" s="12"/>
      <c r="LH89" s="12"/>
      <c r="LI89" s="12"/>
      <c r="LJ89" s="12"/>
      <c r="LK89" s="12"/>
      <c r="LL89" s="12"/>
      <c r="LM89" s="12"/>
      <c r="LN89" s="12"/>
      <c r="LO89" s="12"/>
      <c r="LP89" s="12"/>
      <c r="LQ89" s="12"/>
      <c r="LR89" s="12"/>
      <c r="LS89" s="12"/>
      <c r="LT89" s="12"/>
      <c r="LU89" s="12"/>
      <c r="LV89" s="12"/>
      <c r="LW89" s="12"/>
      <c r="LX89" s="12"/>
      <c r="LY89" s="12"/>
      <c r="LZ89" s="12"/>
      <c r="MA89" s="12"/>
      <c r="MB89" s="12"/>
      <c r="MC89" s="12"/>
      <c r="MD89" s="12"/>
      <c r="ME89" s="12"/>
      <c r="MF89" s="12"/>
      <c r="MG89" s="12"/>
      <c r="MH89" s="12"/>
      <c r="MI89" s="12"/>
      <c r="MJ89" s="12"/>
      <c r="MK89" s="12"/>
      <c r="ML89" s="12"/>
      <c r="MM89" s="12"/>
      <c r="MN89" s="12"/>
      <c r="MO89" s="12"/>
      <c r="MP89" s="12"/>
      <c r="MQ89" s="12"/>
      <c r="MR89" s="12"/>
    </row>
    <row r="90" spans="1:356" ht="15" customHeight="1">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CQ90" s="12"/>
      <c r="CR90" s="12"/>
      <c r="CS90" s="12"/>
      <c r="CT90" s="12"/>
      <c r="CU90" s="12"/>
      <c r="CV90" s="12"/>
      <c r="CW90" s="12"/>
      <c r="CX90" s="12"/>
      <c r="CY90" s="12"/>
      <c r="CZ90" s="12"/>
      <c r="DA90" s="12"/>
      <c r="DB90" s="12"/>
      <c r="DC90" s="12"/>
      <c r="DD90" s="12"/>
      <c r="DE90" s="12"/>
      <c r="DF90" s="12"/>
      <c r="DG90" s="12"/>
      <c r="DH90" s="12"/>
      <c r="DI90" s="12"/>
      <c r="DJ90" s="12"/>
      <c r="DK90" s="12"/>
      <c r="DL90" s="12"/>
      <c r="DM90" s="12"/>
      <c r="DN90" s="12"/>
      <c r="DO90" s="12"/>
      <c r="DP90" s="12"/>
      <c r="DQ90" s="12"/>
      <c r="DR90" s="12"/>
      <c r="DS90" s="12"/>
      <c r="DT90" s="12"/>
      <c r="DU90" s="12"/>
      <c r="DV90" s="12"/>
      <c r="DW90" s="12"/>
      <c r="DX90" s="12"/>
      <c r="DY90" s="12"/>
      <c r="DZ90" s="12"/>
      <c r="EA90" s="12"/>
      <c r="EB90" s="12"/>
      <c r="EC90" s="12"/>
      <c r="ED90" s="12"/>
      <c r="EE90" s="12"/>
      <c r="EF90" s="12"/>
      <c r="EG90" s="12"/>
      <c r="EH90" s="12"/>
      <c r="EI90" s="12"/>
      <c r="EJ90" s="12"/>
      <c r="EK90" s="12"/>
      <c r="EL90" s="12"/>
      <c r="EM90" s="12"/>
      <c r="EN90" s="12"/>
      <c r="EO90" s="12"/>
      <c r="EP90" s="12"/>
      <c r="EQ90" s="12"/>
      <c r="ER90" s="12"/>
      <c r="ES90" s="12"/>
      <c r="ET90" s="12"/>
      <c r="EU90" s="12"/>
      <c r="EV90" s="12"/>
      <c r="EW90" s="12"/>
      <c r="EX90" s="12"/>
      <c r="EY90" s="12"/>
      <c r="EZ90" s="12"/>
      <c r="FA90" s="12"/>
      <c r="FB90" s="12"/>
      <c r="FC90" s="12"/>
      <c r="FD90" s="12"/>
      <c r="FE90" s="12"/>
      <c r="FF90" s="12"/>
      <c r="FG90" s="12"/>
      <c r="FH90" s="12"/>
      <c r="FI90" s="12"/>
      <c r="FJ90" s="12"/>
      <c r="FK90" s="12"/>
      <c r="FL90" s="12"/>
      <c r="FM90" s="12"/>
      <c r="FN90" s="12"/>
      <c r="FO90" s="12"/>
      <c r="FP90" s="12"/>
      <c r="FQ90" s="12"/>
      <c r="FR90" s="12"/>
      <c r="FS90" s="12"/>
      <c r="FT90" s="12"/>
      <c r="FU90" s="12"/>
      <c r="FV90" s="12"/>
      <c r="FW90" s="12"/>
      <c r="FX90" s="12"/>
      <c r="FY90" s="12"/>
      <c r="FZ90" s="12"/>
      <c r="GA90" s="12"/>
      <c r="GB90" s="12"/>
      <c r="GC90" s="12"/>
      <c r="GD90" s="12"/>
      <c r="GE90" s="12"/>
      <c r="GF90" s="12"/>
      <c r="GG90" s="12"/>
      <c r="GH90" s="12"/>
      <c r="GI90" s="12"/>
      <c r="GJ90" s="12"/>
      <c r="GK90" s="12"/>
      <c r="GL90" s="12"/>
      <c r="GM90" s="12"/>
      <c r="GN90" s="12"/>
      <c r="GO90" s="12"/>
      <c r="GP90" s="12"/>
      <c r="GQ90" s="12"/>
      <c r="GR90" s="12"/>
      <c r="GS90" s="12"/>
      <c r="GT90" s="12"/>
      <c r="GU90" s="12"/>
      <c r="GV90" s="12"/>
      <c r="GW90" s="12"/>
      <c r="GX90" s="12"/>
      <c r="GY90" s="12"/>
      <c r="GZ90" s="12"/>
      <c r="HA90" s="12"/>
      <c r="HB90" s="12"/>
      <c r="HC90" s="12"/>
      <c r="HD90" s="12"/>
      <c r="HE90" s="12"/>
      <c r="HF90" s="12"/>
      <c r="HG90" s="12"/>
      <c r="HH90" s="12"/>
      <c r="HI90" s="12"/>
      <c r="HJ90" s="12"/>
      <c r="HK90" s="12"/>
      <c r="HL90" s="12"/>
      <c r="HM90" s="12"/>
      <c r="HN90" s="12"/>
      <c r="HO90" s="12"/>
      <c r="HP90" s="12"/>
      <c r="HQ90" s="12"/>
      <c r="HR90" s="12"/>
      <c r="HS90" s="12"/>
      <c r="HT90" s="12"/>
      <c r="HU90" s="12"/>
      <c r="HV90" s="12"/>
      <c r="HW90" s="12"/>
      <c r="HX90" s="12"/>
      <c r="HY90" s="12"/>
      <c r="HZ90" s="12"/>
      <c r="IA90" s="12"/>
      <c r="IB90" s="12"/>
      <c r="IC90" s="12"/>
      <c r="ID90" s="12"/>
      <c r="IE90" s="12"/>
      <c r="IF90" s="12"/>
      <c r="IG90" s="12"/>
      <c r="IH90" s="12"/>
      <c r="II90" s="12"/>
      <c r="IJ90" s="12"/>
      <c r="IK90" s="12"/>
      <c r="IL90" s="12"/>
      <c r="IM90" s="12"/>
      <c r="IN90" s="12"/>
      <c r="IO90" s="12"/>
      <c r="IP90" s="12"/>
      <c r="IQ90" s="12"/>
      <c r="IR90" s="12"/>
      <c r="IS90" s="12"/>
      <c r="IT90" s="12"/>
      <c r="IU90" s="12"/>
      <c r="IV90" s="12"/>
      <c r="IW90" s="12"/>
      <c r="IX90" s="12"/>
      <c r="IY90" s="12"/>
      <c r="IZ90" s="12"/>
      <c r="JA90" s="12"/>
      <c r="JB90" s="12"/>
      <c r="JC90" s="12"/>
      <c r="JD90" s="12"/>
      <c r="JE90" s="12"/>
      <c r="JF90" s="12"/>
      <c r="JG90" s="12"/>
      <c r="JH90" s="12"/>
      <c r="JI90" s="12"/>
      <c r="JJ90" s="12"/>
      <c r="JK90" s="12"/>
      <c r="JL90" s="12"/>
      <c r="JM90" s="12"/>
      <c r="JN90" s="12"/>
      <c r="JO90" s="12"/>
      <c r="JP90" s="12"/>
      <c r="JQ90" s="12"/>
      <c r="JR90" s="12"/>
      <c r="JS90" s="12"/>
      <c r="JT90" s="12"/>
      <c r="JU90" s="12"/>
      <c r="JV90" s="12"/>
      <c r="JW90" s="12"/>
      <c r="JX90" s="12"/>
      <c r="JY90" s="12"/>
      <c r="JZ90" s="12"/>
      <c r="KA90" s="12"/>
      <c r="KB90" s="12"/>
      <c r="KC90" s="12"/>
      <c r="KD90" s="12"/>
      <c r="KE90" s="12"/>
      <c r="KF90" s="12"/>
      <c r="KG90" s="12"/>
      <c r="KH90" s="12"/>
      <c r="KI90" s="12"/>
      <c r="KJ90" s="12"/>
      <c r="KK90" s="12"/>
      <c r="KL90" s="12"/>
      <c r="KM90" s="12"/>
      <c r="KN90" s="12"/>
      <c r="KO90" s="12"/>
      <c r="KP90" s="12"/>
      <c r="KQ90" s="12"/>
      <c r="KR90" s="12"/>
      <c r="KS90" s="12"/>
      <c r="KT90" s="12"/>
      <c r="KU90" s="12"/>
      <c r="KV90" s="12"/>
      <c r="KW90" s="12"/>
      <c r="KX90" s="12"/>
      <c r="KY90" s="12"/>
      <c r="KZ90" s="12"/>
      <c r="LA90" s="12"/>
      <c r="LB90" s="12"/>
      <c r="LC90" s="12"/>
      <c r="LD90" s="12"/>
      <c r="LE90" s="12"/>
      <c r="LF90" s="12"/>
      <c r="LG90" s="12"/>
      <c r="LH90" s="12"/>
      <c r="LI90" s="12"/>
      <c r="LJ90" s="12"/>
      <c r="LK90" s="12"/>
      <c r="LL90" s="12"/>
      <c r="LM90" s="12"/>
      <c r="LN90" s="12"/>
      <c r="LO90" s="12"/>
      <c r="LP90" s="12"/>
      <c r="LQ90" s="12"/>
      <c r="LR90" s="12"/>
      <c r="LS90" s="12"/>
      <c r="LT90" s="12"/>
      <c r="LU90" s="12"/>
      <c r="LV90" s="12"/>
      <c r="LW90" s="12"/>
      <c r="LX90" s="12"/>
      <c r="LY90" s="12"/>
      <c r="LZ90" s="12"/>
      <c r="MA90" s="12"/>
      <c r="MB90" s="12"/>
      <c r="MC90" s="12"/>
      <c r="MD90" s="12"/>
      <c r="ME90" s="12"/>
      <c r="MF90" s="12"/>
      <c r="MG90" s="12"/>
      <c r="MH90" s="12"/>
      <c r="MI90" s="12"/>
      <c r="MJ90" s="12"/>
      <c r="MK90" s="12"/>
      <c r="ML90" s="12"/>
      <c r="MM90" s="12"/>
      <c r="MN90" s="12"/>
      <c r="MO90" s="12"/>
      <c r="MP90" s="12"/>
      <c r="MQ90" s="12"/>
      <c r="MR90" s="12"/>
    </row>
    <row r="91" spans="1:356" ht="15" customHeight="1">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c r="EH91" s="12"/>
      <c r="EI91" s="12"/>
      <c r="EJ91" s="12"/>
      <c r="EK91" s="12"/>
      <c r="EL91" s="12"/>
      <c r="EM91" s="12"/>
      <c r="EN91" s="12"/>
      <c r="EO91" s="12"/>
      <c r="EP91" s="12"/>
      <c r="EQ91" s="12"/>
      <c r="ER91" s="12"/>
      <c r="ES91" s="12"/>
      <c r="ET91" s="12"/>
      <c r="EU91" s="12"/>
      <c r="EV91" s="12"/>
      <c r="EW91" s="12"/>
      <c r="EX91" s="12"/>
      <c r="EY91" s="12"/>
      <c r="EZ91" s="12"/>
      <c r="FA91" s="12"/>
      <c r="FB91" s="12"/>
      <c r="FC91" s="12"/>
      <c r="FD91" s="12"/>
      <c r="FE91" s="12"/>
      <c r="FF91" s="12"/>
      <c r="FG91" s="12"/>
      <c r="FH91" s="12"/>
      <c r="FI91" s="12"/>
      <c r="FJ91" s="12"/>
      <c r="FK91" s="12"/>
      <c r="FL91" s="12"/>
      <c r="FM91" s="12"/>
      <c r="FN91" s="12"/>
      <c r="FO91" s="12"/>
      <c r="FP91" s="12"/>
      <c r="FQ91" s="12"/>
      <c r="FR91" s="12"/>
      <c r="FS91" s="12"/>
      <c r="FT91" s="12"/>
      <c r="FU91" s="12"/>
      <c r="FV91" s="12"/>
      <c r="FW91" s="12"/>
      <c r="FX91" s="12"/>
      <c r="FY91" s="12"/>
      <c r="FZ91" s="12"/>
      <c r="GA91" s="12"/>
      <c r="GB91" s="12"/>
      <c r="GC91" s="12"/>
      <c r="GD91" s="12"/>
      <c r="GE91" s="12"/>
      <c r="GF91" s="12"/>
      <c r="GG91" s="12"/>
      <c r="GH91" s="12"/>
      <c r="GI91" s="12"/>
      <c r="GJ91" s="12"/>
      <c r="GK91" s="12"/>
      <c r="GL91" s="12"/>
      <c r="GM91" s="12"/>
      <c r="GN91" s="12"/>
      <c r="GO91" s="12"/>
      <c r="GP91" s="12"/>
      <c r="GQ91" s="12"/>
      <c r="GR91" s="12"/>
      <c r="GS91" s="12"/>
      <c r="GT91" s="12"/>
      <c r="GU91" s="12"/>
      <c r="GV91" s="12"/>
      <c r="GW91" s="12"/>
      <c r="GX91" s="12"/>
      <c r="GY91" s="12"/>
      <c r="GZ91" s="12"/>
      <c r="HA91" s="12"/>
      <c r="HB91" s="12"/>
      <c r="HC91" s="12"/>
      <c r="HD91" s="12"/>
      <c r="HE91" s="12"/>
      <c r="HF91" s="12"/>
      <c r="HG91" s="12"/>
      <c r="HH91" s="12"/>
      <c r="HI91" s="12"/>
      <c r="HJ91" s="12"/>
      <c r="HK91" s="12"/>
      <c r="HL91" s="12"/>
      <c r="HM91" s="12"/>
      <c r="HN91" s="12"/>
      <c r="HO91" s="12"/>
      <c r="HP91" s="12"/>
      <c r="HQ91" s="12"/>
      <c r="HR91" s="12"/>
      <c r="HS91" s="12"/>
      <c r="HT91" s="12"/>
      <c r="HU91" s="12"/>
      <c r="HV91" s="12"/>
      <c r="HW91" s="12"/>
      <c r="HX91" s="12"/>
      <c r="HY91" s="12"/>
      <c r="HZ91" s="12"/>
      <c r="IA91" s="12"/>
      <c r="IB91" s="12"/>
      <c r="IC91" s="12"/>
      <c r="ID91" s="12"/>
      <c r="IE91" s="12"/>
      <c r="IF91" s="12"/>
      <c r="IG91" s="12"/>
      <c r="IH91" s="12"/>
      <c r="II91" s="12"/>
      <c r="IJ91" s="12"/>
      <c r="IK91" s="12"/>
      <c r="IL91" s="12"/>
      <c r="IM91" s="12"/>
      <c r="IN91" s="12"/>
      <c r="IO91" s="12"/>
      <c r="IP91" s="12"/>
      <c r="IQ91" s="12"/>
      <c r="IR91" s="12"/>
      <c r="IS91" s="12"/>
      <c r="IT91" s="12"/>
      <c r="IU91" s="12"/>
      <c r="IV91" s="12"/>
      <c r="IW91" s="12"/>
      <c r="IX91" s="12"/>
      <c r="IY91" s="12"/>
      <c r="IZ91" s="12"/>
      <c r="JA91" s="12"/>
      <c r="JB91" s="12"/>
      <c r="JC91" s="12"/>
      <c r="JD91" s="12"/>
      <c r="JE91" s="12"/>
      <c r="JF91" s="12"/>
      <c r="JG91" s="12"/>
      <c r="JH91" s="12"/>
      <c r="JI91" s="12"/>
      <c r="JJ91" s="12"/>
      <c r="JK91" s="12"/>
      <c r="JL91" s="12"/>
      <c r="JM91" s="12"/>
      <c r="JN91" s="12"/>
      <c r="JO91" s="12"/>
      <c r="JP91" s="12"/>
      <c r="JQ91" s="12"/>
      <c r="JR91" s="12"/>
      <c r="JS91" s="12"/>
      <c r="JT91" s="12"/>
      <c r="JU91" s="12"/>
      <c r="JV91" s="12"/>
      <c r="JW91" s="12"/>
      <c r="JX91" s="12"/>
      <c r="JY91" s="12"/>
      <c r="JZ91" s="12"/>
      <c r="KA91" s="12"/>
      <c r="KB91" s="12"/>
      <c r="KC91" s="12"/>
      <c r="KD91" s="12"/>
      <c r="KE91" s="12"/>
      <c r="KF91" s="12"/>
      <c r="KG91" s="12"/>
      <c r="KH91" s="12"/>
      <c r="KI91" s="12"/>
      <c r="KJ91" s="12"/>
      <c r="KK91" s="12"/>
      <c r="KL91" s="12"/>
      <c r="KM91" s="12"/>
      <c r="KN91" s="12"/>
      <c r="KO91" s="12"/>
      <c r="KP91" s="12"/>
      <c r="KQ91" s="12"/>
      <c r="KR91" s="12"/>
      <c r="KS91" s="12"/>
      <c r="KT91" s="12"/>
      <c r="KU91" s="12"/>
      <c r="KV91" s="12"/>
      <c r="KW91" s="12"/>
      <c r="KX91" s="12"/>
      <c r="KY91" s="12"/>
      <c r="KZ91" s="12"/>
      <c r="LA91" s="12"/>
      <c r="LB91" s="12"/>
      <c r="LC91" s="12"/>
      <c r="LD91" s="12"/>
      <c r="LE91" s="12"/>
      <c r="LF91" s="12"/>
      <c r="LG91" s="12"/>
      <c r="LH91" s="12"/>
      <c r="LI91" s="12"/>
      <c r="LJ91" s="12"/>
      <c r="LK91" s="12"/>
      <c r="LL91" s="12"/>
      <c r="LM91" s="12"/>
      <c r="LN91" s="12"/>
      <c r="LO91" s="12"/>
      <c r="LP91" s="12"/>
      <c r="LQ91" s="12"/>
      <c r="LR91" s="12"/>
      <c r="LS91" s="12"/>
      <c r="LT91" s="12"/>
      <c r="LU91" s="12"/>
      <c r="LV91" s="12"/>
      <c r="LW91" s="12"/>
      <c r="LX91" s="12"/>
      <c r="LY91" s="12"/>
      <c r="LZ91" s="12"/>
      <c r="MA91" s="12"/>
      <c r="MB91" s="12"/>
      <c r="MC91" s="12"/>
      <c r="MD91" s="12"/>
      <c r="ME91" s="12"/>
      <c r="MF91" s="12"/>
      <c r="MG91" s="12"/>
      <c r="MH91" s="12"/>
      <c r="MI91" s="12"/>
      <c r="MJ91" s="12"/>
      <c r="MK91" s="12"/>
      <c r="ML91" s="12"/>
      <c r="MM91" s="12"/>
      <c r="MN91" s="12"/>
      <c r="MO91" s="12"/>
      <c r="MP91" s="12"/>
      <c r="MQ91" s="12"/>
      <c r="MR91" s="12"/>
    </row>
    <row r="92" spans="1:356" ht="15" customHeight="1">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c r="FN92" s="12"/>
      <c r="FO92" s="12"/>
      <c r="FP92" s="12"/>
      <c r="FQ92" s="12"/>
      <c r="FR92" s="12"/>
      <c r="FS92" s="12"/>
      <c r="FT92" s="12"/>
      <c r="FU92" s="12"/>
      <c r="FV92" s="12"/>
      <c r="FW92" s="12"/>
      <c r="FX92" s="12"/>
      <c r="FY92" s="12"/>
      <c r="FZ92" s="12"/>
      <c r="GA92" s="12"/>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c r="IS92" s="12"/>
      <c r="IT92" s="12"/>
      <c r="IU92" s="12"/>
      <c r="IV92" s="12"/>
      <c r="IW92" s="12"/>
      <c r="IX92" s="12"/>
      <c r="IY92" s="12"/>
      <c r="IZ92" s="12"/>
      <c r="JA92" s="12"/>
      <c r="JB92" s="12"/>
      <c r="JC92" s="12"/>
      <c r="JD92" s="12"/>
      <c r="JE92" s="12"/>
      <c r="JF92" s="12"/>
      <c r="JG92" s="12"/>
      <c r="JH92" s="12"/>
      <c r="JI92" s="12"/>
      <c r="JJ92" s="12"/>
      <c r="JK92" s="12"/>
      <c r="JL92" s="12"/>
      <c r="JM92" s="12"/>
      <c r="JN92" s="12"/>
      <c r="JO92" s="12"/>
      <c r="JP92" s="12"/>
      <c r="JQ92" s="12"/>
      <c r="JR92" s="12"/>
      <c r="JS92" s="12"/>
      <c r="JT92" s="12"/>
      <c r="JU92" s="12"/>
      <c r="JV92" s="12"/>
      <c r="JW92" s="12"/>
      <c r="JX92" s="12"/>
      <c r="JY92" s="12"/>
      <c r="JZ92" s="12"/>
      <c r="KA92" s="12"/>
      <c r="KB92" s="12"/>
      <c r="KC92" s="12"/>
      <c r="KD92" s="12"/>
      <c r="KE92" s="12"/>
      <c r="KF92" s="12"/>
      <c r="KG92" s="12"/>
      <c r="KH92" s="12"/>
      <c r="KI92" s="12"/>
      <c r="KJ92" s="12"/>
      <c r="KK92" s="12"/>
      <c r="KL92" s="12"/>
      <c r="KM92" s="12"/>
      <c r="KN92" s="12"/>
      <c r="KO92" s="12"/>
      <c r="KP92" s="12"/>
      <c r="KQ92" s="12"/>
      <c r="KR92" s="12"/>
      <c r="KS92" s="12"/>
      <c r="KT92" s="12"/>
      <c r="KU92" s="12"/>
      <c r="KV92" s="12"/>
      <c r="KW92" s="12"/>
      <c r="KX92" s="12"/>
      <c r="KY92" s="12"/>
      <c r="KZ92" s="12"/>
      <c r="LA92" s="12"/>
      <c r="LB92" s="12"/>
      <c r="LC92" s="12"/>
      <c r="LD92" s="12"/>
      <c r="LE92" s="12"/>
      <c r="LF92" s="12"/>
      <c r="LG92" s="12"/>
      <c r="LH92" s="12"/>
      <c r="LI92" s="12"/>
      <c r="LJ92" s="12"/>
      <c r="LK92" s="12"/>
      <c r="LL92" s="12"/>
      <c r="LM92" s="12"/>
      <c r="LN92" s="12"/>
      <c r="LO92" s="12"/>
      <c r="LP92" s="12"/>
      <c r="LQ92" s="12"/>
      <c r="LR92" s="12"/>
      <c r="LS92" s="12"/>
      <c r="LT92" s="12"/>
      <c r="LU92" s="12"/>
      <c r="LV92" s="12"/>
      <c r="LW92" s="12"/>
      <c r="LX92" s="12"/>
      <c r="LY92" s="12"/>
      <c r="LZ92" s="12"/>
      <c r="MA92" s="12"/>
      <c r="MB92" s="12"/>
      <c r="MC92" s="12"/>
      <c r="MD92" s="12"/>
      <c r="ME92" s="12"/>
      <c r="MF92" s="12"/>
      <c r="MG92" s="12"/>
      <c r="MH92" s="12"/>
      <c r="MI92" s="12"/>
      <c r="MJ92" s="12"/>
      <c r="MK92" s="12"/>
      <c r="ML92" s="12"/>
      <c r="MM92" s="12"/>
      <c r="MN92" s="12"/>
      <c r="MO92" s="12"/>
      <c r="MP92" s="12"/>
      <c r="MQ92" s="12"/>
      <c r="MR92" s="12"/>
    </row>
    <row r="93" spans="1:356" ht="15" customHeight="1">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c r="CM93" s="12"/>
      <c r="CN93" s="12"/>
      <c r="CO93" s="12"/>
      <c r="CP93" s="12"/>
      <c r="CQ93" s="12"/>
      <c r="CR93" s="12"/>
      <c r="CS93" s="12"/>
      <c r="CT93" s="12"/>
      <c r="CU93" s="12"/>
      <c r="CV93" s="12"/>
      <c r="CW93" s="12"/>
      <c r="CX93" s="12"/>
      <c r="CY93" s="12"/>
      <c r="CZ93" s="12"/>
      <c r="DA93" s="12"/>
      <c r="DB93" s="12"/>
      <c r="DC93" s="12"/>
      <c r="DD93" s="12"/>
      <c r="DE93" s="12"/>
      <c r="DF93" s="12"/>
      <c r="DG93" s="12"/>
      <c r="DH93" s="12"/>
      <c r="DI93" s="12"/>
      <c r="DJ93" s="12"/>
      <c r="DK93" s="12"/>
      <c r="DL93" s="12"/>
      <c r="DM93" s="12"/>
      <c r="DN93" s="12"/>
      <c r="DO93" s="12"/>
      <c r="DP93" s="12"/>
      <c r="DQ93" s="12"/>
      <c r="DR93" s="12"/>
      <c r="DS93" s="12"/>
      <c r="DT93" s="12"/>
      <c r="DU93" s="12"/>
      <c r="DV93" s="12"/>
      <c r="DW93" s="12"/>
      <c r="DX93" s="12"/>
      <c r="DY93" s="12"/>
      <c r="DZ93" s="12"/>
      <c r="EA93" s="12"/>
      <c r="EB93" s="12"/>
      <c r="EC93" s="12"/>
      <c r="ED93" s="12"/>
      <c r="EE93" s="12"/>
      <c r="EF93" s="12"/>
      <c r="EG93" s="12"/>
      <c r="EH93" s="12"/>
      <c r="EI93" s="12"/>
      <c r="EJ93" s="12"/>
      <c r="EK93" s="12"/>
      <c r="EL93" s="12"/>
      <c r="EM93" s="12"/>
      <c r="EN93" s="12"/>
      <c r="EO93" s="12"/>
      <c r="EP93" s="12"/>
      <c r="EQ93" s="12"/>
      <c r="ER93" s="12"/>
      <c r="ES93" s="12"/>
      <c r="ET93" s="12"/>
      <c r="EU93" s="12"/>
      <c r="EV93" s="12"/>
      <c r="EW93" s="12"/>
      <c r="EX93" s="12"/>
      <c r="EY93" s="12"/>
      <c r="EZ93" s="12"/>
      <c r="FA93" s="12"/>
      <c r="FB93" s="12"/>
      <c r="FC93" s="12"/>
      <c r="FD93" s="12"/>
      <c r="FE93" s="12"/>
      <c r="FF93" s="12"/>
      <c r="FG93" s="12"/>
      <c r="FH93" s="12"/>
      <c r="FI93" s="12"/>
      <c r="FJ93" s="12"/>
      <c r="FK93" s="12"/>
      <c r="FL93" s="12"/>
      <c r="FM93" s="12"/>
      <c r="FN93" s="12"/>
      <c r="FO93" s="12"/>
      <c r="FP93" s="12"/>
      <c r="FQ93" s="12"/>
      <c r="FR93" s="12"/>
      <c r="FS93" s="12"/>
      <c r="FT93" s="12"/>
      <c r="FU93" s="12"/>
      <c r="FV93" s="12"/>
      <c r="FW93" s="12"/>
      <c r="FX93" s="12"/>
      <c r="FY93" s="12"/>
      <c r="FZ93" s="12"/>
      <c r="GA93" s="12"/>
      <c r="GB93" s="12"/>
      <c r="GC93" s="12"/>
      <c r="GD93" s="12"/>
      <c r="GE93" s="12"/>
      <c r="GF93" s="12"/>
      <c r="GG93" s="12"/>
      <c r="GH93" s="12"/>
      <c r="GI93" s="12"/>
      <c r="GJ93" s="12"/>
      <c r="GK93" s="12"/>
      <c r="GL93" s="12"/>
      <c r="GM93" s="12"/>
      <c r="GN93" s="12"/>
      <c r="GO93" s="12"/>
      <c r="GP93" s="12"/>
      <c r="GQ93" s="12"/>
      <c r="GR93" s="12"/>
      <c r="GS93" s="12"/>
      <c r="GT93" s="12"/>
      <c r="GU93" s="12"/>
      <c r="GV93" s="12"/>
      <c r="GW93" s="12"/>
      <c r="GX93" s="12"/>
      <c r="GY93" s="12"/>
      <c r="GZ93" s="12"/>
      <c r="HA93" s="12"/>
      <c r="HB93" s="12"/>
      <c r="HC93" s="12"/>
      <c r="HD93" s="12"/>
      <c r="HE93" s="12"/>
      <c r="HF93" s="12"/>
      <c r="HG93" s="12"/>
      <c r="HH93" s="12"/>
      <c r="HI93" s="12"/>
      <c r="HJ93" s="12"/>
      <c r="HK93" s="12"/>
      <c r="HL93" s="12"/>
      <c r="HM93" s="12"/>
      <c r="HN93" s="12"/>
      <c r="HO93" s="12"/>
      <c r="HP93" s="12"/>
      <c r="HQ93" s="12"/>
      <c r="HR93" s="12"/>
      <c r="HS93" s="12"/>
      <c r="HT93" s="12"/>
      <c r="HU93" s="12"/>
      <c r="HV93" s="12"/>
      <c r="HW93" s="12"/>
      <c r="HX93" s="12"/>
      <c r="HY93" s="12"/>
      <c r="HZ93" s="12"/>
      <c r="IA93" s="12"/>
      <c r="IB93" s="12"/>
      <c r="IC93" s="12"/>
      <c r="ID93" s="12"/>
      <c r="IE93" s="12"/>
      <c r="IF93" s="12"/>
      <c r="IG93" s="12"/>
      <c r="IH93" s="12"/>
      <c r="II93" s="12"/>
      <c r="IJ93" s="12"/>
      <c r="IK93" s="12"/>
      <c r="IL93" s="12"/>
      <c r="IM93" s="12"/>
      <c r="IN93" s="12"/>
      <c r="IO93" s="12"/>
      <c r="IP93" s="12"/>
      <c r="IQ93" s="12"/>
      <c r="IR93" s="12"/>
      <c r="IS93" s="12"/>
      <c r="IT93" s="12"/>
      <c r="IU93" s="12"/>
      <c r="IV93" s="12"/>
      <c r="IW93" s="12"/>
      <c r="IX93" s="12"/>
      <c r="IY93" s="12"/>
      <c r="IZ93" s="12"/>
      <c r="JA93" s="12"/>
      <c r="JB93" s="12"/>
      <c r="JC93" s="12"/>
      <c r="JD93" s="12"/>
      <c r="JE93" s="12"/>
      <c r="JF93" s="12"/>
      <c r="JG93" s="12"/>
      <c r="JH93" s="12"/>
      <c r="JI93" s="12"/>
      <c r="JJ93" s="12"/>
      <c r="JK93" s="12"/>
      <c r="JL93" s="12"/>
      <c r="JM93" s="12"/>
      <c r="JN93" s="12"/>
      <c r="JO93" s="12"/>
      <c r="JP93" s="12"/>
      <c r="JQ93" s="12"/>
      <c r="JR93" s="12"/>
      <c r="JS93" s="12"/>
      <c r="JT93" s="12"/>
      <c r="JU93" s="12"/>
      <c r="JV93" s="12"/>
      <c r="JW93" s="12"/>
      <c r="JX93" s="12"/>
      <c r="JY93" s="12"/>
      <c r="JZ93" s="12"/>
      <c r="KA93" s="12"/>
      <c r="KB93" s="12"/>
      <c r="KC93" s="12"/>
      <c r="KD93" s="12"/>
      <c r="KE93" s="12"/>
      <c r="KF93" s="12"/>
      <c r="KG93" s="12"/>
      <c r="KH93" s="12"/>
      <c r="KI93" s="12"/>
      <c r="KJ93" s="12"/>
      <c r="KK93" s="12"/>
      <c r="KL93" s="12"/>
      <c r="KM93" s="12"/>
      <c r="KN93" s="12"/>
      <c r="KO93" s="12"/>
      <c r="KP93" s="12"/>
      <c r="KQ93" s="12"/>
      <c r="KR93" s="12"/>
      <c r="KS93" s="12"/>
      <c r="KT93" s="12"/>
      <c r="KU93" s="12"/>
      <c r="KV93" s="12"/>
      <c r="KW93" s="12"/>
      <c r="KX93" s="12"/>
      <c r="KY93" s="12"/>
      <c r="KZ93" s="12"/>
      <c r="LA93" s="12"/>
      <c r="LB93" s="12"/>
      <c r="LC93" s="12"/>
      <c r="LD93" s="12"/>
      <c r="LE93" s="12"/>
      <c r="LF93" s="12"/>
      <c r="LG93" s="12"/>
      <c r="LH93" s="12"/>
      <c r="LI93" s="12"/>
      <c r="LJ93" s="12"/>
      <c r="LK93" s="12"/>
      <c r="LL93" s="12"/>
      <c r="LM93" s="12"/>
      <c r="LN93" s="12"/>
      <c r="LO93" s="12"/>
      <c r="LP93" s="12"/>
      <c r="LQ93" s="12"/>
      <c r="LR93" s="12"/>
      <c r="LS93" s="12"/>
      <c r="LT93" s="12"/>
      <c r="LU93" s="12"/>
      <c r="LV93" s="12"/>
      <c r="LW93" s="12"/>
      <c r="LX93" s="12"/>
      <c r="LY93" s="12"/>
      <c r="LZ93" s="12"/>
      <c r="MA93" s="12"/>
      <c r="MB93" s="12"/>
      <c r="MC93" s="12"/>
      <c r="MD93" s="12"/>
      <c r="ME93" s="12"/>
      <c r="MF93" s="12"/>
      <c r="MG93" s="12"/>
      <c r="MH93" s="12"/>
      <c r="MI93" s="12"/>
      <c r="MJ93" s="12"/>
      <c r="MK93" s="12"/>
      <c r="ML93" s="12"/>
      <c r="MM93" s="12"/>
      <c r="MN93" s="12"/>
      <c r="MO93" s="12"/>
      <c r="MP93" s="12"/>
      <c r="MQ93" s="12"/>
      <c r="MR93" s="12"/>
    </row>
    <row r="94" spans="1:356" ht="15" customHeight="1">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2"/>
      <c r="CR94" s="12"/>
      <c r="CS94" s="12"/>
      <c r="CT94" s="12"/>
      <c r="CU94" s="12"/>
      <c r="CV94" s="12"/>
      <c r="CW94" s="12"/>
      <c r="CX94" s="12"/>
      <c r="CY94" s="12"/>
      <c r="CZ94" s="12"/>
      <c r="DA94" s="12"/>
      <c r="DB94" s="12"/>
      <c r="DC94" s="12"/>
      <c r="DD94" s="12"/>
      <c r="DE94" s="12"/>
      <c r="DF94" s="12"/>
      <c r="DG94" s="12"/>
      <c r="DH94" s="12"/>
      <c r="DI94" s="12"/>
      <c r="DJ94" s="12"/>
      <c r="DK94" s="12"/>
      <c r="DL94" s="12"/>
      <c r="DM94" s="12"/>
      <c r="DN94" s="12"/>
      <c r="DO94" s="12"/>
      <c r="DP94" s="12"/>
      <c r="DQ94" s="12"/>
      <c r="DR94" s="12"/>
      <c r="DS94" s="12"/>
      <c r="DT94" s="12"/>
      <c r="DU94" s="12"/>
      <c r="DV94" s="12"/>
      <c r="DW94" s="12"/>
      <c r="DX94" s="12"/>
      <c r="DY94" s="12"/>
      <c r="DZ94" s="12"/>
      <c r="EA94" s="12"/>
      <c r="EB94" s="12"/>
      <c r="EC94" s="12"/>
      <c r="ED94" s="12"/>
      <c r="EE94" s="12"/>
      <c r="EF94" s="12"/>
      <c r="EG94" s="12"/>
      <c r="EH94" s="12"/>
      <c r="EI94" s="12"/>
      <c r="EJ94" s="12"/>
      <c r="EK94" s="12"/>
      <c r="EL94" s="12"/>
      <c r="EM94" s="12"/>
      <c r="EN94" s="12"/>
      <c r="EO94" s="12"/>
      <c r="EP94" s="12"/>
      <c r="EQ94" s="12"/>
      <c r="ER94" s="12"/>
      <c r="ES94" s="12"/>
      <c r="ET94" s="12"/>
      <c r="EU94" s="12"/>
      <c r="EV94" s="12"/>
      <c r="EW94" s="12"/>
      <c r="EX94" s="12"/>
      <c r="EY94" s="12"/>
      <c r="EZ94" s="12"/>
      <c r="FA94" s="12"/>
      <c r="FB94" s="12"/>
      <c r="FC94" s="12"/>
      <c r="FD94" s="12"/>
      <c r="FE94" s="12"/>
      <c r="FF94" s="12"/>
      <c r="FG94" s="12"/>
      <c r="FH94" s="12"/>
      <c r="FI94" s="12"/>
      <c r="FJ94" s="12"/>
      <c r="FK94" s="12"/>
      <c r="FL94" s="12"/>
      <c r="FM94" s="12"/>
      <c r="FN94" s="12"/>
      <c r="FO94" s="12"/>
      <c r="FP94" s="12"/>
      <c r="FQ94" s="12"/>
      <c r="FR94" s="12"/>
      <c r="FS94" s="12"/>
      <c r="FT94" s="12"/>
      <c r="FU94" s="12"/>
      <c r="FV94" s="12"/>
      <c r="FW94" s="12"/>
      <c r="FX94" s="12"/>
      <c r="FY94" s="12"/>
      <c r="FZ94" s="12"/>
      <c r="GA94" s="12"/>
      <c r="GB94" s="12"/>
      <c r="GC94" s="12"/>
      <c r="GD94" s="12"/>
      <c r="GE94" s="12"/>
      <c r="GF94" s="12"/>
      <c r="GG94" s="12"/>
      <c r="GH94" s="12"/>
      <c r="GI94" s="12"/>
      <c r="GJ94" s="12"/>
      <c r="GK94" s="12"/>
      <c r="GL94" s="12"/>
      <c r="GM94" s="12"/>
      <c r="GN94" s="12"/>
      <c r="GO94" s="12"/>
      <c r="GP94" s="12"/>
      <c r="GQ94" s="12"/>
      <c r="GR94" s="12"/>
      <c r="GS94" s="12"/>
      <c r="GT94" s="12"/>
      <c r="GU94" s="12"/>
      <c r="GV94" s="12"/>
      <c r="GW94" s="12"/>
      <c r="GX94" s="12"/>
      <c r="GY94" s="12"/>
      <c r="GZ94" s="12"/>
      <c r="HA94" s="12"/>
      <c r="HB94" s="12"/>
      <c r="HC94" s="12"/>
      <c r="HD94" s="12"/>
      <c r="HE94" s="12"/>
      <c r="HF94" s="12"/>
      <c r="HG94" s="12"/>
      <c r="HH94" s="12"/>
      <c r="HI94" s="12"/>
      <c r="HJ94" s="12"/>
      <c r="HK94" s="12"/>
      <c r="HL94" s="12"/>
      <c r="HM94" s="12"/>
      <c r="HN94" s="12"/>
      <c r="HO94" s="12"/>
      <c r="HP94" s="12"/>
      <c r="HQ94" s="12"/>
      <c r="HR94" s="12"/>
      <c r="HS94" s="12"/>
      <c r="HT94" s="12"/>
      <c r="HU94" s="12"/>
      <c r="HV94" s="12"/>
      <c r="HW94" s="12"/>
      <c r="HX94" s="12"/>
      <c r="HY94" s="12"/>
      <c r="HZ94" s="12"/>
      <c r="IA94" s="12"/>
      <c r="IB94" s="12"/>
      <c r="IC94" s="12"/>
      <c r="ID94" s="12"/>
      <c r="IE94" s="12"/>
      <c r="IF94" s="12"/>
      <c r="IG94" s="12"/>
      <c r="IH94" s="12"/>
      <c r="II94" s="12"/>
      <c r="IJ94" s="12"/>
      <c r="IK94" s="12"/>
      <c r="IL94" s="12"/>
      <c r="IM94" s="12"/>
      <c r="IN94" s="12"/>
      <c r="IO94" s="12"/>
      <c r="IP94" s="12"/>
      <c r="IQ94" s="12"/>
      <c r="IR94" s="12"/>
      <c r="IS94" s="12"/>
      <c r="IT94" s="12"/>
      <c r="IU94" s="12"/>
      <c r="IV94" s="12"/>
      <c r="IW94" s="12"/>
      <c r="IX94" s="12"/>
      <c r="IY94" s="12"/>
      <c r="IZ94" s="12"/>
      <c r="JA94" s="12"/>
      <c r="JB94" s="12"/>
      <c r="JC94" s="12"/>
      <c r="JD94" s="12"/>
      <c r="JE94" s="12"/>
      <c r="JF94" s="12"/>
      <c r="JG94" s="12"/>
      <c r="JH94" s="12"/>
      <c r="JI94" s="12"/>
      <c r="JJ94" s="12"/>
      <c r="JK94" s="12"/>
      <c r="JL94" s="12"/>
      <c r="JM94" s="12"/>
      <c r="JN94" s="12"/>
      <c r="JO94" s="12"/>
      <c r="JP94" s="12"/>
      <c r="JQ94" s="12"/>
      <c r="JR94" s="12"/>
      <c r="JS94" s="12"/>
      <c r="JT94" s="12"/>
      <c r="JU94" s="12"/>
      <c r="JV94" s="12"/>
      <c r="JW94" s="12"/>
      <c r="JX94" s="12"/>
      <c r="JY94" s="12"/>
      <c r="JZ94" s="12"/>
      <c r="KA94" s="12"/>
      <c r="KB94" s="12"/>
      <c r="KC94" s="12"/>
      <c r="KD94" s="12"/>
      <c r="KE94" s="12"/>
      <c r="KF94" s="12"/>
      <c r="KG94" s="12"/>
      <c r="KH94" s="12"/>
      <c r="KI94" s="12"/>
      <c r="KJ94" s="12"/>
      <c r="KK94" s="12"/>
      <c r="KL94" s="12"/>
      <c r="KM94" s="12"/>
      <c r="KN94" s="12"/>
      <c r="KO94" s="12"/>
      <c r="KP94" s="12"/>
      <c r="KQ94" s="12"/>
      <c r="KR94" s="12"/>
      <c r="KS94" s="12"/>
      <c r="KT94" s="12"/>
      <c r="KU94" s="12"/>
      <c r="KV94" s="12"/>
      <c r="KW94" s="12"/>
      <c r="KX94" s="12"/>
      <c r="KY94" s="12"/>
      <c r="KZ94" s="12"/>
      <c r="LA94" s="12"/>
      <c r="LB94" s="12"/>
      <c r="LC94" s="12"/>
      <c r="LD94" s="12"/>
      <c r="LE94" s="12"/>
      <c r="LF94" s="12"/>
      <c r="LG94" s="12"/>
      <c r="LH94" s="12"/>
      <c r="LI94" s="12"/>
      <c r="LJ94" s="12"/>
      <c r="LK94" s="12"/>
      <c r="LL94" s="12"/>
      <c r="LM94" s="12"/>
      <c r="LN94" s="12"/>
      <c r="LO94" s="12"/>
      <c r="LP94" s="12"/>
      <c r="LQ94" s="12"/>
      <c r="LR94" s="12"/>
      <c r="LS94" s="12"/>
      <c r="LT94" s="12"/>
      <c r="LU94" s="12"/>
      <c r="LV94" s="12"/>
      <c r="LW94" s="12"/>
      <c r="LX94" s="12"/>
      <c r="LY94" s="12"/>
      <c r="LZ94" s="12"/>
      <c r="MA94" s="12"/>
      <c r="MB94" s="12"/>
      <c r="MC94" s="12"/>
      <c r="MD94" s="12"/>
      <c r="ME94" s="12"/>
      <c r="MF94" s="12"/>
      <c r="MG94" s="12"/>
      <c r="MH94" s="12"/>
      <c r="MI94" s="12"/>
      <c r="MJ94" s="12"/>
      <c r="MK94" s="12"/>
      <c r="ML94" s="12"/>
      <c r="MM94" s="12"/>
      <c r="MN94" s="12"/>
      <c r="MO94" s="12"/>
      <c r="MP94" s="12"/>
      <c r="MQ94" s="12"/>
      <c r="MR94" s="12"/>
    </row>
    <row r="95" spans="1:356" s="119" customFormat="1" ht="12" customHeight="1"/>
    <row r="96" spans="1:356" ht="12" customHeight="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c r="EY96" s="13"/>
      <c r="EZ96" s="13"/>
      <c r="FA96" s="13"/>
      <c r="FB96" s="13"/>
      <c r="FC96" s="13"/>
      <c r="FD96" s="13"/>
      <c r="FE96" s="13"/>
      <c r="FF96" s="13"/>
      <c r="FG96" s="13"/>
      <c r="FH96" s="13"/>
      <c r="FI96" s="13"/>
      <c r="FJ96" s="13"/>
      <c r="FK96" s="13"/>
      <c r="FL96" s="13"/>
      <c r="FM96" s="13"/>
      <c r="FN96" s="13"/>
      <c r="FO96" s="13"/>
      <c r="FP96" s="13"/>
      <c r="FQ96" s="13"/>
      <c r="FR96" s="13"/>
      <c r="FS96" s="13"/>
      <c r="FT96" s="13"/>
      <c r="FU96" s="13"/>
      <c r="FV96" s="13"/>
      <c r="FW96" s="13"/>
      <c r="FX96" s="13"/>
      <c r="FY96" s="13"/>
      <c r="FZ96" s="13"/>
      <c r="GA96" s="13"/>
      <c r="GB96" s="13"/>
      <c r="GC96" s="13"/>
      <c r="GD96" s="13"/>
      <c r="GE96" s="13"/>
      <c r="GF96" s="13"/>
      <c r="GG96" s="13"/>
      <c r="GH96" s="13"/>
      <c r="GI96" s="13"/>
      <c r="GJ96" s="13"/>
      <c r="GK96" s="13"/>
      <c r="GL96" s="13"/>
      <c r="GM96" s="13"/>
      <c r="GN96" s="13"/>
      <c r="GO96" s="13"/>
      <c r="GP96" s="13"/>
      <c r="GQ96" s="13"/>
      <c r="GR96" s="13"/>
      <c r="GS96" s="13"/>
      <c r="GT96" s="13"/>
      <c r="GU96" s="13"/>
      <c r="GV96" s="13"/>
      <c r="GW96" s="13"/>
      <c r="GX96" s="13"/>
      <c r="GY96" s="13"/>
      <c r="GZ96" s="13"/>
      <c r="HA96" s="13"/>
      <c r="HB96" s="13"/>
      <c r="HC96" s="13"/>
      <c r="HD96" s="13"/>
      <c r="HE96" s="13"/>
      <c r="HF96" s="13"/>
      <c r="HG96" s="13"/>
      <c r="HH96" s="13"/>
      <c r="HI96" s="13"/>
      <c r="HJ96" s="13"/>
      <c r="HK96" s="13"/>
      <c r="HL96" s="13"/>
      <c r="HM96" s="13"/>
      <c r="HN96" s="13"/>
      <c r="HO96" s="13"/>
      <c r="HP96" s="13"/>
      <c r="HQ96" s="13"/>
      <c r="HR96" s="13"/>
      <c r="HS96" s="13"/>
      <c r="HT96" s="13"/>
      <c r="HU96" s="13"/>
      <c r="HV96" s="13"/>
      <c r="HW96" s="13"/>
      <c r="HX96" s="13"/>
      <c r="HY96" s="13"/>
      <c r="HZ96" s="13"/>
      <c r="IA96" s="13"/>
      <c r="IB96" s="13"/>
      <c r="IC96" s="13"/>
      <c r="ID96" s="13"/>
      <c r="IE96" s="13"/>
      <c r="IF96" s="13"/>
      <c r="IG96" s="13"/>
      <c r="IH96" s="13"/>
      <c r="II96" s="13"/>
      <c r="IJ96" s="13"/>
      <c r="IK96" s="13"/>
      <c r="IL96" s="13"/>
      <c r="IM96" s="13"/>
      <c r="IN96" s="13"/>
      <c r="IO96" s="13"/>
      <c r="IP96" s="13"/>
      <c r="IQ96" s="13"/>
      <c r="IR96" s="13"/>
      <c r="IS96" s="13"/>
      <c r="IT96" s="13"/>
      <c r="IU96" s="13"/>
      <c r="IV96" s="13"/>
      <c r="IW96" s="13"/>
      <c r="IX96" s="13"/>
      <c r="IY96" s="13"/>
      <c r="IZ96" s="13"/>
      <c r="JA96" s="13"/>
      <c r="JB96" s="13"/>
      <c r="JC96" s="13"/>
      <c r="JD96" s="13"/>
      <c r="JE96" s="13"/>
      <c r="JF96" s="13"/>
      <c r="JG96" s="13"/>
      <c r="JH96" s="13"/>
      <c r="JI96" s="13"/>
      <c r="JJ96" s="13"/>
      <c r="JK96" s="13"/>
      <c r="JL96" s="13"/>
      <c r="JM96" s="13"/>
      <c r="JN96" s="13"/>
      <c r="JO96" s="13"/>
      <c r="JP96" s="13"/>
      <c r="JQ96" s="13"/>
      <c r="JR96" s="13"/>
      <c r="JS96" s="13"/>
      <c r="JT96" s="13"/>
      <c r="JU96" s="13"/>
      <c r="JV96" s="13"/>
      <c r="JW96" s="13"/>
      <c r="JX96" s="13"/>
    </row>
    <row r="97" spans="1:284" ht="12" customHeight="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c r="EY97" s="13"/>
      <c r="EZ97" s="13"/>
      <c r="FA97" s="13"/>
      <c r="FB97" s="13"/>
      <c r="FC97" s="13"/>
      <c r="FD97" s="13"/>
      <c r="FE97" s="13"/>
      <c r="FF97" s="13"/>
      <c r="FG97" s="13"/>
      <c r="FH97" s="13"/>
      <c r="FI97" s="13"/>
      <c r="FJ97" s="13"/>
      <c r="FK97" s="13"/>
      <c r="FL97" s="13"/>
      <c r="FM97" s="13"/>
      <c r="FN97" s="13"/>
      <c r="FO97" s="13"/>
      <c r="FP97" s="13"/>
      <c r="FQ97" s="13"/>
      <c r="FR97" s="13"/>
      <c r="FS97" s="13"/>
      <c r="FT97" s="13"/>
      <c r="FU97" s="13"/>
      <c r="FV97" s="13"/>
      <c r="FW97" s="13"/>
      <c r="FX97" s="13"/>
      <c r="FY97" s="13"/>
      <c r="FZ97" s="13"/>
      <c r="GA97" s="13"/>
      <c r="GB97" s="13"/>
      <c r="GC97" s="13"/>
      <c r="GD97" s="13"/>
      <c r="GE97" s="13"/>
      <c r="GF97" s="13"/>
      <c r="GG97" s="13"/>
      <c r="GH97" s="13"/>
      <c r="GI97" s="13"/>
      <c r="GJ97" s="13"/>
      <c r="GK97" s="13"/>
      <c r="GL97" s="13"/>
      <c r="GM97" s="13"/>
      <c r="GN97" s="13"/>
      <c r="GO97" s="13"/>
      <c r="GP97" s="13"/>
      <c r="GQ97" s="13"/>
      <c r="GR97" s="13"/>
      <c r="GS97" s="13"/>
      <c r="GT97" s="13"/>
      <c r="GU97" s="13"/>
      <c r="GV97" s="13"/>
      <c r="GW97" s="13"/>
      <c r="GX97" s="13"/>
      <c r="GY97" s="13"/>
      <c r="GZ97" s="13"/>
      <c r="HA97" s="13"/>
      <c r="HB97" s="13"/>
      <c r="HC97" s="13"/>
      <c r="HD97" s="13"/>
      <c r="HE97" s="13"/>
      <c r="HF97" s="13"/>
      <c r="HG97" s="13"/>
      <c r="HH97" s="13"/>
      <c r="HI97" s="13"/>
      <c r="HJ97" s="13"/>
      <c r="HK97" s="13"/>
      <c r="HL97" s="13"/>
      <c r="HM97" s="13"/>
      <c r="HN97" s="13"/>
      <c r="HO97" s="13"/>
      <c r="HP97" s="13"/>
      <c r="HQ97" s="13"/>
      <c r="HR97" s="13"/>
      <c r="HS97" s="13"/>
      <c r="HT97" s="13"/>
      <c r="HU97" s="13"/>
      <c r="HV97" s="13"/>
      <c r="HW97" s="13"/>
      <c r="HX97" s="13"/>
      <c r="HY97" s="13"/>
      <c r="HZ97" s="13"/>
      <c r="IA97" s="13"/>
      <c r="IB97" s="13"/>
      <c r="IC97" s="13"/>
      <c r="ID97" s="13"/>
      <c r="IE97" s="13"/>
      <c r="IF97" s="13"/>
      <c r="IG97" s="13"/>
      <c r="IH97" s="13"/>
      <c r="II97" s="13"/>
      <c r="IJ97" s="13"/>
      <c r="IK97" s="13"/>
      <c r="IL97" s="13"/>
      <c r="IM97" s="13"/>
      <c r="IN97" s="13"/>
      <c r="IO97" s="13"/>
      <c r="IP97" s="13"/>
      <c r="IQ97" s="13"/>
      <c r="IR97" s="13"/>
      <c r="IS97" s="13"/>
      <c r="IT97" s="13"/>
      <c r="IU97" s="13"/>
      <c r="IV97" s="13"/>
      <c r="IW97" s="13"/>
      <c r="IX97" s="13"/>
      <c r="IY97" s="13"/>
      <c r="IZ97" s="13"/>
      <c r="JA97" s="13"/>
      <c r="JB97" s="13"/>
      <c r="JC97" s="13"/>
      <c r="JD97" s="13"/>
      <c r="JE97" s="13"/>
      <c r="JF97" s="13"/>
      <c r="JG97" s="13"/>
      <c r="JH97" s="13"/>
      <c r="JI97" s="13"/>
      <c r="JJ97" s="13"/>
      <c r="JK97" s="13"/>
      <c r="JL97" s="13"/>
      <c r="JM97" s="13"/>
      <c r="JN97" s="13"/>
      <c r="JO97" s="13"/>
      <c r="JP97" s="13"/>
      <c r="JQ97" s="13"/>
      <c r="JR97" s="13"/>
      <c r="JS97" s="13"/>
      <c r="JT97" s="13"/>
      <c r="JU97" s="13"/>
      <c r="JV97" s="13"/>
      <c r="JW97" s="13"/>
      <c r="JX97" s="13"/>
    </row>
    <row r="98" spans="1:284" ht="12" customHeight="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c r="EY98" s="13"/>
      <c r="EZ98" s="13"/>
      <c r="FA98" s="13"/>
      <c r="FB98" s="13"/>
      <c r="FC98" s="13"/>
      <c r="FD98" s="13"/>
      <c r="FE98" s="13"/>
      <c r="FF98" s="13"/>
      <c r="FG98" s="13"/>
      <c r="FH98" s="13"/>
      <c r="FI98" s="13"/>
      <c r="FJ98" s="13"/>
      <c r="FK98" s="13"/>
      <c r="FL98" s="13"/>
      <c r="FM98" s="13"/>
      <c r="FN98" s="13"/>
      <c r="FO98" s="13"/>
      <c r="FP98" s="13"/>
      <c r="FQ98" s="13"/>
      <c r="FR98" s="13"/>
      <c r="FS98" s="13"/>
      <c r="FT98" s="13"/>
      <c r="FU98" s="13"/>
      <c r="FV98" s="13"/>
      <c r="FW98" s="13"/>
      <c r="FX98" s="13"/>
      <c r="FY98" s="13"/>
      <c r="FZ98" s="13"/>
      <c r="GA98" s="13"/>
      <c r="GB98" s="13"/>
      <c r="GC98" s="13"/>
      <c r="GD98" s="13"/>
      <c r="GE98" s="13"/>
      <c r="GF98" s="13"/>
      <c r="GG98" s="13"/>
      <c r="GH98" s="13"/>
      <c r="GI98" s="13"/>
      <c r="GJ98" s="13"/>
      <c r="GK98" s="13"/>
      <c r="GL98" s="13"/>
      <c r="GM98" s="13"/>
      <c r="GN98" s="13"/>
      <c r="GO98" s="13"/>
      <c r="GP98" s="13"/>
      <c r="GQ98" s="13"/>
      <c r="GR98" s="13"/>
      <c r="GS98" s="13"/>
      <c r="GT98" s="13"/>
      <c r="GU98" s="13"/>
      <c r="GV98" s="13"/>
      <c r="GW98" s="13"/>
      <c r="GX98" s="13"/>
      <c r="GY98" s="13"/>
      <c r="GZ98" s="13"/>
      <c r="HA98" s="13"/>
      <c r="HB98" s="13"/>
      <c r="HC98" s="13"/>
      <c r="HD98" s="13"/>
      <c r="HE98" s="13"/>
      <c r="HF98" s="13"/>
      <c r="HG98" s="13"/>
      <c r="HH98" s="13"/>
      <c r="HI98" s="13"/>
      <c r="HJ98" s="13"/>
      <c r="HK98" s="13"/>
      <c r="HL98" s="13"/>
      <c r="HM98" s="13"/>
      <c r="HN98" s="13"/>
      <c r="HO98" s="13"/>
      <c r="HP98" s="13"/>
      <c r="HQ98" s="13"/>
      <c r="HR98" s="13"/>
      <c r="HS98" s="13"/>
      <c r="HT98" s="13"/>
      <c r="HU98" s="13"/>
      <c r="HV98" s="13"/>
      <c r="HW98" s="13"/>
      <c r="HX98" s="13"/>
      <c r="HY98" s="13"/>
      <c r="HZ98" s="13"/>
      <c r="IA98" s="13"/>
      <c r="IB98" s="13"/>
      <c r="IC98" s="13"/>
      <c r="ID98" s="13"/>
      <c r="IE98" s="13"/>
      <c r="IF98" s="13"/>
      <c r="IG98" s="13"/>
      <c r="IH98" s="13"/>
      <c r="II98" s="13"/>
      <c r="IJ98" s="13"/>
      <c r="IK98" s="13"/>
      <c r="IL98" s="13"/>
      <c r="IM98" s="13"/>
      <c r="IN98" s="13"/>
      <c r="IO98" s="13"/>
      <c r="IP98" s="13"/>
      <c r="IQ98" s="13"/>
      <c r="IR98" s="13"/>
      <c r="IS98" s="13"/>
      <c r="IT98" s="13"/>
      <c r="IU98" s="13"/>
      <c r="IV98" s="13"/>
      <c r="IW98" s="13"/>
      <c r="IX98" s="13"/>
      <c r="IY98" s="13"/>
      <c r="IZ98" s="13"/>
      <c r="JA98" s="13"/>
      <c r="JB98" s="13"/>
      <c r="JC98" s="13"/>
      <c r="JD98" s="13"/>
      <c r="JE98" s="13"/>
      <c r="JF98" s="13"/>
      <c r="JG98" s="13"/>
      <c r="JH98" s="13"/>
      <c r="JI98" s="13"/>
      <c r="JJ98" s="13"/>
      <c r="JK98" s="13"/>
      <c r="JL98" s="13"/>
      <c r="JM98" s="13"/>
      <c r="JN98" s="13"/>
      <c r="JO98" s="13"/>
      <c r="JP98" s="13"/>
      <c r="JQ98" s="13"/>
      <c r="JR98" s="13"/>
      <c r="JS98" s="13"/>
      <c r="JT98" s="13"/>
      <c r="JU98" s="13"/>
      <c r="JV98" s="13"/>
      <c r="JW98" s="13"/>
      <c r="JX98" s="13"/>
    </row>
    <row r="99" spans="1:284" ht="12" customHeight="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c r="EY99" s="13"/>
      <c r="EZ99" s="13"/>
      <c r="FA99" s="13"/>
      <c r="FB99" s="13"/>
      <c r="FC99" s="13"/>
      <c r="FD99" s="13"/>
      <c r="FE99" s="13"/>
      <c r="FF99" s="13"/>
      <c r="FG99" s="13"/>
      <c r="FH99" s="13"/>
      <c r="FI99" s="13"/>
      <c r="FJ99" s="13"/>
      <c r="FK99" s="13"/>
      <c r="FL99" s="13"/>
      <c r="FM99" s="13"/>
      <c r="FN99" s="13"/>
      <c r="FO99" s="13"/>
      <c r="FP99" s="13"/>
      <c r="FQ99" s="13"/>
      <c r="FR99" s="13"/>
      <c r="FS99" s="13"/>
      <c r="FT99" s="13"/>
      <c r="FU99" s="13"/>
      <c r="FV99" s="13"/>
      <c r="FW99" s="13"/>
      <c r="FX99" s="13"/>
      <c r="FY99" s="13"/>
      <c r="FZ99" s="13"/>
      <c r="GA99" s="13"/>
      <c r="GB99" s="13"/>
      <c r="GC99" s="13"/>
      <c r="GD99" s="13"/>
      <c r="GE99" s="13"/>
      <c r="GF99" s="13"/>
      <c r="GG99" s="13"/>
      <c r="GH99" s="13"/>
      <c r="GI99" s="13"/>
      <c r="GJ99" s="13"/>
      <c r="GK99" s="13"/>
      <c r="GL99" s="13"/>
      <c r="GM99" s="13"/>
      <c r="GN99" s="13"/>
      <c r="GO99" s="13"/>
      <c r="GP99" s="13"/>
      <c r="GQ99" s="13"/>
      <c r="GR99" s="13"/>
      <c r="GS99" s="13"/>
      <c r="GT99" s="13"/>
      <c r="GU99" s="13"/>
      <c r="GV99" s="13"/>
      <c r="GW99" s="13"/>
      <c r="GX99" s="13"/>
      <c r="GY99" s="13"/>
      <c r="GZ99" s="13"/>
      <c r="HA99" s="13"/>
      <c r="HB99" s="13"/>
      <c r="HC99" s="13"/>
      <c r="HD99" s="13"/>
      <c r="HE99" s="13"/>
      <c r="HF99" s="13"/>
      <c r="HG99" s="13"/>
      <c r="HH99" s="13"/>
      <c r="HI99" s="13"/>
      <c r="HJ99" s="13"/>
      <c r="HK99" s="13"/>
      <c r="HL99" s="13"/>
      <c r="HM99" s="13"/>
      <c r="HN99" s="13"/>
      <c r="HO99" s="13"/>
      <c r="HP99" s="13"/>
      <c r="HQ99" s="13"/>
      <c r="HR99" s="13"/>
      <c r="HS99" s="13"/>
      <c r="HT99" s="13"/>
      <c r="HU99" s="13"/>
      <c r="HV99" s="13"/>
      <c r="HW99" s="13"/>
      <c r="HX99" s="13"/>
      <c r="HY99" s="13"/>
      <c r="HZ99" s="13"/>
      <c r="IA99" s="13"/>
      <c r="IB99" s="13"/>
      <c r="IC99" s="13"/>
      <c r="ID99" s="13"/>
      <c r="IE99" s="13"/>
      <c r="IF99" s="13"/>
      <c r="IG99" s="13"/>
      <c r="IH99" s="13"/>
      <c r="II99" s="13"/>
      <c r="IJ99" s="13"/>
      <c r="IK99" s="13"/>
      <c r="IL99" s="13"/>
      <c r="IM99" s="13"/>
      <c r="IN99" s="13"/>
      <c r="IO99" s="13"/>
      <c r="IP99" s="13"/>
      <c r="IQ99" s="13"/>
      <c r="IR99" s="13"/>
      <c r="IS99" s="13"/>
      <c r="IT99" s="13"/>
      <c r="IU99" s="13"/>
      <c r="IV99" s="13"/>
      <c r="IW99" s="13"/>
      <c r="IX99" s="13"/>
      <c r="IY99" s="13"/>
      <c r="IZ99" s="13"/>
      <c r="JA99" s="13"/>
      <c r="JB99" s="13"/>
      <c r="JC99" s="13"/>
      <c r="JD99" s="13"/>
      <c r="JE99" s="13"/>
      <c r="JF99" s="13"/>
      <c r="JG99" s="13"/>
      <c r="JH99" s="13"/>
      <c r="JI99" s="13"/>
      <c r="JJ99" s="13"/>
      <c r="JK99" s="13"/>
      <c r="JL99" s="13"/>
      <c r="JM99" s="13"/>
      <c r="JN99" s="13"/>
      <c r="JO99" s="13"/>
      <c r="JP99" s="13"/>
      <c r="JQ99" s="13"/>
      <c r="JR99" s="13"/>
      <c r="JS99" s="13"/>
      <c r="JT99" s="13"/>
      <c r="JU99" s="13"/>
      <c r="JV99" s="13"/>
      <c r="JW99" s="13"/>
      <c r="JX99" s="13"/>
    </row>
    <row r="100" spans="1:284" ht="12" customHeight="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c r="EY100" s="13"/>
      <c r="EZ100" s="13"/>
      <c r="FA100" s="13"/>
      <c r="FB100" s="13"/>
      <c r="FC100" s="13"/>
      <c r="FD100" s="13"/>
      <c r="FE100" s="13"/>
      <c r="FF100" s="13"/>
      <c r="FG100" s="13"/>
      <c r="FH100" s="13"/>
      <c r="FI100" s="13"/>
      <c r="FJ100" s="13"/>
      <c r="FK100" s="13"/>
      <c r="FL100" s="13"/>
      <c r="FM100" s="13"/>
      <c r="FN100" s="13"/>
      <c r="FO100" s="13"/>
      <c r="FP100" s="13"/>
      <c r="FQ100" s="13"/>
      <c r="FR100" s="13"/>
      <c r="FS100" s="13"/>
      <c r="FT100" s="13"/>
      <c r="FU100" s="13"/>
      <c r="FV100" s="13"/>
      <c r="FW100" s="13"/>
      <c r="FX100" s="13"/>
      <c r="FY100" s="13"/>
      <c r="FZ100" s="13"/>
      <c r="GA100" s="13"/>
      <c r="GB100" s="13"/>
      <c r="GC100" s="13"/>
      <c r="GD100" s="13"/>
      <c r="GE100" s="13"/>
      <c r="GF100" s="13"/>
      <c r="GG100" s="13"/>
      <c r="GH100" s="13"/>
      <c r="GI100" s="13"/>
      <c r="GJ100" s="13"/>
      <c r="GK100" s="13"/>
      <c r="GL100" s="13"/>
      <c r="GM100" s="13"/>
      <c r="GN100" s="13"/>
      <c r="GO100" s="13"/>
      <c r="GP100" s="13"/>
      <c r="GQ100" s="13"/>
      <c r="GR100" s="13"/>
      <c r="GS100" s="13"/>
      <c r="GT100" s="13"/>
      <c r="GU100" s="13"/>
      <c r="GV100" s="13"/>
      <c r="GW100" s="13"/>
      <c r="GX100" s="13"/>
      <c r="GY100" s="13"/>
      <c r="GZ100" s="13"/>
      <c r="HA100" s="13"/>
      <c r="HB100" s="13"/>
      <c r="HC100" s="13"/>
      <c r="HD100" s="13"/>
      <c r="HE100" s="13"/>
      <c r="HF100" s="13"/>
      <c r="HG100" s="13"/>
      <c r="HH100" s="13"/>
      <c r="HI100" s="13"/>
      <c r="HJ100" s="13"/>
      <c r="HK100" s="13"/>
      <c r="HL100" s="13"/>
      <c r="HM100" s="13"/>
      <c r="HN100" s="13"/>
      <c r="HO100" s="13"/>
      <c r="HP100" s="13"/>
      <c r="HQ100" s="13"/>
      <c r="HR100" s="13"/>
      <c r="HS100" s="13"/>
      <c r="HT100" s="13"/>
      <c r="HU100" s="13"/>
      <c r="HV100" s="13"/>
      <c r="HW100" s="13"/>
      <c r="HX100" s="13"/>
      <c r="HY100" s="13"/>
      <c r="HZ100" s="13"/>
      <c r="IA100" s="13"/>
      <c r="IB100" s="13"/>
      <c r="IC100" s="13"/>
      <c r="ID100" s="13"/>
      <c r="IE100" s="13"/>
      <c r="IF100" s="13"/>
      <c r="IG100" s="13"/>
      <c r="IH100" s="13"/>
      <c r="II100" s="13"/>
      <c r="IJ100" s="13"/>
      <c r="IK100" s="13"/>
      <c r="IL100" s="13"/>
      <c r="IM100" s="13"/>
      <c r="IN100" s="13"/>
      <c r="IO100" s="13"/>
      <c r="IP100" s="13"/>
      <c r="IQ100" s="13"/>
      <c r="IR100" s="13"/>
      <c r="IS100" s="13"/>
      <c r="IT100" s="13"/>
      <c r="IU100" s="13"/>
      <c r="IV100" s="13"/>
      <c r="IW100" s="13"/>
      <c r="IX100" s="13"/>
      <c r="IY100" s="13"/>
      <c r="IZ100" s="13"/>
      <c r="JA100" s="13"/>
      <c r="JB100" s="13"/>
      <c r="JC100" s="13"/>
      <c r="JD100" s="13"/>
      <c r="JE100" s="13"/>
      <c r="JF100" s="13"/>
      <c r="JG100" s="13"/>
      <c r="JH100" s="13"/>
      <c r="JI100" s="13"/>
      <c r="JJ100" s="13"/>
      <c r="JK100" s="13"/>
      <c r="JL100" s="13"/>
      <c r="JM100" s="13"/>
      <c r="JN100" s="13"/>
      <c r="JO100" s="13"/>
      <c r="JP100" s="13"/>
      <c r="JQ100" s="13"/>
      <c r="JR100" s="13"/>
      <c r="JS100" s="13"/>
      <c r="JT100" s="13"/>
      <c r="JU100" s="13"/>
      <c r="JV100" s="13"/>
      <c r="JW100" s="13"/>
      <c r="JX100" s="13"/>
    </row>
    <row r="101" spans="1:284" ht="12" customHeight="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c r="EY101" s="13"/>
      <c r="EZ101" s="13"/>
      <c r="FA101" s="13"/>
      <c r="FB101" s="13"/>
      <c r="FC101" s="13"/>
      <c r="FD101" s="13"/>
      <c r="FE101" s="13"/>
      <c r="FF101" s="13"/>
      <c r="FG101" s="13"/>
      <c r="FH101" s="13"/>
      <c r="FI101" s="13"/>
      <c r="FJ101" s="13"/>
      <c r="FK101" s="13"/>
      <c r="FL101" s="13"/>
      <c r="FM101" s="13"/>
      <c r="FN101" s="13"/>
      <c r="FO101" s="13"/>
      <c r="FP101" s="13"/>
      <c r="FQ101" s="13"/>
      <c r="FR101" s="13"/>
      <c r="FS101" s="13"/>
      <c r="FT101" s="13"/>
      <c r="FU101" s="13"/>
      <c r="FV101" s="13"/>
      <c r="FW101" s="13"/>
      <c r="FX101" s="13"/>
      <c r="FY101" s="13"/>
      <c r="FZ101" s="13"/>
      <c r="GA101" s="13"/>
      <c r="GB101" s="13"/>
      <c r="GC101" s="13"/>
      <c r="GD101" s="13"/>
      <c r="GE101" s="13"/>
      <c r="GF101" s="13"/>
      <c r="GG101" s="13"/>
      <c r="GH101" s="13"/>
      <c r="GI101" s="13"/>
      <c r="GJ101" s="13"/>
      <c r="GK101" s="13"/>
      <c r="GL101" s="13"/>
      <c r="GM101" s="13"/>
      <c r="GN101" s="13"/>
      <c r="GO101" s="13"/>
      <c r="GP101" s="13"/>
      <c r="GQ101" s="13"/>
      <c r="GR101" s="13"/>
      <c r="GS101" s="13"/>
      <c r="GT101" s="13"/>
      <c r="GU101" s="13"/>
      <c r="GV101" s="13"/>
      <c r="GW101" s="13"/>
      <c r="GX101" s="13"/>
      <c r="GY101" s="13"/>
      <c r="GZ101" s="13"/>
      <c r="HA101" s="13"/>
      <c r="HB101" s="13"/>
      <c r="HC101" s="13"/>
      <c r="HD101" s="13"/>
      <c r="HE101" s="13"/>
      <c r="HF101" s="13"/>
      <c r="HG101" s="13"/>
      <c r="HH101" s="13"/>
      <c r="HI101" s="13"/>
      <c r="HJ101" s="13"/>
      <c r="HK101" s="13"/>
      <c r="HL101" s="13"/>
      <c r="HM101" s="13"/>
      <c r="HN101" s="13"/>
      <c r="HO101" s="13"/>
      <c r="HP101" s="13"/>
      <c r="HQ101" s="13"/>
      <c r="HR101" s="13"/>
      <c r="HS101" s="13"/>
      <c r="HT101" s="13"/>
      <c r="HU101" s="13"/>
      <c r="HV101" s="13"/>
      <c r="HW101" s="13"/>
      <c r="HX101" s="13"/>
      <c r="HY101" s="13"/>
      <c r="HZ101" s="13"/>
      <c r="IA101" s="13"/>
      <c r="IB101" s="13"/>
      <c r="IC101" s="13"/>
      <c r="ID101" s="13"/>
      <c r="IE101" s="13"/>
      <c r="IF101" s="13"/>
      <c r="IG101" s="13"/>
      <c r="IH101" s="13"/>
      <c r="II101" s="13"/>
      <c r="IJ101" s="13"/>
      <c r="IK101" s="13"/>
      <c r="IL101" s="13"/>
      <c r="IM101" s="13"/>
      <c r="IN101" s="13"/>
      <c r="IO101" s="13"/>
      <c r="IP101" s="13"/>
      <c r="IQ101" s="13"/>
      <c r="IR101" s="13"/>
      <c r="IS101" s="13"/>
      <c r="IT101" s="13"/>
      <c r="IU101" s="13"/>
      <c r="IV101" s="13"/>
      <c r="IW101" s="13"/>
      <c r="IX101" s="13"/>
      <c r="IY101" s="13"/>
      <c r="IZ101" s="13"/>
      <c r="JA101" s="13"/>
      <c r="JB101" s="13"/>
      <c r="JC101" s="13"/>
      <c r="JD101" s="13"/>
      <c r="JE101" s="13"/>
      <c r="JF101" s="13"/>
      <c r="JG101" s="13"/>
      <c r="JH101" s="13"/>
      <c r="JI101" s="13"/>
      <c r="JJ101" s="13"/>
      <c r="JK101" s="13"/>
      <c r="JL101" s="13"/>
      <c r="JM101" s="13"/>
      <c r="JN101" s="13"/>
      <c r="JO101" s="13"/>
      <c r="JP101" s="13"/>
      <c r="JQ101" s="13"/>
      <c r="JR101" s="13"/>
      <c r="JS101" s="13"/>
      <c r="JT101" s="13"/>
      <c r="JU101" s="13"/>
      <c r="JV101" s="13"/>
      <c r="JW101" s="13"/>
      <c r="JX101" s="13"/>
    </row>
    <row r="102" spans="1:284" ht="12" customHeight="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c r="EY102" s="13"/>
      <c r="EZ102" s="13"/>
      <c r="FA102" s="13"/>
      <c r="FB102" s="13"/>
      <c r="FC102" s="13"/>
      <c r="FD102" s="13"/>
      <c r="FE102" s="13"/>
      <c r="FF102" s="13"/>
      <c r="FG102" s="13"/>
      <c r="FH102" s="13"/>
      <c r="FI102" s="13"/>
      <c r="FJ102" s="13"/>
      <c r="FK102" s="13"/>
      <c r="FL102" s="13"/>
      <c r="FM102" s="13"/>
      <c r="FN102" s="13"/>
      <c r="FO102" s="13"/>
      <c r="FP102" s="13"/>
      <c r="FQ102" s="13"/>
      <c r="FR102" s="13"/>
      <c r="FS102" s="13"/>
      <c r="FT102" s="13"/>
      <c r="FU102" s="13"/>
      <c r="FV102" s="13"/>
      <c r="FW102" s="13"/>
      <c r="FX102" s="13"/>
      <c r="FY102" s="13"/>
      <c r="FZ102" s="13"/>
      <c r="GA102" s="13"/>
      <c r="GB102" s="13"/>
      <c r="GC102" s="13"/>
      <c r="GD102" s="13"/>
      <c r="GE102" s="13"/>
      <c r="GF102" s="13"/>
      <c r="GG102" s="13"/>
      <c r="GH102" s="13"/>
      <c r="GI102" s="13"/>
      <c r="GJ102" s="13"/>
      <c r="GK102" s="13"/>
      <c r="GL102" s="13"/>
      <c r="GM102" s="13"/>
      <c r="GN102" s="13"/>
      <c r="GO102" s="13"/>
      <c r="GP102" s="13"/>
      <c r="GQ102" s="13"/>
      <c r="GR102" s="13"/>
      <c r="GS102" s="13"/>
      <c r="GT102" s="13"/>
      <c r="GU102" s="13"/>
      <c r="GV102" s="13"/>
      <c r="GW102" s="13"/>
      <c r="GX102" s="13"/>
      <c r="GY102" s="13"/>
      <c r="GZ102" s="13"/>
      <c r="HA102" s="13"/>
      <c r="HB102" s="13"/>
      <c r="HC102" s="13"/>
      <c r="HD102" s="13"/>
      <c r="HE102" s="13"/>
      <c r="HF102" s="13"/>
      <c r="HG102" s="13"/>
      <c r="HH102" s="13"/>
      <c r="HI102" s="13"/>
      <c r="HJ102" s="13"/>
      <c r="HK102" s="13"/>
      <c r="HL102" s="13"/>
      <c r="HM102" s="13"/>
      <c r="HN102" s="13"/>
      <c r="HO102" s="13"/>
      <c r="HP102" s="13"/>
      <c r="HQ102" s="13"/>
      <c r="HR102" s="13"/>
      <c r="HS102" s="13"/>
      <c r="HT102" s="13"/>
      <c r="HU102" s="13"/>
      <c r="HV102" s="13"/>
      <c r="HW102" s="13"/>
      <c r="HX102" s="13"/>
      <c r="HY102" s="13"/>
      <c r="HZ102" s="13"/>
      <c r="IA102" s="13"/>
      <c r="IB102" s="13"/>
      <c r="IC102" s="13"/>
      <c r="ID102" s="13"/>
      <c r="IE102" s="13"/>
      <c r="IF102" s="13"/>
      <c r="IG102" s="13"/>
      <c r="IH102" s="13"/>
      <c r="II102" s="13"/>
      <c r="IJ102" s="13"/>
      <c r="IK102" s="13"/>
      <c r="IL102" s="13"/>
      <c r="IM102" s="13"/>
      <c r="IN102" s="13"/>
      <c r="IO102" s="13"/>
      <c r="IP102" s="13"/>
      <c r="IQ102" s="13"/>
      <c r="IR102" s="13"/>
      <c r="IS102" s="13"/>
      <c r="IT102" s="13"/>
      <c r="IU102" s="13"/>
      <c r="IV102" s="13"/>
      <c r="IW102" s="13"/>
      <c r="IX102" s="13"/>
      <c r="IY102" s="13"/>
      <c r="IZ102" s="13"/>
      <c r="JA102" s="13"/>
      <c r="JB102" s="13"/>
      <c r="JC102" s="13"/>
      <c r="JD102" s="13"/>
      <c r="JE102" s="13"/>
      <c r="JF102" s="13"/>
      <c r="JG102" s="13"/>
      <c r="JH102" s="13"/>
      <c r="JI102" s="13"/>
      <c r="JJ102" s="13"/>
      <c r="JK102" s="13"/>
      <c r="JL102" s="13"/>
      <c r="JM102" s="13"/>
      <c r="JN102" s="13"/>
      <c r="JO102" s="13"/>
      <c r="JP102" s="13"/>
      <c r="JQ102" s="13"/>
      <c r="JR102" s="13"/>
      <c r="JS102" s="13"/>
      <c r="JT102" s="13"/>
      <c r="JU102" s="13"/>
      <c r="JV102" s="13"/>
      <c r="JW102" s="13"/>
      <c r="JX102" s="13"/>
    </row>
    <row r="103" spans="1:284" ht="12" customHeight="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c r="EY103" s="13"/>
      <c r="EZ103" s="13"/>
      <c r="FA103" s="13"/>
      <c r="FB103" s="13"/>
      <c r="FC103" s="13"/>
      <c r="FD103" s="13"/>
      <c r="FE103" s="13"/>
      <c r="FF103" s="13"/>
      <c r="FG103" s="13"/>
      <c r="FH103" s="13"/>
      <c r="FI103" s="13"/>
      <c r="FJ103" s="13"/>
      <c r="FK103" s="13"/>
      <c r="FL103" s="13"/>
      <c r="FM103" s="13"/>
      <c r="FN103" s="13"/>
      <c r="FO103" s="13"/>
      <c r="FP103" s="13"/>
      <c r="FQ103" s="13"/>
      <c r="FR103" s="13"/>
      <c r="FS103" s="13"/>
      <c r="FT103" s="13"/>
      <c r="FU103" s="13"/>
      <c r="FV103" s="13"/>
      <c r="FW103" s="13"/>
      <c r="FX103" s="13"/>
      <c r="FY103" s="13"/>
      <c r="FZ103" s="13"/>
      <c r="GA103" s="13"/>
      <c r="GB103" s="13"/>
      <c r="GC103" s="13"/>
      <c r="GD103" s="13"/>
      <c r="GE103" s="13"/>
      <c r="GF103" s="13"/>
      <c r="GG103" s="13"/>
      <c r="GH103" s="13"/>
      <c r="GI103" s="13"/>
      <c r="GJ103" s="13"/>
      <c r="GK103" s="13"/>
      <c r="GL103" s="13"/>
      <c r="GM103" s="13"/>
      <c r="GN103" s="13"/>
      <c r="GO103" s="13"/>
      <c r="GP103" s="13"/>
      <c r="GQ103" s="13"/>
      <c r="GR103" s="13"/>
      <c r="GS103" s="13"/>
      <c r="GT103" s="13"/>
      <c r="GU103" s="13"/>
      <c r="GV103" s="13"/>
      <c r="GW103" s="13"/>
      <c r="GX103" s="13"/>
      <c r="GY103" s="13"/>
      <c r="GZ103" s="13"/>
      <c r="HA103" s="13"/>
      <c r="HB103" s="13"/>
      <c r="HC103" s="13"/>
      <c r="HD103" s="13"/>
      <c r="HE103" s="13"/>
      <c r="HF103" s="13"/>
      <c r="HG103" s="13"/>
      <c r="HH103" s="13"/>
      <c r="HI103" s="13"/>
      <c r="HJ103" s="13"/>
      <c r="HK103" s="13"/>
      <c r="HL103" s="13"/>
      <c r="HM103" s="13"/>
      <c r="HN103" s="13"/>
      <c r="HO103" s="13"/>
      <c r="HP103" s="13"/>
      <c r="HQ103" s="13"/>
      <c r="HR103" s="13"/>
      <c r="HS103" s="13"/>
      <c r="HT103" s="13"/>
      <c r="HU103" s="13"/>
      <c r="HV103" s="13"/>
      <c r="HW103" s="13"/>
      <c r="HX103" s="13"/>
      <c r="HY103" s="13"/>
      <c r="HZ103" s="13"/>
      <c r="IA103" s="13"/>
      <c r="IB103" s="13"/>
      <c r="IC103" s="13"/>
      <c r="ID103" s="13"/>
      <c r="IE103" s="13"/>
      <c r="IF103" s="13"/>
      <c r="IG103" s="13"/>
      <c r="IH103" s="13"/>
      <c r="II103" s="13"/>
      <c r="IJ103" s="13"/>
      <c r="IK103" s="13"/>
      <c r="IL103" s="13"/>
      <c r="IM103" s="13"/>
      <c r="IN103" s="13"/>
      <c r="IO103" s="13"/>
      <c r="IP103" s="13"/>
      <c r="IQ103" s="13"/>
      <c r="IR103" s="13"/>
      <c r="IS103" s="13"/>
      <c r="IT103" s="13"/>
      <c r="IU103" s="13"/>
      <c r="IV103" s="13"/>
      <c r="IW103" s="13"/>
      <c r="IX103" s="13"/>
      <c r="IY103" s="13"/>
      <c r="IZ103" s="13"/>
      <c r="JA103" s="13"/>
      <c r="JB103" s="13"/>
      <c r="JC103" s="13"/>
      <c r="JD103" s="13"/>
      <c r="JE103" s="13"/>
      <c r="JF103" s="13"/>
      <c r="JG103" s="13"/>
      <c r="JH103" s="13"/>
      <c r="JI103" s="13"/>
      <c r="JJ103" s="13"/>
      <c r="JK103" s="13"/>
      <c r="JL103" s="13"/>
      <c r="JM103" s="13"/>
      <c r="JN103" s="13"/>
      <c r="JO103" s="13"/>
      <c r="JP103" s="13"/>
      <c r="JQ103" s="13"/>
      <c r="JR103" s="13"/>
      <c r="JS103" s="13"/>
      <c r="JT103" s="13"/>
      <c r="JU103" s="13"/>
      <c r="JV103" s="13"/>
      <c r="JW103" s="13"/>
      <c r="JX103" s="13"/>
    </row>
    <row r="104" spans="1:284" ht="12" customHeight="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c r="CF104" s="13"/>
      <c r="CG104" s="13"/>
      <c r="CH104" s="13"/>
      <c r="CI104" s="13"/>
      <c r="CJ104" s="13"/>
      <c r="CK104" s="13"/>
      <c r="CL104" s="13"/>
      <c r="CM104" s="13"/>
      <c r="CN104" s="13"/>
      <c r="CO104" s="13"/>
      <c r="CP104" s="13"/>
      <c r="CQ104" s="13"/>
      <c r="CR104" s="13"/>
      <c r="CS104" s="13"/>
      <c r="CT104" s="13"/>
      <c r="CU104" s="13"/>
      <c r="CV104" s="13"/>
      <c r="CW104" s="13"/>
      <c r="CX104" s="13"/>
      <c r="CY104" s="13"/>
      <c r="CZ104" s="13"/>
      <c r="DA104" s="13"/>
      <c r="DB104" s="13"/>
      <c r="DC104" s="13"/>
      <c r="DD104" s="13"/>
      <c r="DE104" s="13"/>
      <c r="DF104" s="13"/>
      <c r="DG104" s="13"/>
      <c r="DH104" s="13"/>
      <c r="DI104" s="13"/>
      <c r="DJ104" s="13"/>
      <c r="DK104" s="13"/>
      <c r="DL104" s="13"/>
      <c r="DM104" s="13"/>
      <c r="DN104" s="13"/>
      <c r="DO104" s="13"/>
      <c r="DP104" s="13"/>
      <c r="DQ104" s="13"/>
      <c r="DR104" s="13"/>
      <c r="DS104" s="13"/>
      <c r="DT104" s="13"/>
      <c r="DU104" s="13"/>
      <c r="DV104" s="13"/>
      <c r="DW104" s="13"/>
      <c r="DX104" s="13"/>
      <c r="DY104" s="13"/>
      <c r="DZ104" s="13"/>
      <c r="EA104" s="13"/>
      <c r="EB104" s="13"/>
      <c r="EC104" s="13"/>
      <c r="ED104" s="13"/>
      <c r="EE104" s="13"/>
      <c r="EF104" s="13"/>
      <c r="EG104" s="13"/>
      <c r="EH104" s="13"/>
      <c r="EI104" s="13"/>
      <c r="EJ104" s="13"/>
      <c r="EK104" s="13"/>
      <c r="EL104" s="13"/>
      <c r="EM104" s="13"/>
      <c r="EN104" s="13"/>
      <c r="EO104" s="13"/>
      <c r="EP104" s="13"/>
      <c r="EQ104" s="13"/>
      <c r="ER104" s="13"/>
      <c r="ES104" s="13"/>
      <c r="ET104" s="13"/>
      <c r="EU104" s="13"/>
      <c r="EV104" s="13"/>
      <c r="EW104" s="13"/>
      <c r="EX104" s="13"/>
      <c r="EY104" s="13"/>
      <c r="EZ104" s="13"/>
      <c r="FA104" s="13"/>
      <c r="FB104" s="13"/>
      <c r="FC104" s="13"/>
      <c r="FD104" s="13"/>
      <c r="FE104" s="13"/>
      <c r="FF104" s="13"/>
      <c r="FG104" s="13"/>
      <c r="FH104" s="13"/>
      <c r="FI104" s="13"/>
      <c r="FJ104" s="13"/>
      <c r="FK104" s="13"/>
      <c r="FL104" s="13"/>
      <c r="FM104" s="13"/>
      <c r="FN104" s="13"/>
      <c r="FO104" s="13"/>
      <c r="FP104" s="13"/>
      <c r="FQ104" s="13"/>
      <c r="FR104" s="13"/>
      <c r="FS104" s="13"/>
      <c r="FT104" s="13"/>
      <c r="FU104" s="13"/>
      <c r="FV104" s="13"/>
      <c r="FW104" s="13"/>
      <c r="FX104" s="13"/>
      <c r="FY104" s="13"/>
      <c r="FZ104" s="13"/>
      <c r="GA104" s="13"/>
      <c r="GB104" s="13"/>
      <c r="GC104" s="13"/>
      <c r="GD104" s="13"/>
      <c r="GE104" s="13"/>
      <c r="GF104" s="13"/>
      <c r="GG104" s="13"/>
      <c r="GH104" s="13"/>
      <c r="GI104" s="13"/>
      <c r="GJ104" s="13"/>
      <c r="GK104" s="13"/>
      <c r="GL104" s="13"/>
      <c r="GM104" s="13"/>
      <c r="GN104" s="13"/>
      <c r="GO104" s="13"/>
      <c r="GP104" s="13"/>
      <c r="GQ104" s="13"/>
      <c r="GR104" s="13"/>
      <c r="GS104" s="13"/>
      <c r="GT104" s="13"/>
      <c r="GU104" s="13"/>
      <c r="GV104" s="13"/>
      <c r="GW104" s="13"/>
      <c r="GX104" s="13"/>
      <c r="GY104" s="13"/>
      <c r="GZ104" s="13"/>
      <c r="HA104" s="13"/>
      <c r="HB104" s="13"/>
      <c r="HC104" s="13"/>
      <c r="HD104" s="13"/>
      <c r="HE104" s="13"/>
      <c r="HF104" s="13"/>
      <c r="HG104" s="13"/>
      <c r="HH104" s="13"/>
      <c r="HI104" s="13"/>
      <c r="HJ104" s="13"/>
      <c r="HK104" s="13"/>
      <c r="HL104" s="13"/>
      <c r="HM104" s="13"/>
      <c r="HN104" s="13"/>
      <c r="HO104" s="13"/>
      <c r="HP104" s="13"/>
      <c r="HQ104" s="13"/>
      <c r="HR104" s="13"/>
      <c r="HS104" s="13"/>
      <c r="HT104" s="13"/>
      <c r="HU104" s="13"/>
      <c r="HV104" s="13"/>
      <c r="HW104" s="13"/>
      <c r="HX104" s="13"/>
      <c r="HY104" s="13"/>
      <c r="HZ104" s="13"/>
      <c r="IA104" s="13"/>
      <c r="IB104" s="13"/>
      <c r="IC104" s="13"/>
      <c r="ID104" s="13"/>
      <c r="IE104" s="13"/>
      <c r="IF104" s="13"/>
      <c r="IG104" s="13"/>
      <c r="IH104" s="13"/>
      <c r="II104" s="13"/>
      <c r="IJ104" s="13"/>
      <c r="IK104" s="13"/>
      <c r="IL104" s="13"/>
      <c r="IM104" s="13"/>
      <c r="IN104" s="13"/>
      <c r="IO104" s="13"/>
      <c r="IP104" s="13"/>
      <c r="IQ104" s="13"/>
      <c r="IR104" s="13"/>
      <c r="IS104" s="13"/>
      <c r="IT104" s="13"/>
      <c r="IU104" s="13"/>
      <c r="IV104" s="13"/>
      <c r="IW104" s="13"/>
      <c r="IX104" s="13"/>
      <c r="IY104" s="13"/>
      <c r="IZ104" s="13"/>
      <c r="JA104" s="13"/>
      <c r="JB104" s="13"/>
      <c r="JC104" s="13"/>
      <c r="JD104" s="13"/>
      <c r="JE104" s="13"/>
      <c r="JF104" s="13"/>
      <c r="JG104" s="13"/>
      <c r="JH104" s="13"/>
      <c r="JI104" s="13"/>
      <c r="JJ104" s="13"/>
      <c r="JK104" s="13"/>
      <c r="JL104" s="13"/>
      <c r="JM104" s="13"/>
      <c r="JN104" s="13"/>
      <c r="JO104" s="13"/>
      <c r="JP104" s="13"/>
      <c r="JQ104" s="13"/>
      <c r="JR104" s="13"/>
      <c r="JS104" s="13"/>
      <c r="JT104" s="13"/>
      <c r="JU104" s="13"/>
      <c r="JV104" s="13"/>
      <c r="JW104" s="13"/>
      <c r="JX104" s="13"/>
    </row>
    <row r="105" spans="1:284" ht="12" customHeight="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c r="CF105" s="13"/>
      <c r="CG105" s="13"/>
      <c r="CH105" s="13"/>
      <c r="CI105" s="13"/>
      <c r="CJ105" s="13"/>
      <c r="CK105" s="13"/>
      <c r="CL105" s="13"/>
      <c r="CM105" s="13"/>
      <c r="CN105" s="13"/>
      <c r="CO105" s="13"/>
      <c r="CP105" s="13"/>
      <c r="CQ105" s="13"/>
      <c r="CR105" s="13"/>
      <c r="CS105" s="13"/>
      <c r="CT105" s="13"/>
      <c r="CU105" s="13"/>
      <c r="CV105" s="13"/>
      <c r="CW105" s="13"/>
      <c r="CX105" s="13"/>
      <c r="CY105" s="13"/>
      <c r="CZ105" s="13"/>
      <c r="DA105" s="13"/>
      <c r="DB105" s="13"/>
      <c r="DC105" s="13"/>
      <c r="DD105" s="13"/>
      <c r="DE105" s="13"/>
      <c r="DF105" s="13"/>
      <c r="DG105" s="13"/>
      <c r="DH105" s="13"/>
      <c r="DI105" s="13"/>
      <c r="DJ105" s="13"/>
      <c r="DK105" s="13"/>
      <c r="DL105" s="13"/>
      <c r="DM105" s="13"/>
      <c r="DN105" s="13"/>
      <c r="DO105" s="13"/>
      <c r="DP105" s="13"/>
      <c r="DQ105" s="13"/>
      <c r="DR105" s="13"/>
      <c r="DS105" s="13"/>
      <c r="DT105" s="13"/>
      <c r="DU105" s="13"/>
      <c r="DV105" s="13"/>
      <c r="DW105" s="13"/>
      <c r="DX105" s="13"/>
      <c r="DY105" s="13"/>
      <c r="DZ105" s="13"/>
      <c r="EA105" s="13"/>
      <c r="EB105" s="13"/>
      <c r="EC105" s="13"/>
      <c r="ED105" s="13"/>
      <c r="EE105" s="13"/>
      <c r="EF105" s="13"/>
      <c r="EG105" s="13"/>
      <c r="EH105" s="13"/>
      <c r="EI105" s="13"/>
      <c r="EJ105" s="13"/>
      <c r="EK105" s="13"/>
      <c r="EL105" s="13"/>
      <c r="EM105" s="13"/>
      <c r="EN105" s="13"/>
      <c r="EO105" s="13"/>
      <c r="EP105" s="13"/>
      <c r="EQ105" s="13"/>
      <c r="ER105" s="13"/>
      <c r="ES105" s="13"/>
      <c r="ET105" s="13"/>
      <c r="EU105" s="13"/>
      <c r="EV105" s="13"/>
      <c r="EW105" s="13"/>
      <c r="EX105" s="13"/>
      <c r="EY105" s="13"/>
      <c r="EZ105" s="13"/>
      <c r="FA105" s="13"/>
      <c r="FB105" s="13"/>
      <c r="FC105" s="13"/>
      <c r="FD105" s="13"/>
      <c r="FE105" s="13"/>
      <c r="FF105" s="13"/>
      <c r="FG105" s="13"/>
      <c r="FH105" s="13"/>
      <c r="FI105" s="13"/>
      <c r="FJ105" s="13"/>
      <c r="FK105" s="13"/>
      <c r="FL105" s="13"/>
      <c r="FM105" s="13"/>
      <c r="FN105" s="13"/>
      <c r="FO105" s="13"/>
      <c r="FP105" s="13"/>
      <c r="FQ105" s="13"/>
      <c r="FR105" s="13"/>
      <c r="FS105" s="13"/>
      <c r="FT105" s="13"/>
      <c r="FU105" s="13"/>
      <c r="FV105" s="13"/>
      <c r="FW105" s="13"/>
      <c r="FX105" s="13"/>
      <c r="FY105" s="13"/>
      <c r="FZ105" s="13"/>
      <c r="GA105" s="13"/>
      <c r="GB105" s="13"/>
      <c r="GC105" s="13"/>
      <c r="GD105" s="13"/>
      <c r="GE105" s="13"/>
      <c r="GF105" s="13"/>
      <c r="GG105" s="13"/>
      <c r="GH105" s="13"/>
      <c r="GI105" s="13"/>
      <c r="GJ105" s="13"/>
      <c r="GK105" s="13"/>
      <c r="GL105" s="13"/>
      <c r="GM105" s="13"/>
      <c r="GN105" s="13"/>
      <c r="GO105" s="13"/>
      <c r="GP105" s="13"/>
      <c r="GQ105" s="13"/>
      <c r="GR105" s="13"/>
      <c r="GS105" s="13"/>
      <c r="GT105" s="13"/>
      <c r="GU105" s="13"/>
      <c r="GV105" s="13"/>
      <c r="GW105" s="13"/>
      <c r="GX105" s="13"/>
      <c r="GY105" s="13"/>
      <c r="GZ105" s="13"/>
      <c r="HA105" s="13"/>
      <c r="HB105" s="13"/>
      <c r="HC105" s="13"/>
      <c r="HD105" s="13"/>
      <c r="HE105" s="13"/>
      <c r="HF105" s="13"/>
      <c r="HG105" s="13"/>
      <c r="HH105" s="13"/>
      <c r="HI105" s="13"/>
      <c r="HJ105" s="13"/>
      <c r="HK105" s="13"/>
      <c r="HL105" s="13"/>
      <c r="HM105" s="13"/>
      <c r="HN105" s="13"/>
      <c r="HO105" s="13"/>
      <c r="HP105" s="13"/>
      <c r="HQ105" s="13"/>
      <c r="HR105" s="13"/>
      <c r="HS105" s="13"/>
      <c r="HT105" s="13"/>
      <c r="HU105" s="13"/>
      <c r="HV105" s="13"/>
      <c r="HW105" s="13"/>
      <c r="HX105" s="13"/>
      <c r="HY105" s="13"/>
      <c r="HZ105" s="13"/>
      <c r="IA105" s="13"/>
      <c r="IB105" s="13"/>
      <c r="IC105" s="13"/>
      <c r="ID105" s="13"/>
      <c r="IE105" s="13"/>
      <c r="IF105" s="13"/>
      <c r="IG105" s="13"/>
      <c r="IH105" s="13"/>
      <c r="II105" s="13"/>
      <c r="IJ105" s="13"/>
      <c r="IK105" s="13"/>
      <c r="IL105" s="13"/>
      <c r="IM105" s="13"/>
      <c r="IN105" s="13"/>
      <c r="IO105" s="13"/>
      <c r="IP105" s="13"/>
      <c r="IQ105" s="13"/>
      <c r="IR105" s="13"/>
      <c r="IS105" s="13"/>
      <c r="IT105" s="13"/>
      <c r="IU105" s="13"/>
      <c r="IV105" s="13"/>
      <c r="IW105" s="13"/>
      <c r="IX105" s="13"/>
      <c r="IY105" s="13"/>
      <c r="IZ105" s="13"/>
      <c r="JA105" s="13"/>
      <c r="JB105" s="13"/>
      <c r="JC105" s="13"/>
      <c r="JD105" s="13"/>
      <c r="JE105" s="13"/>
      <c r="JF105" s="13"/>
      <c r="JG105" s="13"/>
      <c r="JH105" s="13"/>
      <c r="JI105" s="13"/>
      <c r="JJ105" s="13"/>
      <c r="JK105" s="13"/>
      <c r="JL105" s="13"/>
      <c r="JM105" s="13"/>
      <c r="JN105" s="13"/>
      <c r="JO105" s="13"/>
      <c r="JP105" s="13"/>
      <c r="JQ105" s="13"/>
      <c r="JR105" s="13"/>
      <c r="JS105" s="13"/>
      <c r="JT105" s="13"/>
      <c r="JU105" s="13"/>
      <c r="JV105" s="13"/>
      <c r="JW105" s="13"/>
      <c r="JX105" s="13"/>
    </row>
  </sheetData>
  <mergeCells count="1">
    <mergeCell ref="W2:BH4"/>
  </mergeCells>
  <pageMargins left="0" right="0" top="0" bottom="0" header="0" footer="0"/>
  <pageSetup paperSize="8" scale="4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39997558519241921"/>
  </sheetPr>
  <dimension ref="A1:AU238"/>
  <sheetViews>
    <sheetView topLeftCell="C1" zoomScale="80" zoomScaleNormal="80" workbookViewId="0">
      <selection activeCell="G9" sqref="G9"/>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34.85546875" style="95" customWidth="1"/>
    <col min="6" max="6" width="24" style="96" customWidth="1"/>
    <col min="7" max="7" width="41.28515625"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c r="A1" s="246"/>
    </row>
    <row r="2" spans="1:47" ht="55.5" customHeight="1">
      <c r="A2" s="499" t="s">
        <v>487</v>
      </c>
      <c r="B2" s="500"/>
      <c r="C2" s="501" t="s">
        <v>488</v>
      </c>
      <c r="D2" s="502"/>
      <c r="E2" s="502"/>
      <c r="F2" s="502"/>
      <c r="G2" s="502"/>
      <c r="H2" s="502"/>
      <c r="I2" s="502"/>
      <c r="J2" s="502"/>
      <c r="K2" s="503" t="s">
        <v>96</v>
      </c>
      <c r="L2" s="504"/>
      <c r="M2" s="504"/>
      <c r="N2" s="505"/>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ht="60" customHeight="1">
      <c r="A3" s="99" t="s">
        <v>98</v>
      </c>
      <c r="B3" s="99" t="s">
        <v>13</v>
      </c>
      <c r="C3" s="100" t="s">
        <v>97</v>
      </c>
      <c r="D3" s="100" t="s">
        <v>99</v>
      </c>
      <c r="E3" s="100" t="s">
        <v>100</v>
      </c>
      <c r="F3" s="100" t="s">
        <v>125</v>
      </c>
      <c r="G3" s="100" t="s">
        <v>489</v>
      </c>
      <c r="H3" s="100" t="s">
        <v>490</v>
      </c>
      <c r="I3" s="100" t="s">
        <v>491</v>
      </c>
      <c r="J3" s="100" t="s">
        <v>492</v>
      </c>
      <c r="K3" s="99" t="s">
        <v>101</v>
      </c>
      <c r="L3" s="99" t="s">
        <v>73</v>
      </c>
      <c r="M3" s="99" t="s">
        <v>102</v>
      </c>
      <c r="N3" s="99" t="s">
        <v>103</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79" t="s">
        <v>494</v>
      </c>
      <c r="D4" s="80" t="str">
        <f>IFERROR(IF(ISBLANK($G4),INDEX(mPDM_Consolidated_Tasks[#Data],MATCH($C4,mPDM_Consolidated_Tasks[Task Reference ID],0),3),""),"")</f>
        <v>MP</v>
      </c>
      <c r="E4" s="81" t="str">
        <f>IFERROR(IF(ISBLANK($G4),INDEX(mPDM_Consolidated_Tasks[#Data],MATCH($C4,mPDM_Consolidated_Tasks[Task Reference ID],0),4),$G4),"")</f>
        <v>Acknowledge Order with Customer</v>
      </c>
      <c r="F4" s="82" t="str">
        <f>IFERROR(IF(ISBLANK(INDEX(mPDM_Consolidated_Tasks[#Data],MATCH($C4,mPDM_Consolidated_Tasks[Task Reference ID],0),5)),"",IF(ISBLANK($G4),HYPERLINK(INDEX(mPDM_Consolidated_Tasks[#Data],MATCH($C4,mPDM_Consolidated_Tasks[Task Reference ID],0),5),"Work Instruction"),"")),"")</f>
        <v>Work Instruction</v>
      </c>
      <c r="G4" s="83"/>
      <c r="H4" s="83"/>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495</v>
      </c>
      <c r="D5" s="80" t="str">
        <f>IFERROR(IF(ISBLANK($G5),INDEX(mPDM_Consolidated_Tasks[#Data],MATCH($C5,mPDM_Consolidated_Tasks[Task Reference ID],0),3),""),"")</f>
        <v>MP</v>
      </c>
      <c r="E5" s="81" t="str">
        <f>IFERROR(IF(ISBLANK($G5),INDEX(mPDM_Consolidated_Tasks[#Data],MATCH($C5,mPDM_Consolidated_Tasks[Task Reference ID],0),4),$G5),"")</f>
        <v>Verify Bill of Materials (BoM)</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496</v>
      </c>
      <c r="D6" s="80" t="str">
        <f>IFERROR(IF(ISBLANK($G6),INDEX(mPDM_Consolidated_Tasks[#Data],MATCH($C6,mPDM_Consolidated_Tasks[Task Reference ID],0),3),""),"")</f>
        <v>MP</v>
      </c>
      <c r="E6" s="81" t="str">
        <f>IFERROR(IF(ISBLANK($G6),INDEX(mPDM_Consolidated_Tasks[#Data],MATCH($C6,mPDM_Consolidated_Tasks[Task Reference ID],0),4),$G6),"")</f>
        <v>B-end Validation</v>
      </c>
      <c r="F6" s="82" t="str">
        <f>IFERROR(IF(ISBLANK(INDEX(mPDM_Consolidated_Tasks[#Data],MATCH($C6,mPDM_Consolidated_Tasks[Task Reference ID],0),5)),"",IF(ISBLANK($G6),HYPERLINK(INDEX(mPDM_Consolidated_Tasks[#Data],MATCH($C6,mPDM_Consolidated_Tasks[Task Reference ID],0),5),"Work Instruction"),"")),"")</f>
        <v>Work Instruction</v>
      </c>
      <c r="G6" s="88"/>
      <c r="H6" s="88"/>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497</v>
      </c>
      <c r="D7" s="80" t="str">
        <f>IFERROR(IF(ISBLANK($G7),INDEX(mPDM_Consolidated_Tasks[#Data],MATCH($C7,mPDM_Consolidated_Tasks[Task Reference ID],0),3),""),"")</f>
        <v>MP</v>
      </c>
      <c r="E7" s="81" t="str">
        <f>IFERROR(IF(ISBLANK($G7),INDEX(mPDM_Consolidated_Tasks[#Data],MATCH($C7,mPDM_Consolidated_Tasks[Task Reference ID],0),4),$G7),"")</f>
        <v>Calculate IDD &amp; Inform Customer</v>
      </c>
      <c r="F7" s="82" t="str">
        <f>IFERROR(IF(ISBLANK(INDEX(mPDM_Consolidated_Tasks[#Data],MATCH($C7,mPDM_Consolidated_Tasks[Task Reference ID],0),5)),"",IF(ISBLANK($G7),HYPERLINK(INDEX(mPDM_Consolidated_Tasks[#Data],MATCH($C7,mPDM_Consolidated_Tasks[Task Reference ID],0),5),"Work Instruction"),"")),"")</f>
        <v>Work Instruction</v>
      </c>
      <c r="G7" s="88"/>
      <c r="H7" s="89"/>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78" t="s">
        <v>574</v>
      </c>
      <c r="B8" s="78" t="s">
        <v>74</v>
      </c>
      <c r="C8" s="87" t="s">
        <v>498</v>
      </c>
      <c r="D8" s="80" t="str">
        <f>IFERROR(IF(ISBLANK($G8),INDEX(mPDM_Consolidated_Tasks[#Data],MATCH($C8,mPDM_Consolidated_Tasks[Task Reference ID],0),3),""),"")</f>
        <v>MP</v>
      </c>
      <c r="E8" s="81" t="str">
        <f>IFERROR(IF(ISBLANK($G8),INDEX(mPDM_Consolidated_Tasks[#Data],MATCH($C8,mPDM_Consolidated_Tasks[Task Reference ID],0),4),$G8),"")</f>
        <v>Submit Order to SI+</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s="86" customFormat="1" ht="24.95" customHeight="1">
      <c r="A9" s="90" t="s">
        <v>575</v>
      </c>
      <c r="B9" s="78" t="s">
        <v>74</v>
      </c>
      <c r="C9" s="88" t="s">
        <v>499</v>
      </c>
      <c r="D9" s="80" t="str">
        <f>IFERROR(IF(ISBLANK($G9),INDEX(mPDM_Consolidated_Tasks[#Data],MATCH($C9,mPDM_Consolidated_Tasks[Task Reference ID],0),3),""),"")</f>
        <v>MP</v>
      </c>
      <c r="E9" s="81" t="str">
        <f>IFERROR(IF(ISBLANK($G9),INDEX(mPDM_Consolidated_Tasks[#Data],MATCH($C9,mPDM_Consolidated_Tasks[Task Reference ID],0),4),$G9),"")</f>
        <v>Review Order and Take Ownership</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t="s">
        <v>12</v>
      </c>
      <c r="L9" s="84" t="s">
        <v>12</v>
      </c>
      <c r="M9" s="84" t="s">
        <v>12</v>
      </c>
      <c r="N9" s="84" t="s">
        <v>12</v>
      </c>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row>
    <row r="10" spans="1:47" ht="24.95" customHeight="1">
      <c r="A10" s="127"/>
      <c r="B10" s="90" t="s">
        <v>710</v>
      </c>
      <c r="C10" s="128" t="s">
        <v>443</v>
      </c>
      <c r="D10" s="80" t="str">
        <f>IFERROR(IF(ISBLANK($G10),INDEX(mPDM_Consolidated_Tasks[#Data],MATCH($C10,mPDM_Consolidated_Tasks[Task Reference ID],0),3),""),"")</f>
        <v>MP</v>
      </c>
      <c r="E10" s="81" t="str">
        <f>IFERROR(IF(ISBLANK($G10),INDEX(mPDM_Consolidated_Tasks[#Data],MATCH($C10,mPDM_Consolidated_Tasks[Task Reference ID],0),4),$G10),"")</f>
        <v>Manage Resource Service Inventory (Automated)</v>
      </c>
      <c r="F10" s="82" t="str">
        <f>IFERROR(IF(ISBLANK(INDEX(mPDM_Consolidated_Tasks[#Data],MATCH($C10,mPDM_Consolidated_Tasks[Task Reference ID],0),5)),"",IF(ISBLANK($G10),HYPERLINK(INDEX(mPDM_Consolidated_Tasks[#Data],MATCH($C10,mPDM_Consolidated_Tasks[Task Reference ID],0),5),"Work Instruction"),"")),"")</f>
        <v>Work Instruction</v>
      </c>
      <c r="G10" s="129"/>
      <c r="H10" s="129"/>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12</v>
      </c>
      <c r="L10" s="84" t="s">
        <v>12</v>
      </c>
      <c r="M10" s="84" t="s">
        <v>12</v>
      </c>
      <c r="N10" s="84" t="s">
        <v>12</v>
      </c>
    </row>
    <row r="11" spans="1:47" ht="24.95" customHeight="1">
      <c r="A11" s="90"/>
      <c r="B11" s="90" t="s">
        <v>104</v>
      </c>
      <c r="C11" s="87" t="s">
        <v>704</v>
      </c>
      <c r="D11" s="80" t="str">
        <f>IFERROR(IF(ISBLANK($G11),INDEX(mPDM_Consolidated_Tasks[#Data],MATCH($C11,mPDM_Consolidated_Tasks[Task Reference ID],0),3),""),"")</f>
        <v/>
      </c>
      <c r="E11" s="81" t="str">
        <f>IFERROR(IF(ISBLANK($G11),INDEX(mPDM_Consolidated_Tasks[#Data],MATCH($C11,mPDM_Consolidated_Tasks[Task Reference ID],0),4),$G11),"")</f>
        <v>Handle Automated Cloud Network MRS Exception</v>
      </c>
      <c r="F11" s="82" t="str">
        <f>IFERROR(IF(ISBLANK(INDEX(mPDM_Consolidated_Tasks[#Data],MATCH($C11,mPDM_Consolidated_Tasks[Task Reference ID],0),5)),"",IF(ISBLANK($G11),HYPERLINK(INDEX(mPDM_Consolidated_Tasks[#Data],MATCH($C11,mPDM_Consolidated_Tasks[Task Reference ID],0),5),"Work Instruction"),"")),"")</f>
        <v>Work Instruction</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t="s">
        <v>592</v>
      </c>
      <c r="L11" s="91"/>
      <c r="M11" s="92"/>
      <c r="N11" s="85"/>
    </row>
    <row r="12" spans="1:47" ht="24.95" customHeight="1">
      <c r="A12" s="90"/>
      <c r="B12" s="90" t="s">
        <v>710</v>
      </c>
      <c r="C12" s="87" t="s">
        <v>479</v>
      </c>
      <c r="D12" s="80" t="str">
        <f>IFERROR(IF(ISBLANK($G12),INDEX(mPDM_Consolidated_Tasks[#Data],MATCH($C12,mPDM_Consolidated_Tasks[Task Reference ID],0),3),""),"")</f>
        <v>MP</v>
      </c>
      <c r="E12" s="81" t="str">
        <f>IFERROR(IF(ISBLANK($G12),INDEX(mPDM_Consolidated_Tasks[#Data],MATCH($C12,mPDM_Consolidated_Tasks[Task Reference ID],0),4),$G12),"")</f>
        <v>Manage Logical Planning (Automated)</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t="s">
        <v>12</v>
      </c>
      <c r="L12" s="84" t="s">
        <v>12</v>
      </c>
      <c r="M12" s="84" t="s">
        <v>12</v>
      </c>
      <c r="N12" s="84" t="s">
        <v>12</v>
      </c>
    </row>
    <row r="13" spans="1:47" ht="24.95" customHeight="1">
      <c r="A13" s="90"/>
      <c r="B13" s="90" t="s">
        <v>104</v>
      </c>
      <c r="C13" s="87" t="s">
        <v>425</v>
      </c>
      <c r="D13" s="80" t="str">
        <f>IFERROR(IF(ISBLANK($G13),INDEX(mPDM_Consolidated_Tasks[#Data],MATCH($C13,mPDM_Consolidated_Tasks[Task Reference ID],0),3),""),"")</f>
        <v>MP</v>
      </c>
      <c r="E13" s="81" t="str">
        <f>IFERROR(IF(ISBLANK($G13),INDEX(mPDM_Consolidated_Tasks[#Data],MATCH($C13,mPDM_Consolidated_Tasks[Task Reference ID],0),4),$G13),"")</f>
        <v>Handle Automated CPE MLP Exception</v>
      </c>
      <c r="F13" s="82" t="str">
        <f>IFERROR(IF(ISBLANK(INDEX(mPDM_Consolidated_Tasks[#Data],MATCH($C13,mPDM_Consolidated_Tasks[Task Reference ID],0),5)),"",IF(ISBLANK($G13),HYPERLINK(INDEX(mPDM_Consolidated_Tasks[#Data],MATCH($C13,mPDM_Consolidated_Tasks[Task Reference ID],0),5),"Work Instruction"),"")),"")</f>
        <v>Work Instruction</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t="s">
        <v>632</v>
      </c>
      <c r="L13" s="91"/>
      <c r="M13" s="92"/>
      <c r="N13" s="85"/>
    </row>
    <row r="14" spans="1:47" ht="24.95" customHeight="1">
      <c r="A14" s="90"/>
      <c r="B14" s="90" t="s">
        <v>710</v>
      </c>
      <c r="C14" s="222" t="s">
        <v>760</v>
      </c>
      <c r="D14" s="80" t="str">
        <f>IFERROR(IF(ISBLANK($G14),INDEX(mPDM_Consolidated_Tasks[#Data],MATCH($C14,mPDM_Consolidated_Tasks[Task Reference ID],0),3),""),"")</f>
        <v/>
      </c>
      <c r="E14" s="81" t="str">
        <f>IFERROR(IF(ISBLANK($G14),INDEX(mPDM_Consolidated_Tasks[#Data],MATCH($C14,mPDM_Consolidated_Tasks[Task Reference ID],0),4),$G14),"")</f>
        <v>Perform MNSD Test (Automated)</v>
      </c>
      <c r="F14" s="82" t="str">
        <f>IFERROR(IF(ISBLANK(INDEX(mPDM_Consolidated_Tasks[#Data],MATCH($C14,mPDM_Consolidated_Tasks[Task Reference ID],0),5)),"",IF(ISBLANK($G14),HYPERLINK(INDEX(mPDM_Consolidated_Tasks[#Data],MATCH($C14,mPDM_Consolidated_Tasks[Task Reference ID],0),5),"Work Instruction"),"")),"")</f>
        <v>Work Instruction</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t="s">
        <v>12</v>
      </c>
      <c r="L14" s="84" t="s">
        <v>12</v>
      </c>
      <c r="M14" s="84" t="s">
        <v>12</v>
      </c>
      <c r="N14" s="84" t="s">
        <v>12</v>
      </c>
    </row>
    <row r="15" spans="1:47" ht="24.95" customHeight="1">
      <c r="A15" s="90"/>
      <c r="B15" s="90" t="s">
        <v>104</v>
      </c>
      <c r="C15" s="87" t="s">
        <v>707</v>
      </c>
      <c r="D15" s="80" t="str">
        <f>IFERROR(IF(ISBLANK($G15),INDEX(mPDM_Consolidated_Tasks[#Data],MATCH($C15,mPDM_Consolidated_Tasks[Task Reference ID],0),3),""),"")</f>
        <v/>
      </c>
      <c r="E15" s="81" t="str">
        <f>IFERROR(IF(ISBLANK($G15),INDEX(mPDM_Consolidated_Tasks[#Data],MATCH($C15,mPDM_Consolidated_Tasks[Task Reference ID],0),4),$G15),"")</f>
        <v>Handle Automated Test Exception</v>
      </c>
      <c r="F15" s="82" t="str">
        <f>IFERROR(IF(ISBLANK(INDEX(mPDM_Consolidated_Tasks[#Data],MATCH($C15,mPDM_Consolidated_Tasks[Task Reference ID],0),5)),"",IF(ISBLANK($G15),HYPERLINK(INDEX(mPDM_Consolidated_Tasks[#Data],MATCH($C15,mPDM_Consolidated_Tasks[Task Reference ID],0),5),"Work Instruction"),"")),"")</f>
        <v>Work Instruction</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t="s">
        <v>592</v>
      </c>
      <c r="L15" s="91"/>
      <c r="M15" s="92"/>
      <c r="N15" s="85"/>
    </row>
    <row r="16" spans="1:47" ht="24.95" customHeight="1">
      <c r="A16" s="90"/>
      <c r="B16" s="90" t="s">
        <v>104</v>
      </c>
      <c r="C16" s="87" t="s">
        <v>707</v>
      </c>
      <c r="D16" s="80" t="str">
        <f>IFERROR(IF(ISBLANK($G16),INDEX(mPDM_Consolidated_Tasks[#Data],MATCH($C16,mPDM_Consolidated_Tasks[Task Reference ID],0),3),""),"")</f>
        <v/>
      </c>
      <c r="E16" s="81" t="str">
        <f>IFERROR(IF(ISBLANK($G16),INDEX(mPDM_Consolidated_Tasks[#Data],MATCH($C16,mPDM_Consolidated_Tasks[Task Reference ID],0),4),$G16),"")</f>
        <v>Handle Automated Test Exception</v>
      </c>
      <c r="F16" s="82" t="str">
        <f>IFERROR(IF(ISBLANK(INDEX(mPDM_Consolidated_Tasks[#Data],MATCH($C16,mPDM_Consolidated_Tasks[Task Reference ID],0),5)),"",IF(ISBLANK($G16),HYPERLINK(INDEX(mPDM_Consolidated_Tasks[#Data],MATCH($C16,mPDM_Consolidated_Tasks[Task Reference ID],0),5),"Work Instruction"),"")),"")</f>
        <v>Work Instruction</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t="s">
        <v>592</v>
      </c>
      <c r="L16" s="91"/>
      <c r="M16" s="92"/>
      <c r="N16" s="85"/>
    </row>
    <row r="17" spans="1:14" ht="24.95" customHeight="1">
      <c r="A17" s="90"/>
      <c r="B17" s="90" t="s">
        <v>104</v>
      </c>
      <c r="C17" s="87" t="s">
        <v>289</v>
      </c>
      <c r="D17" s="80" t="str">
        <f>IFERROR(IF(ISBLANK($G17),INDEX(mPDM_Consolidated_Tasks[#Data],MATCH($C17,mPDM_Consolidated_Tasks[Task Reference ID],0),3),""),"")</f>
        <v>MP</v>
      </c>
      <c r="E17" s="81" t="str">
        <f>IFERROR(IF(ISBLANK($G17),INDEX(mPDM_Consolidated_Tasks[#Data],MATCH($C17,mPDM_Consolidated_Tasks[Task Reference ID],0),4),$G17),"")</f>
        <v>Schedule Test and Turn-up</v>
      </c>
      <c r="F17" s="82" t="str">
        <f>IFERROR(IF(ISBLANK(INDEX(mPDM_Consolidated_Tasks[#Data],MATCH($C17,mPDM_Consolidated_Tasks[Task Reference ID],0),5)),"",IF(ISBLANK($G17),HYPERLINK(INDEX(mPDM_Consolidated_Tasks[#Data],MATCH($C17,mPDM_Consolidated_Tasks[Task Reference ID],0),5),"Work Instruction"),"")),"")</f>
        <v>Work Instruction</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t="s">
        <v>592</v>
      </c>
      <c r="L17" s="91"/>
      <c r="M17" s="92"/>
      <c r="N17" s="85"/>
    </row>
    <row r="18" spans="1:14" ht="24.95" customHeight="1">
      <c r="A18" s="90"/>
      <c r="B18" s="90" t="s">
        <v>104</v>
      </c>
      <c r="C18" s="87" t="s">
        <v>110</v>
      </c>
      <c r="D18" s="80" t="str">
        <f>IFERROR(IF(ISBLANK($G18),INDEX(mPDM_Consolidated_Tasks[#Data],MATCH($C18,mPDM_Consolidated_Tasks[Task Reference ID],0),3),""),"")</f>
        <v>MP</v>
      </c>
      <c r="E18" s="81" t="str">
        <f>IFERROR(IF(ISBLANK($G18),INDEX(mPDM_Consolidated_Tasks[#Data],MATCH($C18,mPDM_Consolidated_Tasks[Task Reference ID],0),4),$G18),"")</f>
        <v>Full Service Test and Turnup</v>
      </c>
      <c r="F18" s="82" t="str">
        <f>IFERROR(IF(ISBLANK(INDEX(mPDM_Consolidated_Tasks[#Data],MATCH($C18,mPDM_Consolidated_Tasks[Task Reference ID],0),5)),"",IF(ISBLANK($G18),HYPERLINK(INDEX(mPDM_Consolidated_Tasks[#Data],MATCH($C18,mPDM_Consolidated_Tasks[Task Reference ID],0),5),"Work Instruction"),"")),"")</f>
        <v>Work Instruction</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t="s">
        <v>592</v>
      </c>
      <c r="L18" s="91"/>
      <c r="M18" s="92"/>
      <c r="N18" s="85"/>
    </row>
    <row r="19" spans="1:14" ht="24.95" customHeight="1">
      <c r="A19" s="90"/>
      <c r="B19" s="90" t="s">
        <v>104</v>
      </c>
      <c r="C19" s="87" t="s">
        <v>1949</v>
      </c>
      <c r="D19" s="80" t="str">
        <f>IFERROR(IF(ISBLANK($G19),INDEX(mPDM_Consolidated_Tasks[#Data],MATCH($C19,mPDM_Consolidated_Tasks[Task Reference ID],0),3),""),"")</f>
        <v/>
      </c>
      <c r="E19" s="81" t="str">
        <f>IFERROR(IF(ISBLANK($G19),INDEX(mPDM_Consolidated_Tasks[#Data],MATCH($C19,mPDM_Consolidated_Tasks[Task Reference ID],0),4),$G19),"")</f>
        <v>Autoclose Wait Task</v>
      </c>
      <c r="F19" s="82" t="str">
        <f>IFERROR(IF(ISBLANK(INDEX(mPDM_Consolidated_Tasks[#Data],MATCH($C19,mPDM_Consolidated_Tasks[Task Reference ID],0),5)),"",IF(ISBLANK($G19),HYPERLINK(INDEX(mPDM_Consolidated_Tasks[#Data],MATCH($C19,mPDM_Consolidated_Tasks[Task Reference ID],0),5),"Work Instruction"),"")),"")</f>
        <v/>
      </c>
      <c r="G19" s="88" t="s">
        <v>1951</v>
      </c>
      <c r="H19" s="88"/>
      <c r="I19" s="80" t="str">
        <f>IF(AND(ISBLANK($C19),ISBLANK($G19)),"",IFERROR(IF(INDEX(mPDM_Consolidated_Tasks[#Data],MATCH($C19,mPDM_Consolidated_Tasks[Task Reference ID],0),4)=$E19,"", "Update"),"New"))</f>
        <v>New</v>
      </c>
      <c r="J19" s="80" t="str">
        <f>IFERROR(IF(ISBLANK($H19),"",IF(INDEX(mPDM_Consolidated_Tasks[#Data],MATCH($C19,mPDM_Consolidated_Tasks[Task Reference ID],0),5)=$H19,"", "Update")),"Update")</f>
        <v/>
      </c>
      <c r="K19" s="84" t="s">
        <v>592</v>
      </c>
      <c r="L19" s="91"/>
      <c r="M19" s="92"/>
      <c r="N19" s="85"/>
    </row>
    <row r="20" spans="1:14" ht="24.95" customHeight="1">
      <c r="A20" s="90"/>
      <c r="B20" s="90" t="s">
        <v>104</v>
      </c>
      <c r="C20" s="87" t="s">
        <v>1947</v>
      </c>
      <c r="D20" s="80" t="str">
        <f>IFERROR(IF(ISBLANK($G20),INDEX(mPDM_Consolidated_Tasks[#Data],MATCH($C20,mPDM_Consolidated_Tasks[Task Reference ID],0),3),""),"")</f>
        <v/>
      </c>
      <c r="E20" s="81" t="str">
        <f>IFERROR(IF(ISBLANK($G20),INDEX(mPDM_Consolidated_Tasks[#Data],MATCH($C20,mPDM_Consolidated_Tasks[Task Reference ID],0),4),$G20),"")</f>
        <v>Notify Customer Service Connection is Ready</v>
      </c>
      <c r="F20" s="82" t="str">
        <f>IFERROR(IF(ISBLANK(INDEX(mPDM_Consolidated_Tasks[#Data],MATCH($C20,mPDM_Consolidated_Tasks[Task Reference ID],0),5)),"",IF(ISBLANK($G20),HYPERLINK(INDEX(mPDM_Consolidated_Tasks[#Data],MATCH($C20,mPDM_Consolidated_Tasks[Task Reference ID],0),5),"Work Instruction"),"")),"")</f>
        <v/>
      </c>
      <c r="G20" s="88" t="s">
        <v>1948</v>
      </c>
      <c r="H20" s="88"/>
      <c r="I20" s="80" t="str">
        <f>IF(AND(ISBLANK($C20),ISBLANK($G20)),"",IFERROR(IF(INDEX(mPDM_Consolidated_Tasks[#Data],MATCH($C20,mPDM_Consolidated_Tasks[Task Reference ID],0),4)=$E20,"", "Update"),"New"))</f>
        <v>New</v>
      </c>
      <c r="J20" s="80" t="str">
        <f>IFERROR(IF(ISBLANK($H20),"",IF(INDEX(mPDM_Consolidated_Tasks[#Data],MATCH($C20,mPDM_Consolidated_Tasks[Task Reference ID],0),5)=$H20,"", "Update")),"Update")</f>
        <v/>
      </c>
      <c r="K20" s="84" t="s">
        <v>592</v>
      </c>
      <c r="L20" s="91"/>
      <c r="M20" s="92"/>
      <c r="N20" s="85"/>
    </row>
    <row r="21" spans="1:14" ht="24.95" customHeight="1">
      <c r="A21" s="90"/>
      <c r="B21" s="90" t="s">
        <v>104</v>
      </c>
      <c r="C21" s="87" t="s">
        <v>406</v>
      </c>
      <c r="D21" s="80" t="str">
        <f>IFERROR(IF(ISBLANK($G21),INDEX(mPDM_Consolidated_Tasks[#Data],MATCH($C21,mPDM_Consolidated_Tasks[Task Reference ID],0),3),""),"")</f>
        <v>MP</v>
      </c>
      <c r="E21" s="81" t="str">
        <f>IFERROR(IF(ISBLANK($G21),INDEX(mPDM_Consolidated_Tasks[#Data],MATCH($C21,mPDM_Consolidated_Tasks[Task Reference ID],0),4),$G21),"")</f>
        <v>Order Quality Check</v>
      </c>
      <c r="F21" s="82" t="str">
        <f>IFERROR(IF(ISBLANK(INDEX(mPDM_Consolidated_Tasks[#Data],MATCH($C21,mPDM_Consolidated_Tasks[Task Reference ID],0),5)),"",IF(ISBLANK($G21),HYPERLINK(INDEX(mPDM_Consolidated_Tasks[#Data],MATCH($C21,mPDM_Consolidated_Tasks[Task Reference ID],0),5),"Work Instruction"),"")),"")</f>
        <v>Work Instruction</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t="s">
        <v>592</v>
      </c>
      <c r="L21" s="91"/>
      <c r="M21" s="92"/>
      <c r="N21" s="85"/>
    </row>
    <row r="22" spans="1:14" ht="24.95" customHeight="1">
      <c r="A22" s="90"/>
      <c r="B22" s="90" t="s">
        <v>104</v>
      </c>
      <c r="C22" s="87" t="s">
        <v>407</v>
      </c>
      <c r="D22" s="80" t="str">
        <f>IFERROR(IF(ISBLANK($G22),INDEX(mPDM_Consolidated_Tasks[#Data],MATCH($C22,mPDM_Consolidated_Tasks[Task Reference ID],0),3),""),"")</f>
        <v>MP</v>
      </c>
      <c r="E22" s="81" t="str">
        <f>IFERROR(IF(ISBLANK($G22),INDEX(mPDM_Consolidated_Tasks[#Data],MATCH($C22,mPDM_Consolidated_Tasks[Task Reference ID],0),4),$G22),"")</f>
        <v>Handover to Maintenance</v>
      </c>
      <c r="F22" s="82" t="str">
        <f>IFERROR(IF(ISBLANK(INDEX(mPDM_Consolidated_Tasks[#Data],MATCH($C22,mPDM_Consolidated_Tasks[Task Reference ID],0),5)),"",IF(ISBLANK($G22),HYPERLINK(INDEX(mPDM_Consolidated_Tasks[#Data],MATCH($C22,mPDM_Consolidated_Tasks[Task Reference ID],0),5),"Work Instruction"),"")),"")</f>
        <v>Work Instruction</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t="s">
        <v>592</v>
      </c>
      <c r="L22" s="91"/>
      <c r="M22" s="92"/>
      <c r="N22" s="85"/>
    </row>
    <row r="23" spans="1:14" ht="24.95" customHeight="1">
      <c r="A23" s="90"/>
      <c r="B23" s="90" t="s">
        <v>104</v>
      </c>
      <c r="C23" s="87" t="s">
        <v>408</v>
      </c>
      <c r="D23" s="80" t="str">
        <f>IFERROR(IF(ISBLANK($G23),INDEX(mPDM_Consolidated_Tasks[#Data],MATCH($C23,mPDM_Consolidated_Tasks[Task Reference ID],0),3),""),"")</f>
        <v>MP</v>
      </c>
      <c r="E23" s="81" t="str">
        <f>IFERROR(IF(ISBLANK($G23),INDEX(mPDM_Consolidated_Tasks[#Data],MATCH($C23,mPDM_Consolidated_Tasks[Task Reference ID],0),4),$G23),"")</f>
        <v>Notify Customer Service is Ready</v>
      </c>
      <c r="F23" s="82" t="str">
        <f>IFERROR(IF(ISBLANK(INDEX(mPDM_Consolidated_Tasks[#Data],MATCH($C23,mPDM_Consolidated_Tasks[Task Reference ID],0),5)),"",IF(ISBLANK($G23),HYPERLINK(INDEX(mPDM_Consolidated_Tasks[#Data],MATCH($C23,mPDM_Consolidated_Tasks[Task Reference ID],0),5),"Work Instruction"),"")),"")</f>
        <v>Work Instruction</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t="s">
        <v>592</v>
      </c>
      <c r="L23" s="91"/>
      <c r="M23" s="92"/>
      <c r="N23" s="85"/>
    </row>
    <row r="24" spans="1:14" ht="24.95" customHeight="1">
      <c r="A24" s="90"/>
      <c r="B24" s="90" t="s">
        <v>104</v>
      </c>
      <c r="C24" s="87" t="s">
        <v>409</v>
      </c>
      <c r="D24" s="80" t="str">
        <f>IFERROR(IF(ISBLANK($G24),INDEX(mPDM_Consolidated_Tasks[#Data],MATCH($C24,mPDM_Consolidated_Tasks[Task Reference ID],0),3),""),"")</f>
        <v>MP</v>
      </c>
      <c r="E24" s="81" t="str">
        <f>IFERROR(IF(ISBLANK($G24),INDEX(mPDM_Consolidated_Tasks[#Data],MATCH($C24,mPDM_Consolidated_Tasks[Task Reference ID],0),4),$G24),"")</f>
        <v>Confirm Order Closure</v>
      </c>
      <c r="F24" s="82" t="str">
        <f>IFERROR(IF(ISBLANK(INDEX(mPDM_Consolidated_Tasks[#Data],MATCH($C24,mPDM_Consolidated_Tasks[Task Reference ID],0),5)),"",IF(ISBLANK($G24),HYPERLINK(INDEX(mPDM_Consolidated_Tasks[#Data],MATCH($C24,mPDM_Consolidated_Tasks[Task Reference ID],0),5),"Work Instruction"),"")),"")</f>
        <v>Work Instruction</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t="s">
        <v>592</v>
      </c>
      <c r="L24" s="91"/>
      <c r="M24" s="92"/>
      <c r="N24" s="85"/>
    </row>
    <row r="25" spans="1:14" ht="24.95" customHeight="1">
      <c r="A25" s="90" t="s">
        <v>711</v>
      </c>
      <c r="B25" s="90" t="s">
        <v>710</v>
      </c>
      <c r="C25" s="87" t="s">
        <v>455</v>
      </c>
      <c r="D25" s="80" t="str">
        <f>IFERROR(IF(ISBLANK($G25),INDEX(mPDM_Consolidated_Tasks[#Data],MATCH($C25,mPDM_Consolidated_Tasks[Task Reference ID],0),3),""),"")</f>
        <v>MP</v>
      </c>
      <c r="E25" s="81" t="str">
        <f>IFERROR(IF(ISBLANK($G25),INDEX(mPDM_Consolidated_Tasks[#Data],MATCH($C25,mPDM_Consolidated_Tasks[Task Reference ID],0),4),$G25),"")</f>
        <v>Send Billing Date to Expedio-rSQE-CIF-BFG (Automated)</v>
      </c>
      <c r="F25" s="82" t="str">
        <f>IFERROR(IF(ISBLANK(INDEX(mPDM_Consolidated_Tasks[#Data],MATCH($C25,mPDM_Consolidated_Tasks[Task Reference ID],0),5)),"",IF(ISBLANK($G25),HYPERLINK(INDEX(mPDM_Consolidated_Tasks[#Data],MATCH($C25,mPDM_Consolidated_Tasks[Task Reference ID],0),5),"Work Instruction"),"")),"")</f>
        <v>Work Instruction</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t="s">
        <v>12</v>
      </c>
      <c r="L25" s="84" t="s">
        <v>12</v>
      </c>
      <c r="M25" s="84" t="s">
        <v>12</v>
      </c>
      <c r="N25" s="84" t="s">
        <v>12</v>
      </c>
    </row>
    <row r="26" spans="1:14" ht="24.95" customHeight="1">
      <c r="A26" s="90" t="s">
        <v>711</v>
      </c>
      <c r="B26" s="90" t="s">
        <v>710</v>
      </c>
      <c r="C26" s="87" t="s">
        <v>441</v>
      </c>
      <c r="D26" s="80" t="str">
        <f>IFERROR(IF(ISBLANK($G26),INDEX(mPDM_Consolidated_Tasks[#Data],MATCH($C26,mPDM_Consolidated_Tasks[Task Reference ID],0),3),""),"")</f>
        <v>LIS</v>
      </c>
      <c r="E26" s="81" t="str">
        <f>IFERROR(IF(ISBLANK($G26),INDEX(mPDM_Consolidated_Tasks[#Data],MATCH($C26,mPDM_Consolidated_Tasks[Task Reference ID],0),4),$G26),"")</f>
        <v>Manage Resource Service Inventory - Close (Automated)</v>
      </c>
      <c r="F26" s="82" t="str">
        <f>IFERROR(IF(ISBLANK(INDEX(mPDM_Consolidated_Tasks[#Data],MATCH($C26,mPDM_Consolidated_Tasks[Task Reference ID],0),5)),"",IF(ISBLANK($G26),HYPERLINK(INDEX(mPDM_Consolidated_Tasks[#Data],MATCH($C26,mPDM_Consolidated_Tasks[Task Reference ID],0),5),"Work Instruction"),"")),"")</f>
        <v>Work Instruction</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t="s">
        <v>104</v>
      </c>
      <c r="C27" s="87" t="s">
        <v>704</v>
      </c>
      <c r="D27" s="80" t="str">
        <f>IFERROR(IF(ISBLANK($G27),INDEX(mPDM_Consolidated_Tasks[#Data],MATCH($C27,mPDM_Consolidated_Tasks[Task Reference ID],0),3),""),"")</f>
        <v/>
      </c>
      <c r="E27" s="81" t="str">
        <f>IFERROR(IF(ISBLANK($G27),INDEX(mPDM_Consolidated_Tasks[#Data],MATCH($C27,mPDM_Consolidated_Tasks[Task Reference ID],0),4),$G27),"")</f>
        <v>Handle Automated Cloud Network MRS Exception</v>
      </c>
      <c r="F27" s="82" t="str">
        <f>IFERROR(IF(ISBLANK(INDEX(mPDM_Consolidated_Tasks[#Data],MATCH($C27,mPDM_Consolidated_Tasks[Task Reference ID],0),5)),"",IF(ISBLANK($G27),HYPERLINK(INDEX(mPDM_Consolidated_Tasks[#Data],MATCH($C27,mPDM_Consolidated_Tasks[Task Reference ID],0),5),"Work Instruction"),"")),"")</f>
        <v>Work Instruction</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36" customHeight="1">
      <c r="A28" s="90"/>
      <c r="B28" s="90" t="s">
        <v>104</v>
      </c>
      <c r="C28" s="87" t="s">
        <v>1782</v>
      </c>
      <c r="D28" s="80" t="str">
        <f>IFERROR(IF(ISBLANK($G28),INDEX(mPDM_Consolidated_Tasks[#Data],MATCH($C28,mPDM_Consolidated_Tasks[Task Reference ID],0),3),""),"")</f>
        <v/>
      </c>
      <c r="E28" s="81" t="str">
        <f>IFERROR(IF(ISBLANK($G28),INDEX(mPDM_Consolidated_Tasks[#Data],MATCH($C28,mPDM_Consolidated_Tasks[Task Reference ID],0),4),$G28),"")</f>
        <v>Handle Automation Failure-Capture Service Attributes from Supplier</v>
      </c>
      <c r="F28" s="82" t="str">
        <f>IFERROR(IF(ISBLANK(INDEX(mPDM_Consolidated_Tasks[#Data],MATCH($C28,mPDM_Consolidated_Tasks[Task Reference ID],0),5)),"",IF(ISBLANK($G28),HYPERLINK(INDEX(mPDM_Consolidated_Tasks[#Data],MATCH($C28,mPDM_Consolidated_Tasks[Task Reference ID],0),5),"Work Instruction"),"")),"")</f>
        <v/>
      </c>
      <c r="G28" s="373" t="s">
        <v>1807</v>
      </c>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t="s">
        <v>711</v>
      </c>
      <c r="B29" s="90" t="s">
        <v>710</v>
      </c>
      <c r="C29" s="87" t="s">
        <v>1792</v>
      </c>
      <c r="D29" s="80" t="str">
        <f>IFERROR(IF(ISBLANK($G29),INDEX(mPDM_Consolidated_Tasks[#Data],MATCH($C29,mPDM_Consolidated_Tasks[Task Reference ID],0),3),""),"")</f>
        <v/>
      </c>
      <c r="E29" s="81" t="str">
        <f>IFERROR(IF(ISBLANK($G29),INDEX(mPDM_Consolidated_Tasks[#Data],MATCH($C29,mPDM_Consolidated_Tasks[Task Reference ID],0),4),$G29),"")</f>
        <v>Capture Service Attributes from Supplier</v>
      </c>
      <c r="F29" s="82" t="str">
        <f>IFERROR(IF(ISBLANK(INDEX(mPDM_Consolidated_Tasks[#Data],MATCH($C29,mPDM_Consolidated_Tasks[Task Reference ID],0),5)),"",IF(ISBLANK($G29),HYPERLINK(INDEX(mPDM_Consolidated_Tasks[#Data],MATCH($C29,mPDM_Consolidated_Tasks[Task Reference ID],0),5),"Work Instruction"),"")),"")</f>
        <v/>
      </c>
      <c r="G29" s="373" t="s">
        <v>1808</v>
      </c>
      <c r="H29" s="88"/>
      <c r="I29" s="80" t="str">
        <f>IF(AND(ISBLANK($C29),ISBLANK($G29)),"",IFERROR(IF(INDEX(mPDM_Consolidated_Tasks[#Data],MATCH($C29,mPDM_Consolidated_Tasks[Task Reference ID],0),4)=$E29,"", "Update"),"New"))</f>
        <v>Update</v>
      </c>
      <c r="J29" s="80" t="str">
        <f>IFERROR(IF(ISBLANK($H29),"",IF(INDEX(mPDM_Consolidated_Tasks[#Data],MATCH($C29,mPDM_Consolidated_Tasks[Task Reference ID],0),5)=$H29,"", "Update")),"Update")</f>
        <v/>
      </c>
      <c r="K29" s="84"/>
      <c r="L29" s="91"/>
      <c r="M29" s="92"/>
      <c r="N29" s="85"/>
    </row>
    <row r="30" spans="1:14" ht="24.95" customHeight="1">
      <c r="A30" s="90"/>
      <c r="B30" s="90" t="s">
        <v>104</v>
      </c>
      <c r="C30" s="87" t="s">
        <v>703</v>
      </c>
      <c r="D30" s="80" t="str">
        <f>IFERROR(IF(ISBLANK($G30),INDEX(mPDM_Consolidated_Tasks[#Data],MATCH($C30,mPDM_Consolidated_Tasks[Task Reference ID],0),3),""),"")</f>
        <v/>
      </c>
      <c r="E30" s="81" t="str">
        <f>IFERROR(IF(ISBLANK($G30),INDEX(mPDM_Consolidated_Tasks[#Data],MATCH($C30,mPDM_Consolidated_Tasks[Task Reference ID],0),4),$G30),"")</f>
        <v>Capture Service Attributes from Supplier</v>
      </c>
      <c r="F30" s="82" t="str">
        <f>IFERROR(IF(ISBLANK(INDEX(mPDM_Consolidated_Tasks[#Data],MATCH($C30,mPDM_Consolidated_Tasks[Task Reference ID],0),5)),"",IF(ISBLANK($G30),HYPERLINK(INDEX(mPDM_Consolidated_Tasks[#Data],MATCH($C30,mPDM_Consolidated_Tasks[Task Reference ID],0),5),"Work Instruction"),"")),"")</f>
        <v/>
      </c>
      <c r="G30" s="373" t="s">
        <v>1808</v>
      </c>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t="s">
        <v>711</v>
      </c>
      <c r="B31" s="90" t="s">
        <v>710</v>
      </c>
      <c r="C31" s="87" t="s">
        <v>1793</v>
      </c>
      <c r="D31" s="80" t="str">
        <f>IFERROR(IF(ISBLANK($G31),INDEX(mPDM_Consolidated_Tasks[#Data],MATCH($C31,mPDM_Consolidated_Tasks[Task Reference ID],0),3),""),"")</f>
        <v/>
      </c>
      <c r="E31" s="81" t="str">
        <f>IFERROR(IF(ISBLANK($G31),INDEX(mPDM_Consolidated_Tasks[#Data],MATCH($C31,mPDM_Consolidated_Tasks[Task Reference ID],0),4),$G31),"")</f>
        <v xml:space="preserve">Provide Service Attributes for supplier end Activation </v>
      </c>
      <c r="F31" s="82" t="str">
        <f>IFERROR(IF(ISBLANK(INDEX(mPDM_Consolidated_Tasks[#Data],MATCH($C31,mPDM_Consolidated_Tasks[Task Reference ID],0),5)),"",IF(ISBLANK($G31),HYPERLINK(INDEX(mPDM_Consolidated_Tasks[#Data],MATCH($C31,mPDM_Consolidated_Tasks[Task Reference ID],0),5),"Work Instruction"),"")),"")</f>
        <v/>
      </c>
      <c r="G31" s="373" t="s">
        <v>1810</v>
      </c>
      <c r="H31" s="88"/>
      <c r="I31" s="80" t="str">
        <f>IF(AND(ISBLANK($C31),ISBLANK($G31)),"",IFERROR(IF(INDEX(mPDM_Consolidated_Tasks[#Data],MATCH($C31,mPDM_Consolidated_Tasks[Task Reference ID],0),4)=$E31,"", "Update"),"New"))</f>
        <v>Update</v>
      </c>
      <c r="J31" s="80" t="str">
        <f>IFERROR(IF(ISBLANK($H31),"",IF(INDEX(mPDM_Consolidated_Tasks[#Data],MATCH($C31,mPDM_Consolidated_Tasks[Task Reference ID],0),5)=$H31,"", "Update")),"Update")</f>
        <v/>
      </c>
      <c r="K31" s="84"/>
      <c r="L31" s="91"/>
      <c r="M31" s="92"/>
      <c r="N31" s="85"/>
    </row>
    <row r="32" spans="1:14" ht="39.75" customHeight="1">
      <c r="A32" s="90"/>
      <c r="B32" s="90" t="s">
        <v>104</v>
      </c>
      <c r="C32" s="87" t="s">
        <v>1784</v>
      </c>
      <c r="D32" s="80" t="str">
        <f>IFERROR(IF(ISBLANK($G32),INDEX(mPDM_Consolidated_Tasks[#Data],MATCH($C32,mPDM_Consolidated_Tasks[Task Reference ID],0),3),""),"")</f>
        <v/>
      </c>
      <c r="E32" s="81" t="str">
        <f>IFERROR(IF(ISBLANK($G32),INDEX(mPDM_Consolidated_Tasks[#Data],MATCH($C32,mPDM_Consolidated_Tasks[Task Reference ID],0),4),$G32),"")</f>
        <v xml:space="preserve">Handle Automation Failure-Provide Service Attributes for Supplier end Activation </v>
      </c>
      <c r="F32" s="82" t="str">
        <f>IFERROR(IF(ISBLANK(INDEX(mPDM_Consolidated_Tasks[#Data],MATCH($C32,mPDM_Consolidated_Tasks[Task Reference ID],0),5)),"",IF(ISBLANK($G32),HYPERLINK(INDEX(mPDM_Consolidated_Tasks[#Data],MATCH($C32,mPDM_Consolidated_Tasks[Task Reference ID],0),5),"Work Instruction"),"")),"")</f>
        <v/>
      </c>
      <c r="G32" s="373" t="s">
        <v>1814</v>
      </c>
      <c r="H32" s="88"/>
      <c r="I32" s="80" t="str">
        <f>IF(AND(ISBLANK($C32),ISBLANK($G32)),"",IFERROR(IF(INDEX(mPDM_Consolidated_Tasks[#Data],MATCH($C32,mPDM_Consolidated_Tasks[Task Reference ID],0),4)=$E32,"", "Update"),"New"))</f>
        <v>Update</v>
      </c>
      <c r="J32" s="80" t="str">
        <f>IFERROR(IF(ISBLANK($H32),"",IF(INDEX(mPDM_Consolidated_Tasks[#Data],MATCH($C32,mPDM_Consolidated_Tasks[Task Reference ID],0),5)=$H32,"", "Update")),"Update")</f>
        <v/>
      </c>
      <c r="K32" s="84"/>
      <c r="L32" s="91"/>
      <c r="M32" s="92"/>
      <c r="N32" s="85"/>
    </row>
    <row r="33" spans="1:14" ht="27.75" customHeight="1">
      <c r="A33" s="90"/>
      <c r="B33" s="90" t="s">
        <v>104</v>
      </c>
      <c r="C33" s="87" t="s">
        <v>702</v>
      </c>
      <c r="D33" s="144" t="str">
        <f>IFERROR(IF(ISBLANK($G33),INDEX(mPDM_Consolidated_Tasks[#Data],MATCH($C33,mPDM_Consolidated_Tasks[Task Reference ID],0),3),""),"")</f>
        <v/>
      </c>
      <c r="E33" s="145" t="str">
        <f>IFERROR(IF(ISBLANK($G33),INDEX(mPDM_Consolidated_Tasks[#Data],MATCH($C33,mPDM_Consolidated_Tasks[Task Reference ID],0),4),$G33),"")</f>
        <v xml:space="preserve">Provide Service Attributes for Supplier end Activation </v>
      </c>
      <c r="F33" s="146" t="str">
        <f>IFERROR(IF(ISBLANK(INDEX(mPDM_Consolidated_Tasks[#Data],MATCH($C33,mPDM_Consolidated_Tasks[Task Reference ID],0),5)),"",IF(ISBLANK($G33),HYPERLINK(INDEX(mPDM_Consolidated_Tasks[#Data],MATCH($C33,mPDM_Consolidated_Tasks[Task Reference ID],0),5),"Work Instruction"),"")),"")</f>
        <v/>
      </c>
      <c r="G33" s="373" t="s">
        <v>1809</v>
      </c>
      <c r="H33" s="88"/>
      <c r="I33" s="144" t="str">
        <f>IF(AND(ISBLANK($C33),ISBLANK($G33)),"",IFERROR(IF(INDEX(mPDM_Consolidated_Tasks[#Data],MATCH($C33,mPDM_Consolidated_Tasks[Task Reference ID],0),4)=$E33,"", "Update"),"New"))</f>
        <v>Update</v>
      </c>
      <c r="J33" s="144" t="str">
        <f>IFERROR(IF(ISBLANK($H33),"",IF(INDEX(mPDM_Consolidated_Tasks[#Data],MATCH($C33,mPDM_Consolidated_Tasks[Task Reference ID],0),5)=$H33,"", "Update")),"Update")</f>
        <v/>
      </c>
      <c r="K33" s="84"/>
      <c r="L33" s="91"/>
      <c r="M33" s="92"/>
      <c r="N33" s="85"/>
    </row>
    <row r="34" spans="1:14" ht="24.95" customHeight="1">
      <c r="A34" s="90"/>
      <c r="B34" s="90" t="s">
        <v>104</v>
      </c>
      <c r="C34" s="87" t="s">
        <v>705</v>
      </c>
      <c r="D34" s="80" t="str">
        <f>IFERROR(IF(ISBLANK($G34),INDEX(mPDM_Consolidated_Tasks[#Data],MATCH($C34,mPDM_Consolidated_Tasks[Task Reference ID],0),3),""),"")</f>
        <v/>
      </c>
      <c r="E34" s="81" t="str">
        <f>IFERROR(IF(ISBLANK($G34),INDEX(mPDM_Consolidated_Tasks[#Data],MATCH($C34,mPDM_Consolidated_Tasks[Task Reference ID],0),4),$G34),"")</f>
        <v>Provide Service Attributes for Customer end Activation</v>
      </c>
      <c r="F34" s="82" t="str">
        <f>IFERROR(IF(ISBLANK(INDEX(mPDM_Consolidated_Tasks[#Data],MATCH($C34,mPDM_Consolidated_Tasks[Task Reference ID],0),5)),"",IF(ISBLANK($G34),HYPERLINK(INDEX(mPDM_Consolidated_Tasks[#Data],MATCH($C34,mPDM_Consolidated_Tasks[Task Reference ID],0),5),"Work Instruction"),"")),"")</f>
        <v/>
      </c>
      <c r="G34" s="373" t="s">
        <v>1812</v>
      </c>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t="s">
        <v>592</v>
      </c>
      <c r="L34" s="91"/>
      <c r="M34" s="92"/>
      <c r="N34" s="85"/>
    </row>
    <row r="35" spans="1:14" ht="24.95" customHeight="1">
      <c r="A35" s="90" t="s">
        <v>711</v>
      </c>
      <c r="B35" s="90" t="s">
        <v>710</v>
      </c>
      <c r="C35" s="87" t="s">
        <v>1835</v>
      </c>
      <c r="D35" s="144" t="str">
        <f>IFERROR(IF(ISBLANK($G35),INDEX(mPDM_Consolidated_Tasks[#Data],MATCH($C35,mPDM_Consolidated_Tasks[Task Reference ID],0),3),""),"")</f>
        <v/>
      </c>
      <c r="E35" s="145" t="str">
        <f>IFERROR(IF(ISBLANK($G35),INDEX(mPDM_Consolidated_Tasks[#Data],MATCH($C35,mPDM_Consolidated_Tasks[Task Reference ID],0),4),$G35),"")</f>
        <v>Provide Service Attributes for Customer end Activation</v>
      </c>
      <c r="F35" s="146" t="str">
        <f>IFERROR(IF(ISBLANK(INDEX(mPDM_Consolidated_Tasks[#Data],MATCH($C35,mPDM_Consolidated_Tasks[Task Reference ID],0),5)),"",IF(ISBLANK($G35),HYPERLINK(INDEX(mPDM_Consolidated_Tasks[#Data],MATCH($C35,mPDM_Consolidated_Tasks[Task Reference ID],0),5),"Work Instruction"),"")),"")</f>
        <v/>
      </c>
      <c r="G35" s="373" t="s">
        <v>1812</v>
      </c>
      <c r="H35" s="88"/>
      <c r="I35" s="144" t="str">
        <f>IF(AND(ISBLANK($C35),ISBLANK($G35)),"",IFERROR(IF(INDEX(mPDM_Consolidated_Tasks[#Data],MATCH($C35,mPDM_Consolidated_Tasks[Task Reference ID],0),4)=$E35,"", "Update"),"New"))</f>
        <v>Update</v>
      </c>
      <c r="J35" s="144" t="str">
        <f>IFERROR(IF(ISBLANK($H35),"",IF(INDEX(mPDM_Consolidated_Tasks[#Data],MATCH($C35,mPDM_Consolidated_Tasks[Task Reference ID],0),5)=$H35,"", "Update")),"Update")</f>
        <v/>
      </c>
      <c r="K35" s="84"/>
      <c r="L35" s="91"/>
      <c r="M35" s="92"/>
      <c r="N35" s="85"/>
    </row>
    <row r="36" spans="1:14" ht="40.5" customHeight="1">
      <c r="A36" s="90"/>
      <c r="B36" s="90" t="s">
        <v>104</v>
      </c>
      <c r="C36" s="87" t="s">
        <v>1836</v>
      </c>
      <c r="D36" s="144" t="str">
        <f>IFERROR(IF(ISBLANK($G36),INDEX(mPDM_Consolidated_Tasks[#Data],MATCH($C36,mPDM_Consolidated_Tasks[Task Reference ID],0),3),""),"")</f>
        <v/>
      </c>
      <c r="E36" s="145" t="str">
        <f>IFERROR(IF(ISBLANK($G36),INDEX(mPDM_Consolidated_Tasks[#Data],MATCH($C36,mPDM_Consolidated_Tasks[Task Reference ID],0),4),$G36),"")</f>
        <v>Handle Automation Failure-Provide Service Attributes for Customer end Activation</v>
      </c>
      <c r="F36" s="146" t="str">
        <f>IFERROR(IF(ISBLANK(INDEX(mPDM_Consolidated_Tasks[#Data],MATCH($C36,mPDM_Consolidated_Tasks[Task Reference ID],0),5)),"",IF(ISBLANK($G36),HYPERLINK(INDEX(mPDM_Consolidated_Tasks[#Data],MATCH($C36,mPDM_Consolidated_Tasks[Task Reference ID],0),5),"Work Instruction"),"")),"")</f>
        <v/>
      </c>
      <c r="G36" s="373" t="s">
        <v>1811</v>
      </c>
      <c r="H36" s="88"/>
      <c r="I36" s="144" t="str">
        <f>IF(AND(ISBLANK($C36),ISBLANK($G36)),"",IFERROR(IF(INDEX(mPDM_Consolidated_Tasks[#Data],MATCH($C36,mPDM_Consolidated_Tasks[Task Reference ID],0),4)=$E36,"", "Update"),"New"))</f>
        <v/>
      </c>
      <c r="J36" s="144" t="str">
        <f>IFERROR(IF(ISBLANK($H36),"",IF(INDEX(mPDM_Consolidated_Tasks[#Data],MATCH($C36,mPDM_Consolidated_Tasks[Task Reference ID],0),5)=$H36,"", "Update")),"Update")</f>
        <v/>
      </c>
      <c r="K36" s="84"/>
      <c r="L36" s="91"/>
      <c r="M36" s="92"/>
      <c r="N36" s="85"/>
    </row>
    <row r="37" spans="1:14" ht="24.95" customHeight="1">
      <c r="A37" s="90"/>
      <c r="B37" s="90" t="s">
        <v>104</v>
      </c>
      <c r="C37" s="87" t="s">
        <v>706</v>
      </c>
      <c r="D37" s="80" t="str">
        <f>IFERROR(IF(ISBLANK($G37),INDEX(mPDM_Consolidated_Tasks[#Data],MATCH($C37,mPDM_Consolidated_Tasks[Task Reference ID],0),3),""),"")</f>
        <v/>
      </c>
      <c r="E37" s="81" t="str">
        <f>IFERROR(IF(ISBLANK($G37),INDEX(mPDM_Consolidated_Tasks[#Data],MATCH($C37,mPDM_Consolidated_Tasks[Task Reference ID],0),4),$G37),"")</f>
        <v>Confirm Customer end Activation</v>
      </c>
      <c r="F37" s="82" t="str">
        <f>IFERROR(IF(ISBLANK(INDEX(mPDM_Consolidated_Tasks[#Data],MATCH($C37,mPDM_Consolidated_Tasks[Task Reference ID],0),5)),"",IF(ISBLANK($G37),HYPERLINK(INDEX(mPDM_Consolidated_Tasks[#Data],MATCH($C37,mPDM_Consolidated_Tasks[Task Reference ID],0),5),"Work Instruction"),"")),"")</f>
        <v/>
      </c>
      <c r="G37" s="373" t="s">
        <v>1804</v>
      </c>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t="s">
        <v>711</v>
      </c>
      <c r="B38" s="90" t="s">
        <v>710</v>
      </c>
      <c r="C38" s="87" t="s">
        <v>1837</v>
      </c>
      <c r="D38" s="80" t="str">
        <f>IFERROR(IF(ISBLANK($G38),INDEX(mPDM_Consolidated_Tasks[#Data],MATCH($C38,mPDM_Consolidated_Tasks[Task Reference ID],0),3),""),"")</f>
        <v/>
      </c>
      <c r="E38" s="81" t="str">
        <f>IFERROR(IF(ISBLANK($G38),INDEX(mPDM_Consolidated_Tasks[#Data],MATCH($C38,mPDM_Consolidated_Tasks[Task Reference ID],0),4),$G38),"")</f>
        <v>Confirm Customer end Activation</v>
      </c>
      <c r="F38" s="82" t="str">
        <f>IFERROR(IF(ISBLANK(INDEX(mPDM_Consolidated_Tasks[#Data],MATCH($C38,mPDM_Consolidated_Tasks[Task Reference ID],0),5)),"",IF(ISBLANK($G38),HYPERLINK(INDEX(mPDM_Consolidated_Tasks[#Data],MATCH($C38,mPDM_Consolidated_Tasks[Task Reference ID],0),5),"Work Instruction"),"")),"")</f>
        <v/>
      </c>
      <c r="G38" s="373" t="s">
        <v>1804</v>
      </c>
      <c r="H38" s="88"/>
      <c r="I38" s="80" t="str">
        <f>IF(AND(ISBLANK($C38),ISBLANK($G38)),"",IFERROR(IF(INDEX(mPDM_Consolidated_Tasks[#Data],MATCH($C38,mPDM_Consolidated_Tasks[Task Reference ID],0),4)=$E38,"", "Update"),"New"))</f>
        <v>Update</v>
      </c>
      <c r="J38" s="80" t="str">
        <f>IFERROR(IF(ISBLANK($H38),"",IF(INDEX(mPDM_Consolidated_Tasks[#Data],MATCH($C38,mPDM_Consolidated_Tasks[Task Reference ID],0),5)=$H38,"", "Update")),"Update")</f>
        <v/>
      </c>
      <c r="K38" s="84"/>
      <c r="L38" s="91"/>
      <c r="M38" s="92"/>
      <c r="N38" s="85"/>
    </row>
    <row r="39" spans="1:14" ht="24.95" customHeight="1">
      <c r="A39" s="90"/>
      <c r="B39" s="90" t="s">
        <v>104</v>
      </c>
      <c r="C39" s="87" t="s">
        <v>1838</v>
      </c>
      <c r="D39" s="144" t="str">
        <f>IFERROR(IF(ISBLANK($G39),INDEX(mPDM_Consolidated_Tasks[#Data],MATCH($C39,mPDM_Consolidated_Tasks[Task Reference ID],0),3),""),"")</f>
        <v/>
      </c>
      <c r="E39" s="145" t="str">
        <f>IFERROR(IF(ISBLANK($G39),INDEX(mPDM_Consolidated_Tasks[#Data],MATCH($C39,mPDM_Consolidated_Tasks[Task Reference ID],0),4),$G39),"")</f>
        <v>Handle Automation Failure-Confirm Customer end Activation</v>
      </c>
      <c r="F39" s="146" t="str">
        <f>IFERROR(IF(ISBLANK(INDEX(mPDM_Consolidated_Tasks[#Data],MATCH($C39,mPDM_Consolidated_Tasks[Task Reference ID],0),5)),"",IF(ISBLANK($G39),HYPERLINK(INDEX(mPDM_Consolidated_Tasks[#Data],MATCH($C39,mPDM_Consolidated_Tasks[Task Reference ID],0),5),"Work Instruction"),"")),"")</f>
        <v/>
      </c>
      <c r="G39" s="373" t="s">
        <v>1805</v>
      </c>
      <c r="H39" s="88"/>
      <c r="I39" s="144" t="str">
        <f>IF(AND(ISBLANK($C39),ISBLANK($G39)),"",IFERROR(IF(INDEX(mPDM_Consolidated_Tasks[#Data],MATCH($C39,mPDM_Consolidated_Tasks[Task Reference ID],0),4)=$E39,"", "Update"),"New"))</f>
        <v/>
      </c>
      <c r="J39" s="144" t="str">
        <f>IFERROR(IF(ISBLANK($H39),"",IF(INDEX(mPDM_Consolidated_Tasks[#Data],MATCH($C39,mPDM_Consolidated_Tasks[Task Reference ID],0),5)=$H39,"", "Update")),"Update")</f>
        <v/>
      </c>
      <c r="K39" s="84"/>
      <c r="L39" s="91"/>
      <c r="M39" s="92"/>
      <c r="N39" s="85"/>
    </row>
    <row r="40" spans="1:14" ht="24.95" customHeight="1">
      <c r="A40" s="90"/>
      <c r="B40" s="90" t="s">
        <v>104</v>
      </c>
      <c r="C40" s="87" t="s">
        <v>1839</v>
      </c>
      <c r="D40" s="80" t="str">
        <f>IFERROR(IF(ISBLANK($G40),INDEX(mPDM_Consolidated_Tasks[#Data],MATCH($C40,mPDM_Consolidated_Tasks[Task Reference ID],0),3),""),"")</f>
        <v/>
      </c>
      <c r="E40" s="81" t="str">
        <f>IFERROR(IF(ISBLANK($G40),INDEX(mPDM_Consolidated_Tasks[#Data],MATCH($C40,mPDM_Consolidated_Tasks[Task Reference ID],0),4),$G40),"")</f>
        <v>Confirm Supplier end Activation</v>
      </c>
      <c r="F40" s="82" t="str">
        <f>IFERROR(IF(ISBLANK(INDEX(mPDM_Consolidated_Tasks[#Data],MATCH($C40,mPDM_Consolidated_Tasks[Task Reference ID],0),5)),"",IF(ISBLANK($G40),HYPERLINK(INDEX(mPDM_Consolidated_Tasks[#Data],MATCH($C40,mPDM_Consolidated_Tasks[Task Reference ID],0),5),"Work Instruction"),"")),"")</f>
        <v/>
      </c>
      <c r="G40" s="373" t="s">
        <v>1806</v>
      </c>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t="s">
        <v>711</v>
      </c>
      <c r="B41" s="90" t="s">
        <v>710</v>
      </c>
      <c r="C41" s="87" t="s">
        <v>1840</v>
      </c>
      <c r="D41" s="80" t="str">
        <f>IFERROR(IF(ISBLANK($G41),INDEX(mPDM_Consolidated_Tasks[#Data],MATCH($C41,mPDM_Consolidated_Tasks[Task Reference ID],0),3),""),"")</f>
        <v/>
      </c>
      <c r="E41" s="81" t="str">
        <f>IFERROR(IF(ISBLANK($G41),INDEX(mPDM_Consolidated_Tasks[#Data],MATCH($C41,mPDM_Consolidated_Tasks[Task Reference ID],0),4),$G41),"")</f>
        <v>Confirm Supplier end Activation</v>
      </c>
      <c r="F41" s="82" t="str">
        <f>IFERROR(IF(ISBLANK(INDEX(mPDM_Consolidated_Tasks[#Data],MATCH($C41,mPDM_Consolidated_Tasks[Task Reference ID],0),5)),"",IF(ISBLANK($G41),HYPERLINK(INDEX(mPDM_Consolidated_Tasks[#Data],MATCH($C41,mPDM_Consolidated_Tasks[Task Reference ID],0),5),"Work Instruction"),"")),"")</f>
        <v/>
      </c>
      <c r="G41" s="373" t="s">
        <v>1806</v>
      </c>
      <c r="H41" s="88"/>
      <c r="I41" s="80" t="str">
        <f>IF(AND(ISBLANK($C41),ISBLANK($G41)),"",IFERROR(IF(INDEX(mPDM_Consolidated_Tasks[#Data],MATCH($C41,mPDM_Consolidated_Tasks[Task Reference ID],0),4)=$E41,"", "Update"),"New"))</f>
        <v>Update</v>
      </c>
      <c r="J41" s="80" t="str">
        <f>IFERROR(IF(ISBLANK($H41),"",IF(INDEX(mPDM_Consolidated_Tasks[#Data],MATCH($C41,mPDM_Consolidated_Tasks[Task Reference ID],0),5)=$H41,"", "Update")),"Update")</f>
        <v/>
      </c>
      <c r="K41" s="84"/>
      <c r="L41" s="91"/>
      <c r="M41" s="92"/>
      <c r="N41" s="85"/>
    </row>
    <row r="42" spans="1:14" ht="24.95" customHeight="1">
      <c r="A42" s="375"/>
      <c r="B42" s="90" t="s">
        <v>104</v>
      </c>
      <c r="C42" s="87" t="s">
        <v>1841</v>
      </c>
      <c r="D42" s="376" t="str">
        <f>IFERROR(IF(ISBLANK($G42),INDEX(mPDM_Consolidated_Tasks[#Data],MATCH($C42,mPDM_Consolidated_Tasks[Task Reference ID],0),3),""),"")</f>
        <v/>
      </c>
      <c r="E42" s="377" t="str">
        <f>IFERROR(IF(ISBLANK($G42),INDEX(mPDM_Consolidated_Tasks[#Data],MATCH($C42,mPDM_Consolidated_Tasks[Task Reference ID],0),4),$G42),"")</f>
        <v>Handle Automation Failure-Confirm Supplier end Activation</v>
      </c>
      <c r="F42" s="378" t="str">
        <f>IFERROR(IF(ISBLANK(INDEX(mPDM_Consolidated_Tasks[#Data],MATCH($C42,mPDM_Consolidated_Tasks[Task Reference ID],0),5)),"",IF(ISBLANK($G42),HYPERLINK(INDEX(mPDM_Consolidated_Tasks[#Data],MATCH($C42,mPDM_Consolidated_Tasks[Task Reference ID],0),5),"Work Instruction"),"")),"")</f>
        <v/>
      </c>
      <c r="G42" s="373" t="s">
        <v>1813</v>
      </c>
      <c r="H42" s="379"/>
      <c r="I42" s="376" t="str">
        <f>IF(AND(ISBLANK($C42),ISBLANK($G42)),"",IFERROR(IF(INDEX(mPDM_Consolidated_Tasks[#Data],MATCH($C42,mPDM_Consolidated_Tasks[Task Reference ID],0),4)=$E42,"", "Update"),"New"))</f>
        <v/>
      </c>
      <c r="J42" s="376" t="str">
        <f>IFERROR(IF(ISBLANK($H42),"",IF(INDEX(mPDM_Consolidated_Tasks[#Data],MATCH($C42,mPDM_Consolidated_Tasks[Task Reference ID],0),5)=$H42,"", "Update")),"Update")</f>
        <v/>
      </c>
      <c r="K42" s="380"/>
      <c r="L42" s="381"/>
      <c r="M42" s="382"/>
      <c r="N42" s="383"/>
    </row>
    <row r="43" spans="1:14" s="428" customFormat="1" ht="24.95" customHeight="1">
      <c r="A43" s="418" t="s">
        <v>711</v>
      </c>
      <c r="B43" s="418" t="s">
        <v>710</v>
      </c>
      <c r="C43" s="419" t="s">
        <v>1943</v>
      </c>
      <c r="D43" s="420" t="str">
        <f>IFERROR(IF(ISBLANK($G43),INDEX(mPDM_Consolidated_Tasks[#Data],MATCH($C43,mPDM_Consolidated_Tasks[Task Reference ID],0),3),""),"")</f>
        <v/>
      </c>
      <c r="E43" s="421" t="str">
        <f>IFERROR(IF(ISBLANK($G43),INDEX(mPDM_Consolidated_Tasks[#Data],MATCH($C43,mPDM_Consolidated_Tasks[Task Reference ID],0),4),$G43),"")</f>
        <v>Set Billing Date</v>
      </c>
      <c r="F43" s="422" t="str">
        <f>IFERROR(IF(ISBLANK(INDEX(mPDM_Consolidated_Tasks[#Data],MATCH($C43,mPDM_Consolidated_Tasks[Task Reference ID],0),5)),"",IF(ISBLANK($G43),HYPERLINK(INDEX(mPDM_Consolidated_Tasks[#Data],MATCH($C43,mPDM_Consolidated_Tasks[Task Reference ID],0),5),"Work Instruction"),"")),"")</f>
        <v/>
      </c>
      <c r="G43" s="271" t="s">
        <v>1945</v>
      </c>
      <c r="H43" s="423"/>
      <c r="I43" s="420" t="str">
        <f>IF(AND(ISBLANK($C43),ISBLANK($G43)),"",IFERROR(IF(INDEX(mPDM_Consolidated_Tasks[#Data],MATCH($C43,mPDM_Consolidated_Tasks[Task Reference ID],0),4)=$E43,"", "Update"),"New"))</f>
        <v>New</v>
      </c>
      <c r="J43" s="420" t="str">
        <f>IFERROR(IF(ISBLANK($H43),"",IF(INDEX(mPDM_Consolidated_Tasks[#Data],MATCH($C43,mPDM_Consolidated_Tasks[Task Reference ID],0),5)=$H43,"", "Update")),"Update")</f>
        <v/>
      </c>
      <c r="K43" s="424"/>
      <c r="L43" s="425"/>
      <c r="M43" s="426"/>
      <c r="N43" s="427"/>
    </row>
    <row r="44" spans="1:14" s="428" customFormat="1" ht="24.95" customHeight="1">
      <c r="A44" s="418"/>
      <c r="B44" s="418" t="s">
        <v>104</v>
      </c>
      <c r="C44" s="419" t="s">
        <v>1944</v>
      </c>
      <c r="D44" s="429" t="str">
        <f>IFERROR(IF(ISBLANK($G44),INDEX(mPDM_Consolidated_Tasks[#Data],MATCH($C44,mPDM_Consolidated_Tasks[Task Reference ID],0),3),""),"")</f>
        <v/>
      </c>
      <c r="E44" s="430" t="str">
        <f>IFERROR(IF(ISBLANK($G44),INDEX(mPDM_Consolidated_Tasks[#Data],MATCH($C44,mPDM_Consolidated_Tasks[Task Reference ID],0),4),$G44),"")</f>
        <v>Handle Automation Failure-Set Billing Date</v>
      </c>
      <c r="F44" s="431" t="str">
        <f>IFERROR(IF(ISBLANK(INDEX(mPDM_Consolidated_Tasks[#Data],MATCH($C44,mPDM_Consolidated_Tasks[Task Reference ID],0),5)),"",IF(ISBLANK($G44),HYPERLINK(INDEX(mPDM_Consolidated_Tasks[#Data],MATCH($C44,mPDM_Consolidated_Tasks[Task Reference ID],0),5),"Work Instruction"),"")),"")</f>
        <v/>
      </c>
      <c r="G44" s="271" t="s">
        <v>1946</v>
      </c>
      <c r="H44" s="423"/>
      <c r="I44" s="429" t="str">
        <f>IF(AND(ISBLANK($C44),ISBLANK($G44)),"",IFERROR(IF(INDEX(mPDM_Consolidated_Tasks[#Data],MATCH($C44,mPDM_Consolidated_Tasks[Task Reference ID],0),4)=$E44,"", "Update"),"New"))</f>
        <v>New</v>
      </c>
      <c r="J44" s="429" t="str">
        <f>IFERROR(IF(ISBLANK($H44),"",IF(INDEX(mPDM_Consolidated_Tasks[#Data],MATCH($C44,mPDM_Consolidated_Tasks[Task Reference ID],0),5)=$H44,"", "Update")),"Update")</f>
        <v/>
      </c>
      <c r="K44" s="424"/>
      <c r="L44" s="425"/>
      <c r="M44" s="426"/>
      <c r="N44" s="427"/>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90"/>
      <c r="B228" s="90"/>
      <c r="C228" s="87"/>
      <c r="D228" s="80" t="str">
        <f>IFERROR(IF(ISBLANK($G228),INDEX(mPDM_Consolidated_Tasks[#Data],MATCH($C228,mPDM_Consolidated_Tasks[Task Reference ID],0),3),""),"")</f>
        <v/>
      </c>
      <c r="E228" s="81" t="str">
        <f>IFERROR(IF(ISBLANK($G228),INDEX(mPDM_Consolidated_Tasks[#Data],MATCH($C228,mPDM_Consolidated_Tasks[Task Reference ID],0),4),$G228),"")</f>
        <v/>
      </c>
      <c r="F228" s="82" t="str">
        <f>IFERROR(IF(ISBLANK(INDEX(mPDM_Consolidated_Tasks[#Data],MATCH($C228,mPDM_Consolidated_Tasks[Task Reference ID],0),5)),"",IF(ISBLANK($G228),HYPERLINK(INDEX(mPDM_Consolidated_Tasks[#Data],MATCH($C228,mPDM_Consolidated_Tasks[Task Reference ID],0),5),"Work Instruction"),"")),"")</f>
        <v/>
      </c>
      <c r="G228" s="88"/>
      <c r="H228" s="88"/>
      <c r="I228" s="80" t="str">
        <f>IF(AND(ISBLANK($C228),ISBLANK($G228)),"",IFERROR(IF(INDEX(mPDM_Consolidated_Tasks[#Data],MATCH($C228,mPDM_Consolidated_Tasks[Task Reference ID],0),4)=$E228,"", "Update"),"New"))</f>
        <v/>
      </c>
      <c r="J228" s="80" t="str">
        <f>IFERROR(IF(ISBLANK($H228),"",IF(INDEX(mPDM_Consolidated_Tasks[#Data],MATCH($C228,mPDM_Consolidated_Tasks[Task Reference ID],0),5)=$H228,"", "Update")),"Update")</f>
        <v/>
      </c>
      <c r="K228" s="84"/>
      <c r="L228" s="91"/>
      <c r="M228" s="92"/>
      <c r="N228" s="85"/>
    </row>
    <row r="229" spans="1:14" ht="24.95" customHeight="1">
      <c r="A229" s="90"/>
      <c r="B229" s="90"/>
      <c r="C229" s="87"/>
      <c r="D229" s="80" t="str">
        <f>IFERROR(IF(ISBLANK($G229),INDEX(mPDM_Consolidated_Tasks[#Data],MATCH($C229,mPDM_Consolidated_Tasks[Task Reference ID],0),3),""),"")</f>
        <v/>
      </c>
      <c r="E229" s="81" t="str">
        <f>IFERROR(IF(ISBLANK($G229),INDEX(mPDM_Consolidated_Tasks[#Data],MATCH($C229,mPDM_Consolidated_Tasks[Task Reference ID],0),4),$G229),"")</f>
        <v/>
      </c>
      <c r="F229" s="82" t="str">
        <f>IFERROR(IF(ISBLANK(INDEX(mPDM_Consolidated_Tasks[#Data],MATCH($C229,mPDM_Consolidated_Tasks[Task Reference ID],0),5)),"",IF(ISBLANK($G229),HYPERLINK(INDEX(mPDM_Consolidated_Tasks[#Data],MATCH($C229,mPDM_Consolidated_Tasks[Task Reference ID],0),5),"Work Instruction"),"")),"")</f>
        <v/>
      </c>
      <c r="G229" s="88"/>
      <c r="H229" s="88"/>
      <c r="I229" s="80" t="str">
        <f>IF(AND(ISBLANK($C229),ISBLANK($G229)),"",IFERROR(IF(INDEX(mPDM_Consolidated_Tasks[#Data],MATCH($C229,mPDM_Consolidated_Tasks[Task Reference ID],0),4)=$E229,"", "Update"),"New"))</f>
        <v/>
      </c>
      <c r="J229" s="80" t="str">
        <f>IFERROR(IF(ISBLANK($H229),"",IF(INDEX(mPDM_Consolidated_Tasks[#Data],MATCH($C229,mPDM_Consolidated_Tasks[Task Reference ID],0),5)=$H229,"", "Update")),"Update")</f>
        <v/>
      </c>
      <c r="K229" s="84"/>
      <c r="L229" s="91"/>
      <c r="M229" s="92"/>
      <c r="N229" s="85"/>
    </row>
    <row r="230" spans="1:14" ht="24.95" customHeight="1">
      <c r="A230" s="90"/>
      <c r="B230" s="90"/>
      <c r="C230" s="87"/>
      <c r="D230" s="80" t="str">
        <f>IFERROR(IF(ISBLANK($G230),INDEX(mPDM_Consolidated_Tasks[#Data],MATCH($C230,mPDM_Consolidated_Tasks[Task Reference ID],0),3),""),"")</f>
        <v/>
      </c>
      <c r="E230" s="81" t="str">
        <f>IFERROR(IF(ISBLANK($G230),INDEX(mPDM_Consolidated_Tasks[#Data],MATCH($C230,mPDM_Consolidated_Tasks[Task Reference ID],0),4),$G230),"")</f>
        <v/>
      </c>
      <c r="F230" s="82" t="str">
        <f>IFERROR(IF(ISBLANK(INDEX(mPDM_Consolidated_Tasks[#Data],MATCH($C230,mPDM_Consolidated_Tasks[Task Reference ID],0),5)),"",IF(ISBLANK($G230),HYPERLINK(INDEX(mPDM_Consolidated_Tasks[#Data],MATCH($C230,mPDM_Consolidated_Tasks[Task Reference ID],0),5),"Work Instruction"),"")),"")</f>
        <v/>
      </c>
      <c r="G230" s="88"/>
      <c r="H230" s="88"/>
      <c r="I230" s="80" t="str">
        <f>IF(AND(ISBLANK($C230),ISBLANK($G230)),"",IFERROR(IF(INDEX(mPDM_Consolidated_Tasks[#Data],MATCH($C230,mPDM_Consolidated_Tasks[Task Reference ID],0),4)=$E230,"", "Update"),"New"))</f>
        <v/>
      </c>
      <c r="J230" s="80" t="str">
        <f>IFERROR(IF(ISBLANK($H230),"",IF(INDEX(mPDM_Consolidated_Tasks[#Data],MATCH($C230,mPDM_Consolidated_Tasks[Task Reference ID],0),5)=$H230,"", "Update")),"Update")</f>
        <v/>
      </c>
      <c r="K230" s="84"/>
      <c r="L230" s="91"/>
      <c r="M230" s="92"/>
      <c r="N230" s="85"/>
    </row>
    <row r="231" spans="1:14" ht="24.95" customHeight="1">
      <c r="A231" s="90"/>
      <c r="B231" s="90"/>
      <c r="C231" s="87"/>
      <c r="D231" s="80" t="str">
        <f>IFERROR(IF(ISBLANK($G231),INDEX(mPDM_Consolidated_Tasks[#Data],MATCH($C231,mPDM_Consolidated_Tasks[Task Reference ID],0),3),""),"")</f>
        <v/>
      </c>
      <c r="E231" s="81" t="str">
        <f>IFERROR(IF(ISBLANK($G231),INDEX(mPDM_Consolidated_Tasks[#Data],MATCH($C231,mPDM_Consolidated_Tasks[Task Reference ID],0),4),$G231),"")</f>
        <v/>
      </c>
      <c r="F231" s="82" t="str">
        <f>IFERROR(IF(ISBLANK(INDEX(mPDM_Consolidated_Tasks[#Data],MATCH($C231,mPDM_Consolidated_Tasks[Task Reference ID],0),5)),"",IF(ISBLANK($G231),HYPERLINK(INDEX(mPDM_Consolidated_Tasks[#Data],MATCH($C231,mPDM_Consolidated_Tasks[Task Reference ID],0),5),"Work Instruction"),"")),"")</f>
        <v/>
      </c>
      <c r="G231" s="88"/>
      <c r="H231" s="88"/>
      <c r="I231" s="80" t="str">
        <f>IF(AND(ISBLANK($C231),ISBLANK($G231)),"",IFERROR(IF(INDEX(mPDM_Consolidated_Tasks[#Data],MATCH($C231,mPDM_Consolidated_Tasks[Task Reference ID],0),4)=$E231,"", "Update"),"New"))</f>
        <v/>
      </c>
      <c r="J231" s="80" t="str">
        <f>IFERROR(IF(ISBLANK($H231),"",IF(INDEX(mPDM_Consolidated_Tasks[#Data],MATCH($C231,mPDM_Consolidated_Tasks[Task Reference ID],0),5)=$H231,"", "Update")),"Update")</f>
        <v/>
      </c>
      <c r="K231" s="84"/>
      <c r="L231" s="91"/>
      <c r="M231" s="92"/>
      <c r="N231" s="85"/>
    </row>
    <row r="232" spans="1:14" ht="24.95" customHeight="1">
      <c r="A232" s="90"/>
      <c r="B232" s="90"/>
      <c r="C232" s="87"/>
      <c r="D232" s="80" t="str">
        <f>IFERROR(IF(ISBLANK($G232),INDEX(mPDM_Consolidated_Tasks[#Data],MATCH($C232,mPDM_Consolidated_Tasks[Task Reference ID],0),3),""),"")</f>
        <v/>
      </c>
      <c r="E232" s="81" t="str">
        <f>IFERROR(IF(ISBLANK($G232),INDEX(mPDM_Consolidated_Tasks[#Data],MATCH($C232,mPDM_Consolidated_Tasks[Task Reference ID],0),4),$G232),"")</f>
        <v/>
      </c>
      <c r="F232" s="82" t="str">
        <f>IFERROR(IF(ISBLANK(INDEX(mPDM_Consolidated_Tasks[#Data],MATCH($C232,mPDM_Consolidated_Tasks[Task Reference ID],0),5)),"",IF(ISBLANK($G232),HYPERLINK(INDEX(mPDM_Consolidated_Tasks[#Data],MATCH($C232,mPDM_Consolidated_Tasks[Task Reference ID],0),5),"Work Instruction"),"")),"")</f>
        <v/>
      </c>
      <c r="G232" s="88"/>
      <c r="H232" s="88"/>
      <c r="I232" s="80" t="str">
        <f>IF(AND(ISBLANK($C232),ISBLANK($G232)),"",IFERROR(IF(INDEX(mPDM_Consolidated_Tasks[#Data],MATCH($C232,mPDM_Consolidated_Tasks[Task Reference ID],0),4)=$E232,"", "Update"),"New"))</f>
        <v/>
      </c>
      <c r="J232" s="80" t="str">
        <f>IFERROR(IF(ISBLANK($H232),"",IF(INDEX(mPDM_Consolidated_Tasks[#Data],MATCH($C232,mPDM_Consolidated_Tasks[Task Reference ID],0),5)=$H232,"", "Update")),"Update")</f>
        <v/>
      </c>
      <c r="K232" s="84"/>
      <c r="L232" s="91"/>
      <c r="M232" s="92"/>
      <c r="N232" s="85"/>
    </row>
    <row r="233" spans="1:14" ht="24.95" customHeight="1">
      <c r="A233" s="90"/>
      <c r="B233" s="90"/>
      <c r="C233" s="87"/>
      <c r="D233" s="80" t="str">
        <f>IFERROR(IF(ISBLANK($G233),INDEX(mPDM_Consolidated_Tasks[#Data],MATCH($C233,mPDM_Consolidated_Tasks[Task Reference ID],0),3),""),"")</f>
        <v/>
      </c>
      <c r="E233" s="81" t="str">
        <f>IFERROR(IF(ISBLANK($G233),INDEX(mPDM_Consolidated_Tasks[#Data],MATCH($C233,mPDM_Consolidated_Tasks[Task Reference ID],0),4),$G233),"")</f>
        <v/>
      </c>
      <c r="F233" s="82" t="str">
        <f>IFERROR(IF(ISBLANK(INDEX(mPDM_Consolidated_Tasks[#Data],MATCH($C233,mPDM_Consolidated_Tasks[Task Reference ID],0),5)),"",IF(ISBLANK($G233),HYPERLINK(INDEX(mPDM_Consolidated_Tasks[#Data],MATCH($C233,mPDM_Consolidated_Tasks[Task Reference ID],0),5),"Work Instruction"),"")),"")</f>
        <v/>
      </c>
      <c r="G233" s="88"/>
      <c r="H233" s="88"/>
      <c r="I233" s="80" t="str">
        <f>IF(AND(ISBLANK($C233),ISBLANK($G233)),"",IFERROR(IF(INDEX(mPDM_Consolidated_Tasks[#Data],MATCH($C233,mPDM_Consolidated_Tasks[Task Reference ID],0),4)=$E233,"", "Update"),"New"))</f>
        <v/>
      </c>
      <c r="J233" s="80" t="str">
        <f>IFERROR(IF(ISBLANK($H233),"",IF(INDEX(mPDM_Consolidated_Tasks[#Data],MATCH($C233,mPDM_Consolidated_Tasks[Task Reference ID],0),5)=$H233,"", "Update")),"Update")</f>
        <v/>
      </c>
      <c r="K233" s="84"/>
      <c r="L233" s="91"/>
      <c r="M233" s="92"/>
      <c r="N233" s="85"/>
    </row>
    <row r="234" spans="1:14" ht="24.95" customHeight="1">
      <c r="A234" s="90"/>
      <c r="B234" s="90"/>
      <c r="C234" s="87"/>
      <c r="D234" s="80" t="str">
        <f>IFERROR(IF(ISBLANK($G234),INDEX(mPDM_Consolidated_Tasks[#Data],MATCH($C234,mPDM_Consolidated_Tasks[Task Reference ID],0),3),""),"")</f>
        <v/>
      </c>
      <c r="E234" s="81" t="str">
        <f>IFERROR(IF(ISBLANK($G234),INDEX(mPDM_Consolidated_Tasks[#Data],MATCH($C234,mPDM_Consolidated_Tasks[Task Reference ID],0),4),$G234),"")</f>
        <v/>
      </c>
      <c r="F234" s="82" t="str">
        <f>IFERROR(IF(ISBLANK(INDEX(mPDM_Consolidated_Tasks[#Data],MATCH($C234,mPDM_Consolidated_Tasks[Task Reference ID],0),5)),"",IF(ISBLANK($G234),HYPERLINK(INDEX(mPDM_Consolidated_Tasks[#Data],MATCH($C234,mPDM_Consolidated_Tasks[Task Reference ID],0),5),"Work Instruction"),"")),"")</f>
        <v/>
      </c>
      <c r="G234" s="88"/>
      <c r="H234" s="88"/>
      <c r="I234" s="80" t="str">
        <f>IF(AND(ISBLANK($C234),ISBLANK($G234)),"",IFERROR(IF(INDEX(mPDM_Consolidated_Tasks[#Data],MATCH($C234,mPDM_Consolidated_Tasks[Task Reference ID],0),4)=$E234,"", "Update"),"New"))</f>
        <v/>
      </c>
      <c r="J234" s="80" t="str">
        <f>IFERROR(IF(ISBLANK($H234),"",IF(INDEX(mPDM_Consolidated_Tasks[#Data],MATCH($C234,mPDM_Consolidated_Tasks[Task Reference ID],0),5)=$H234,"", "Update")),"Update")</f>
        <v/>
      </c>
      <c r="K234" s="84"/>
      <c r="L234" s="91"/>
      <c r="M234" s="92"/>
      <c r="N234" s="85"/>
    </row>
    <row r="235" spans="1:14" ht="24.95" customHeight="1">
      <c r="A235" s="90"/>
      <c r="B235" s="90"/>
      <c r="C235" s="87"/>
      <c r="D235" s="80" t="str">
        <f>IFERROR(IF(ISBLANK($G235),INDEX(mPDM_Consolidated_Tasks[#Data],MATCH($C235,mPDM_Consolidated_Tasks[Task Reference ID],0),3),""),"")</f>
        <v/>
      </c>
      <c r="E235" s="81" t="str">
        <f>IFERROR(IF(ISBLANK($G235),INDEX(mPDM_Consolidated_Tasks[#Data],MATCH($C235,mPDM_Consolidated_Tasks[Task Reference ID],0),4),$G235),"")</f>
        <v/>
      </c>
      <c r="F235" s="82" t="str">
        <f>IFERROR(IF(ISBLANK(INDEX(mPDM_Consolidated_Tasks[#Data],MATCH($C235,mPDM_Consolidated_Tasks[Task Reference ID],0),5)),"",IF(ISBLANK($G235),HYPERLINK(INDEX(mPDM_Consolidated_Tasks[#Data],MATCH($C235,mPDM_Consolidated_Tasks[Task Reference ID],0),5),"Work Instruction"),"")),"")</f>
        <v/>
      </c>
      <c r="G235" s="88"/>
      <c r="H235" s="88"/>
      <c r="I235" s="80" t="str">
        <f>IF(AND(ISBLANK($C235),ISBLANK($G235)),"",IFERROR(IF(INDEX(mPDM_Consolidated_Tasks[#Data],MATCH($C235,mPDM_Consolidated_Tasks[Task Reference ID],0),4)=$E235,"", "Update"),"New"))</f>
        <v/>
      </c>
      <c r="J235" s="80" t="str">
        <f>IFERROR(IF(ISBLANK($H235),"",IF(INDEX(mPDM_Consolidated_Tasks[#Data],MATCH($C235,mPDM_Consolidated_Tasks[Task Reference ID],0),5)=$H235,"", "Update")),"Update")</f>
        <v/>
      </c>
      <c r="K235" s="84"/>
      <c r="L235" s="91"/>
      <c r="M235" s="92"/>
      <c r="N235" s="85"/>
    </row>
    <row r="236" spans="1:14" ht="24.95" customHeight="1">
      <c r="A236" s="90"/>
      <c r="B236" s="90"/>
      <c r="C236" s="87"/>
      <c r="D236" s="80" t="str">
        <f>IFERROR(IF(ISBLANK($G236),INDEX(mPDM_Consolidated_Tasks[#Data],MATCH($C236,mPDM_Consolidated_Tasks[Task Reference ID],0),3),""),"")</f>
        <v/>
      </c>
      <c r="E236" s="81" t="str">
        <f>IFERROR(IF(ISBLANK($G236),INDEX(mPDM_Consolidated_Tasks[#Data],MATCH($C236,mPDM_Consolidated_Tasks[Task Reference ID],0),4),$G236),"")</f>
        <v/>
      </c>
      <c r="F236" s="82" t="str">
        <f>IFERROR(IF(ISBLANK(INDEX(mPDM_Consolidated_Tasks[#Data],MATCH($C236,mPDM_Consolidated_Tasks[Task Reference ID],0),5)),"",IF(ISBLANK($G236),HYPERLINK(INDEX(mPDM_Consolidated_Tasks[#Data],MATCH($C236,mPDM_Consolidated_Tasks[Task Reference ID],0),5),"Work Instruction"),"")),"")</f>
        <v/>
      </c>
      <c r="G236" s="88"/>
      <c r="H236" s="88"/>
      <c r="I236" s="80" t="str">
        <f>IF(AND(ISBLANK($C236),ISBLANK($G236)),"",IFERROR(IF(INDEX(mPDM_Consolidated_Tasks[#Data],MATCH($C236,mPDM_Consolidated_Tasks[Task Reference ID],0),4)=$E236,"", "Update"),"New"))</f>
        <v/>
      </c>
      <c r="J236" s="80" t="str">
        <f>IFERROR(IF(ISBLANK($H236),"",IF(INDEX(mPDM_Consolidated_Tasks[#Data],MATCH($C236,mPDM_Consolidated_Tasks[Task Reference ID],0),5)=$H236,"", "Update")),"Update")</f>
        <v/>
      </c>
      <c r="K236" s="84"/>
      <c r="L236" s="91"/>
      <c r="M236" s="92"/>
      <c r="N236" s="85"/>
    </row>
    <row r="237" spans="1:14" ht="24.95" customHeight="1">
      <c r="A237" s="90"/>
      <c r="B237" s="90"/>
      <c r="C237" s="87"/>
      <c r="D237" s="80" t="str">
        <f>IFERROR(IF(ISBLANK($G237),INDEX(mPDM_Consolidated_Tasks[#Data],MATCH($C237,mPDM_Consolidated_Tasks[Task Reference ID],0),3),""),"")</f>
        <v/>
      </c>
      <c r="E237" s="81" t="str">
        <f>IFERROR(IF(ISBLANK($G237),INDEX(mPDM_Consolidated_Tasks[#Data],MATCH($C237,mPDM_Consolidated_Tasks[Task Reference ID],0),4),$G237),"")</f>
        <v/>
      </c>
      <c r="F237" s="82" t="str">
        <f>IFERROR(IF(ISBLANK(INDEX(mPDM_Consolidated_Tasks[#Data],MATCH($C237,mPDM_Consolidated_Tasks[Task Reference ID],0),5)),"",IF(ISBLANK($G237),HYPERLINK(INDEX(mPDM_Consolidated_Tasks[#Data],MATCH($C237,mPDM_Consolidated_Tasks[Task Reference ID],0),5),"Work Instruction"),"")),"")</f>
        <v/>
      </c>
      <c r="G237" s="88"/>
      <c r="H237" s="88"/>
      <c r="I237" s="80" t="str">
        <f>IF(AND(ISBLANK($C237),ISBLANK($G237)),"",IFERROR(IF(INDEX(mPDM_Consolidated_Tasks[#Data],MATCH($C237,mPDM_Consolidated_Tasks[Task Reference ID],0),4)=$E237,"", "Update"),"New"))</f>
        <v/>
      </c>
      <c r="J237" s="80" t="str">
        <f>IFERROR(IF(ISBLANK($H237),"",IF(INDEX(mPDM_Consolidated_Tasks[#Data],MATCH($C237,mPDM_Consolidated_Tasks[Task Reference ID],0),5)=$H237,"", "Update")),"Update")</f>
        <v/>
      </c>
      <c r="K237" s="84"/>
      <c r="L237" s="91"/>
      <c r="M237" s="92"/>
      <c r="N237" s="85"/>
    </row>
    <row r="238" spans="1:14" ht="24.95" customHeight="1">
      <c r="A238" s="101"/>
      <c r="B238" s="101"/>
      <c r="C238" s="102"/>
      <c r="D238" s="103" t="str">
        <f>IFERROR(IF(ISBLANK($G238),INDEX(mPDM_Consolidated_Tasks[#Data],MATCH($C238,mPDM_Consolidated_Tasks[Task Reference ID],0),3),""),"")</f>
        <v/>
      </c>
      <c r="E238" s="104" t="str">
        <f>IFERROR(IF(ISBLANK($G238),INDEX(mPDM_Consolidated_Tasks[#Data],MATCH($C238,mPDM_Consolidated_Tasks[Task Reference ID],0),4),$G238),"")</f>
        <v/>
      </c>
      <c r="F238" s="105" t="str">
        <f>IFERROR(IF(ISBLANK(INDEX(mPDM_Consolidated_Tasks[#Data],MATCH($C238,mPDM_Consolidated_Tasks[Task Reference ID],0),5)),"",IF(ISBLANK($G238),HYPERLINK(INDEX(mPDM_Consolidated_Tasks[#Data],MATCH($C238,mPDM_Consolidated_Tasks[Task Reference ID],0),5),"Work Instruction"),"")),"")</f>
        <v/>
      </c>
      <c r="G238" s="106"/>
      <c r="H238" s="106"/>
      <c r="I238" s="103" t="str">
        <f>IF(AND(ISBLANK($C238),ISBLANK($G238)),"",IFERROR(IF(INDEX(mPDM_Consolidated_Tasks[#Data],MATCH($C238,mPDM_Consolidated_Tasks[Task Reference ID],0),4)=$E238,"", "Update"),"New"))</f>
        <v/>
      </c>
      <c r="J238" s="103" t="str">
        <f>IFERROR(IF(ISBLANK($H238),"",IF(INDEX(mPDM_Consolidated_Tasks[#Data],MATCH($C238,mPDM_Consolidated_Tasks[Task Reference ID],0),5)=$H238,"", "Update")),"Update")</f>
        <v/>
      </c>
      <c r="K238" s="107"/>
      <c r="L238" s="108"/>
      <c r="M238" s="109"/>
      <c r="N238" s="110"/>
    </row>
  </sheetData>
  <mergeCells count="3">
    <mergeCell ref="A2:B2"/>
    <mergeCell ref="C2:J2"/>
    <mergeCell ref="K2:N2"/>
  </mergeCells>
  <pageMargins left="0.7" right="0.7" top="0.75" bottom="0.75" header="0.3" footer="0.3"/>
  <pageSetup orientation="portrait" horizontalDpi="1200" verticalDpi="1200" r:id="rId1"/>
  <ignoredErrors>
    <ignoredError sqref="A9:C9 A231:C238 A10 H11 H12 G13:H13 A14 H14 A15 H15 A16 H16 C10 G25:H25 L15:N15 L16:N16 A4:C4 G4:H4 K4:N4 A5:C5 G5:H5 K5:N5 A6:C6 G6:H6 K6:N6 A7:C7 G7:H7 K7:N7 A8:C8 G8:H8 K8:N8 G9:H9 K9:N9 G10:H10 K11:L11 G21:H21 G22:H22 G23:H23 G24:H24 G26:H26 K26:N26 A27 G27:H27 K27:N27 A28 H28 K28:N28 H29 K29:N29 H31 K31:N31 A37 H37 K37:N37 H38 K38:N38 A40 H40 K40:N40 H41 K41:N41 A45:C45 G45:H45 K45:N45 A46:C46 G46:H46 K46:N46 A47:C47 G47:H47 K47:N47 A48:C48 G48:H48 K48:N48 A49:C49 G49:H49 K49:N49 A50:C50 G50:H50 K50:N50 A51:C51 G51:H51 K51:N51 A52:C52 G52:H52 K52:N52 A53:C53 G53:H53 K53:N53 A54:C54 G54:H54 K54:N54 A55:C55 G55:H55 K55:N55 A56:C56 G56:H56 K56:N56 A57:C57 G57:H57 K57:N57 A58:C58 G58:H58 K58:N58 A59:C59 G59:H59 K59:N59 A60:C60 G60:H60 K60:N60 A61:C61 G61:H61 K61:N61 A62:C62 G62:H62 K62:N62 A63:C63 G63:H63 K63:N63 A64:C64 G64:H64 K64:N64 A65:C65 G65:H65 K65:N65 A66:C66 G66:H66 K66:N66 A67:C67 G67:H67 K67:N67 A68:C68 G68:H68 K68:N68 A69:C69 G69:H69 K69:N69 A70:C70 G70:H70 K70:N70 A71:C71 G71:H71 K71:N71 A72:C72 G72:H72 K72:N72 A73:C73 G73:H73 K73:N73 A74:C74 G74:H74 K74:N74 A75:C75 G75:H75 K75:N75 A76:C76 G76:H76 K76:N76 A77:C77 G77:H77 K77:N77 A78:C78 G78:H78 K78:N78 A79:C79 G79:H79 K79:N79 A80:C80 G80:H80 K80:N80 A81:C81 G81:H81 K81:N81 A82:C82 G82:H82 K82:N82 A83:C83 G83:H83 K83:N83 A84:C84 G84:H84 K84:N84 A85:C85 G85:H85 K85:N85 A86:C86 G86:H86 K86:N86 A87:C87 G87:H87 K87:N87 A88:C88 G88:H88 K88:N88 A89:C89 G89:H89 K89:N89 A90:C90 G90:H90 K90:N90 A91:C91 G91:H91 K91:N91 A92:C92 G92:H92 K92:N92 A93:C93 G93:H93 K93:N93 A94:C94 G94:H94 K94:N94 A95:C95 G95:H95 K95:N95 A96:C96 G96:H96 K96:N96 A97:C97 G97:H97 K97:N97 A98:C98 G98:H98 K98:N98 A99:C99 G99:H99 K99:N99 A100:C100 G100:H100 K100:N100 A101:C101 G101:H101 K101:N101 A102:C102 G102:H102 K102:N102 A103:C103 G103:H103 K103:N103 A104:C104 G104:H104 K104:N104 A105:C105 G105:H105 K105:N105 A106:C106 G106:H106 K106:N106 A107:C107 G107:H107 K107:N107 A108:C108 G108:H108 K108:N108 A109:C109 G109:H109 K109:N109 A110:C110 G110:H110 K110:N110 A111:C111 G111:H111 K111:N111 A112:C112 G112:H112 K112:N112 A113:C113 G113:H113 K113:N113 A114:C114 G114:H114 K114:N114 A115:C115 G115:H115 K115:N115 A116:C116 G116:H116 K116:N116 A117:C117 G117:H117 K117:N117 A118:C118 G118:H118 K118:N118 A119:C119 G119:H119 K119:N119 A120:C120 G120:H120 K120:N120 A121:C121 G121:H121 K121:N121 A122:C122 G122:H122 K122:N122 A123:C123 G123:H123 K123:N123 A124:C124 G124:H124 K124:N124 A125:C125 G125:H125 K125:N125 A126:C126 G126:H126 K126:N126 A127:C127 G127:H127 K127:N127 A128:C128 G128:H128 K128:N128 A129:C129 G129:H129 K129:N129 A130:C130 G130:H130 K130:N130 A131:C131 G131:H131 K131:N131 A132:C132 G132:H132 K132:N132 A133:C133 G133:H133 K133:N133 A134:C134 G134:H134 K134:N134 A135:C135 G135:H135 K135:N135 A136:C136 G136:H136 K136:N136 A137:C137 G137:H137 K137:N137 A138:C138 G138:H138 K138:N138 A139:C139 G139:H139 K139:N139 A140:C140 G140:H140 K140:N140 A141:C141 G141:H141 K141:N141 A142:C142 G142:H142 K142:N142 A143:C143 G143:H143 K143:N143 A144:C144 G144:H144 K144:N144 A145:C145 G145:H145 K145:N145 A146:C146 G146:H146 K146:N146 A147:C147 G147:H147 K147:N147 A148:C148 G148:H148 K148:N148 A149:C149 G149:H149 K149:N149 A150:C150 G150:H150 K150:N150 A151:C151 G151:H151 K151:N151 A152:C152 G152:H152 K152:N152 A153:C153 G153:H153 K153:N153 A154:C154 G154:H154 K154:N154 A155:C155 G155:H155 K155:N155 A156:C156 G156:H156 K156:N156 A157:C157 G157:H157 K157:N157 A158:C158 G158:H158 K158:N158 A159:C159 G159:H159 K159:N159 A160:C160 G160:H160 K160:N160 A161:C161 G161:H161 K161:N161 A162:C162 G162:H162 K162:N162 A163:C163 G163:H163 K163:N163 A164:C164 G164:H164 K164:N164 A165:C165 G165:H165 K165:N165 A166:C166 G166:H166 K166:N166 A167:C167 G167:H167 K167:N167 A168:C168 G168:H168 K168:N168 A169:C169 G169:H169 K169:N169 A170:C170 G170:H170 K170:N170 A171:C171 G171:H171 K171:N171 A172:C172 G172:H172 K172:N172 A173:C173 G173:H173 K173:N173 A174:C174 G174:H174 K174:N174 A175:C175 G175:H175 K175:N175 A176:C176 G176:H176 K176:N176 A177:C177 G177:H177 K177:N177 A178:C178 G178:H178 K178:N178 A179:C179 G179:H179 K179:N179 A180:C180 G180:H180 K180:N180 A181:C181 G181:H181 K181:N181 A182:C182 G182:H182 K182:N182 A183:C183 G183:H183 K183:N183 A184:C184 G184:H184 K184:N184 A185:C185 G185:H185 K185:N185 A186:C186 G186:H186 K186:N186 A187:C187 G187:H187 K187:N187 A188:C188 G188:H188 K188:N188 A189:C189 G189:H189 K189:N189 A190:C190 G190:H190 K190:N190 A191:C191 G191:H191 K191:N191 A192:C192 G192:H192 K192:N192 A193:C193 G193:H193 K193:N193 A194:C194 G194:H194 K194:N194 A195:C195 G195:H195 K195:N195 A196:C196 G196:H196 K196:N196 A197:C197 G197:H197 K197:N197 A198:C198 G198:H198 K198:N198 A199:C199 G199:H199 K199:N199 A200:C200 G200:H200 K200:N200 A201:C201 G201:H201 K201:N201 A202:C202 G202:H202 K202:N202 A203:C203 G203:H203 K203:N203 A204:C204 G204:H204 K204:N204 A205:C205 G205:H205 K205:N205 A206:C206 G206:H206 K206:N206 A207:C207 G207:H207 K207:N207 A208:C208 G208:H208 K208:N208 A209:C209 G209:H209 A210:C210 G210:H210 A211:C211 G211:H211 A212:C212 G212:H212 A213:C213 G213:H213 A214:C214 G214:H214 A215:C215 G215:H215 A216:C216 G216:H216 A217:C217 G217:H217 A218:C218 G218:H218 A219:C219 G219:H219 A220:C220 G220:H220 A221:C221 G221:H221 A222:C222 G222:H222 A223:C223 G223:H223 A224:C224 G224:H224 A225:C225 G225:H225 A226:C226 G226:H226 A227:C227 G227:H227 A228:C228 G228:H228 A229:C229 G229:H229 A230:C230 G230:H230 G231:H238 K209:N209 K210:N210 K211:N211 K212:N212 K213:N213 K214:N214 K215:N215 K216:N216 K217:N217 K218:N218 K219:N219 K220:N220 K221:N221 K222:N222 K223:N223 K224:N224 K225:N225 K226:N226 K227:N227 K228:N228 K229:N229 K230:N230 K231:N238" calculatedColumn="1"/>
  </ignoredErrors>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39997558519241921"/>
  </sheetPr>
  <dimension ref="A1:V350"/>
  <sheetViews>
    <sheetView zoomScale="77" zoomScaleNormal="77" workbookViewId="0">
      <pane xSplit="3" ySplit="6" topLeftCell="D7" activePane="bottomRight" state="frozen"/>
      <selection pane="topRight" activeCell="D1" sqref="D1"/>
      <selection pane="bottomLeft" activeCell="A7" sqref="A7"/>
      <selection pane="bottomRight" activeCell="D359" sqref="C359:D359"/>
    </sheetView>
  </sheetViews>
  <sheetFormatPr defaultRowHeight="12.75"/>
  <cols>
    <col min="1" max="1" width="16.28515625" style="67" customWidth="1"/>
    <col min="2" max="2" width="40.85546875" style="67" bestFit="1" customWidth="1"/>
    <col min="3" max="3" width="46.28515625" style="67" customWidth="1"/>
    <col min="4" max="6" width="18.7109375" style="116" customWidth="1"/>
    <col min="7" max="15" width="18.7109375" style="67" customWidth="1"/>
    <col min="16" max="32" width="9.140625" style="67" customWidth="1"/>
    <col min="33" max="428" width="9.140625" style="67"/>
    <col min="429" max="429" width="9.140625" style="67" customWidth="1"/>
    <col min="430" max="16384" width="9.140625" style="67"/>
  </cols>
  <sheetData>
    <row r="1" spans="1:22" ht="12.75" customHeight="1">
      <c r="A1" s="506" t="s">
        <v>82</v>
      </c>
      <c r="B1" s="506"/>
      <c r="C1" s="123"/>
      <c r="D1" s="410" t="s">
        <v>1816</v>
      </c>
      <c r="E1" s="410" t="s">
        <v>1815</v>
      </c>
      <c r="F1" s="410" t="s">
        <v>1816</v>
      </c>
      <c r="G1" s="395" t="s">
        <v>1816</v>
      </c>
      <c r="H1" s="410" t="s">
        <v>1950</v>
      </c>
      <c r="I1" s="410" t="s">
        <v>1950</v>
      </c>
      <c r="J1" s="410" t="s">
        <v>1950</v>
      </c>
      <c r="K1" s="410" t="s">
        <v>1950</v>
      </c>
      <c r="L1" s="395"/>
      <c r="M1" s="395"/>
      <c r="N1" s="395"/>
      <c r="O1" s="395"/>
      <c r="V1" s="66"/>
    </row>
    <row r="2" spans="1:22" s="111" customFormat="1" ht="36.75" customHeight="1">
      <c r="A2" s="506"/>
      <c r="B2" s="506"/>
      <c r="C2" s="51" t="s">
        <v>5</v>
      </c>
      <c r="D2" s="50" t="s">
        <v>702</v>
      </c>
      <c r="E2" s="50" t="s">
        <v>1839</v>
      </c>
      <c r="F2" s="50" t="s">
        <v>705</v>
      </c>
      <c r="G2" s="50" t="s">
        <v>706</v>
      </c>
      <c r="H2" s="413" t="s">
        <v>289</v>
      </c>
      <c r="I2" s="413" t="s">
        <v>110</v>
      </c>
      <c r="J2" s="413" t="s">
        <v>1947</v>
      </c>
      <c r="K2" s="413" t="s">
        <v>1949</v>
      </c>
      <c r="L2" s="50" t="s">
        <v>406</v>
      </c>
      <c r="M2" s="50" t="s">
        <v>408</v>
      </c>
      <c r="N2" s="50" t="s">
        <v>407</v>
      </c>
      <c r="O2" s="50" t="s">
        <v>409</v>
      </c>
      <c r="V2" s="66"/>
    </row>
    <row r="3" spans="1:22" ht="87" customHeight="1">
      <c r="A3" s="506"/>
      <c r="B3" s="506"/>
      <c r="C3" s="51" t="s">
        <v>3</v>
      </c>
      <c r="D3" s="68" t="str">
        <f>IFERROR(CONCATENATE(IF(ISBLANK(D$2),"",INDEX(TaskSheet1[#Data],MATCH(D$2,TaskSheet1[Task Ref Id],0),5))," ",D$4),"Not Found")</f>
        <v>Provide Service Attributes for Supplier end Activation  (Cloud Connect Direct)</v>
      </c>
      <c r="E3" s="68" t="str">
        <f>IFERROR(CONCATENATE(IF(ISBLANK(E$2),"",INDEX(TaskSheet1[#Data],MATCH(E$2,TaskSheet1[Task Ref Id],0),5))," ",E$4),"Not Found")</f>
        <v>Confirm Supplier end Activation (Cloud Connect Direct)</v>
      </c>
      <c r="F3" s="68" t="str">
        <f>IFERROR(CONCATENATE(IF(ISBLANK(F$2),"",INDEX(TaskSheet1[#Data],MATCH(F$2,TaskSheet1[Task Ref Id],0),5))," ",F$4),"Not Found")</f>
        <v>Provide Service Attributes for Customer end Activation (Cloud Connect Direct)</v>
      </c>
      <c r="G3" s="68" t="str">
        <f>IFERROR(CONCATENATE(IF(ISBLANK(G$2),"",INDEX(TaskSheet1[#Data],MATCH(G$2,TaskSheet1[Task Ref Id],0),5))," ",G$4),"Not Found")</f>
        <v>Confirm Customer end Activation (Cloud Connect Direct)</v>
      </c>
      <c r="H3" s="68" t="str">
        <f>IFERROR(CONCATENATE(IF(ISBLANK(H$2),"",INDEX(TaskSheet1[#Data],MATCH(H$2,TaskSheet1[Task Ref Id],0),5))," ",H$4),"Not Found")</f>
        <v>Schedule Test and Turn-up (Service Connection)</v>
      </c>
      <c r="I3" s="68" t="str">
        <f>IFERROR(CONCATENATE(IF(ISBLANK(I$2),"",INDEX(TaskSheet1[#Data],MATCH(I$2,TaskSheet1[Task Ref Id],0),5))," ",I$4),"Not Found")</f>
        <v>Full Service Test and Turnup (Service Connection)</v>
      </c>
      <c r="J3" s="68" t="str">
        <f>IFERROR(CONCATENATE(IF(ISBLANK(J$2),"",INDEX(TaskSheet1[#Data],MATCH(J$2,TaskSheet1[Task Ref Id],0),5))," ",J$4),"Not Found")</f>
        <v>Notify Customer Service Connection is Ready (Service Connection)</v>
      </c>
      <c r="K3" s="68" t="str">
        <f>IFERROR(CONCATENATE(IF(ISBLANK(K$2),"",INDEX(TaskSheet1[#Data],MATCH(K$2,TaskSheet1[Task Ref Id],0),5))," ",K$4),"Not Found")</f>
        <v>Autoclose Wait Task (Service Connection)</v>
      </c>
      <c r="L3" s="68" t="str">
        <f>IFERROR(CONCATENATE(IF(ISBLANK(L$2),"",INDEX(TaskSheet1[#Data],MATCH(L$2,TaskSheet1[Task Ref Id],0),5))," ",L$4),"Not Found")</f>
        <v>Order Quality Check (Cloud Connect Direct)</v>
      </c>
      <c r="M3" s="68" t="str">
        <f>IFERROR(CONCATENATE(IF(ISBLANK(M$2),"",INDEX(TaskSheet1[#Data],MATCH(M$2,TaskSheet1[Task Ref Id],0),5))," ",M$4),"Not Found")</f>
        <v>Notify Customer Service is Ready (Cloud Connect Direct)</v>
      </c>
      <c r="N3" s="68" t="str">
        <f>IFERROR(CONCATENATE(IF(ISBLANK(N$2),"",INDEX(TaskSheet1[#Data],MATCH(N$2,TaskSheet1[Task Ref Id],0),5))," ",N$4),"Not Found")</f>
        <v>Handover to Maintenance (Cloud Connect Direct)</v>
      </c>
      <c r="O3" s="68" t="str">
        <f>IFERROR(CONCATENATE(IF(ISBLANK(O$2),"",INDEX(TaskSheet1[#Data],MATCH(O$2,TaskSheet1[Task Ref Id],0),5))," ",O$4),"Not Found")</f>
        <v>Confirm Order Closure (Cloud Connect Direct)</v>
      </c>
      <c r="V3" s="52"/>
    </row>
    <row r="4" spans="1:22" ht="36" customHeight="1">
      <c r="A4" s="120"/>
      <c r="B4" s="120"/>
      <c r="C4" s="51" t="s">
        <v>493</v>
      </c>
      <c r="D4" s="98" t="s">
        <v>601</v>
      </c>
      <c r="E4" s="98" t="s">
        <v>601</v>
      </c>
      <c r="F4" s="98" t="s">
        <v>601</v>
      </c>
      <c r="G4" s="98" t="s">
        <v>601</v>
      </c>
      <c r="H4" s="98" t="s">
        <v>1972</v>
      </c>
      <c r="I4" s="98" t="s">
        <v>1972</v>
      </c>
      <c r="J4" s="98" t="s">
        <v>1972</v>
      </c>
      <c r="K4" s="98" t="s">
        <v>1972</v>
      </c>
      <c r="L4" s="98" t="s">
        <v>601</v>
      </c>
      <c r="M4" s="98" t="s">
        <v>601</v>
      </c>
      <c r="N4" s="98" t="s">
        <v>601</v>
      </c>
      <c r="O4" s="98" t="s">
        <v>601</v>
      </c>
      <c r="V4" s="52"/>
    </row>
    <row r="5" spans="1:22" s="55" customFormat="1" ht="35.25" customHeight="1">
      <c r="A5" s="53"/>
      <c r="B5" s="54"/>
      <c r="C5" s="54" t="s">
        <v>84</v>
      </c>
      <c r="D5" s="69" t="s">
        <v>592</v>
      </c>
      <c r="E5" s="69" t="s">
        <v>592</v>
      </c>
      <c r="F5" s="69" t="s">
        <v>592</v>
      </c>
      <c r="G5" s="69" t="s">
        <v>592</v>
      </c>
      <c r="H5" s="69" t="s">
        <v>1973</v>
      </c>
      <c r="I5" s="69" t="s">
        <v>1973</v>
      </c>
      <c r="J5" s="69" t="s">
        <v>1973</v>
      </c>
      <c r="K5" s="69" t="s">
        <v>1973</v>
      </c>
      <c r="L5" s="69" t="s">
        <v>592</v>
      </c>
      <c r="M5" s="69" t="s">
        <v>592</v>
      </c>
      <c r="N5" s="69" t="s">
        <v>592</v>
      </c>
      <c r="O5" s="69" t="s">
        <v>592</v>
      </c>
      <c r="V5" s="52"/>
    </row>
    <row r="6" spans="1:22" s="56" customFormat="1" ht="21.75" customHeight="1">
      <c r="A6" s="65" t="s">
        <v>85</v>
      </c>
      <c r="B6" s="65" t="s">
        <v>1</v>
      </c>
      <c r="C6" s="65" t="s">
        <v>2</v>
      </c>
      <c r="D6" s="69" t="s">
        <v>0</v>
      </c>
      <c r="E6" s="69" t="s">
        <v>0</v>
      </c>
      <c r="F6" s="69" t="s">
        <v>0</v>
      </c>
      <c r="G6" s="69" t="s">
        <v>0</v>
      </c>
      <c r="H6" s="69" t="s">
        <v>0</v>
      </c>
      <c r="I6" s="69" t="s">
        <v>0</v>
      </c>
      <c r="J6" s="69" t="s">
        <v>0</v>
      </c>
      <c r="K6" s="69" t="s">
        <v>0</v>
      </c>
      <c r="L6" s="69" t="s">
        <v>0</v>
      </c>
      <c r="M6" s="69" t="s">
        <v>0</v>
      </c>
      <c r="N6" s="69" t="s">
        <v>0</v>
      </c>
      <c r="O6" s="69" t="s">
        <v>0</v>
      </c>
      <c r="V6" s="52"/>
    </row>
    <row r="7" spans="1:22">
      <c r="A7" s="394" t="s">
        <v>1954</v>
      </c>
      <c r="B7" s="70" t="s">
        <v>592</v>
      </c>
      <c r="C7" s="71" t="s">
        <v>586</v>
      </c>
      <c r="D7" s="73" t="s">
        <v>597</v>
      </c>
      <c r="E7" s="73" t="s">
        <v>597</v>
      </c>
      <c r="F7" s="73" t="s">
        <v>597</v>
      </c>
      <c r="G7" s="73" t="s">
        <v>597</v>
      </c>
      <c r="H7" s="73" t="s">
        <v>23</v>
      </c>
      <c r="I7" s="73" t="s">
        <v>23</v>
      </c>
      <c r="J7" s="73" t="s">
        <v>23</v>
      </c>
      <c r="K7" s="73" t="s">
        <v>23</v>
      </c>
      <c r="L7" s="73" t="s">
        <v>597</v>
      </c>
      <c r="M7" s="73" t="s">
        <v>597</v>
      </c>
      <c r="N7" s="73" t="s">
        <v>597</v>
      </c>
      <c r="O7" s="73" t="s">
        <v>23</v>
      </c>
    </row>
    <row r="8" spans="1:22">
      <c r="A8" s="72"/>
      <c r="B8" s="70" t="s">
        <v>592</v>
      </c>
      <c r="C8" s="71" t="s">
        <v>590</v>
      </c>
      <c r="D8" s="73" t="s">
        <v>23</v>
      </c>
      <c r="E8" s="73" t="s">
        <v>23</v>
      </c>
      <c r="F8" s="73" t="s">
        <v>23</v>
      </c>
      <c r="G8" s="73" t="s">
        <v>23</v>
      </c>
      <c r="H8" s="73" t="s">
        <v>23</v>
      </c>
      <c r="I8" s="73" t="s">
        <v>23</v>
      </c>
      <c r="J8" s="73" t="s">
        <v>23</v>
      </c>
      <c r="K8" s="73" t="s">
        <v>23</v>
      </c>
      <c r="L8" s="73" t="s">
        <v>23</v>
      </c>
      <c r="M8" s="73" t="s">
        <v>23</v>
      </c>
      <c r="N8" s="73" t="s">
        <v>23</v>
      </c>
      <c r="O8" s="73" t="s">
        <v>23</v>
      </c>
    </row>
    <row r="9" spans="1:22">
      <c r="A9" s="394" t="s">
        <v>1954</v>
      </c>
      <c r="B9" s="70" t="s">
        <v>592</v>
      </c>
      <c r="C9" s="71" t="s">
        <v>583</v>
      </c>
      <c r="D9" s="73" t="s">
        <v>597</v>
      </c>
      <c r="E9" s="73" t="s">
        <v>597</v>
      </c>
      <c r="F9" s="73" t="s">
        <v>597</v>
      </c>
      <c r="G9" s="73" t="s">
        <v>597</v>
      </c>
      <c r="H9" s="73" t="s">
        <v>23</v>
      </c>
      <c r="I9" s="73" t="s">
        <v>23</v>
      </c>
      <c r="J9" s="73" t="s">
        <v>23</v>
      </c>
      <c r="K9" s="73" t="s">
        <v>23</v>
      </c>
      <c r="L9" s="73" t="s">
        <v>597</v>
      </c>
      <c r="M9" s="73" t="s">
        <v>597</v>
      </c>
      <c r="N9" s="73" t="s">
        <v>597</v>
      </c>
      <c r="O9" s="73" t="s">
        <v>597</v>
      </c>
    </row>
    <row r="10" spans="1:22">
      <c r="A10" s="394" t="s">
        <v>1954</v>
      </c>
      <c r="B10" s="70" t="s">
        <v>592</v>
      </c>
      <c r="C10" s="71" t="s">
        <v>582</v>
      </c>
      <c r="D10" s="73" t="s">
        <v>597</v>
      </c>
      <c r="E10" s="73" t="s">
        <v>597</v>
      </c>
      <c r="F10" s="73" t="s">
        <v>597</v>
      </c>
      <c r="G10" s="73" t="s">
        <v>597</v>
      </c>
      <c r="H10" s="73" t="s">
        <v>23</v>
      </c>
      <c r="I10" s="73" t="s">
        <v>23</v>
      </c>
      <c r="J10" s="73" t="s">
        <v>23</v>
      </c>
      <c r="K10" s="73" t="s">
        <v>23</v>
      </c>
      <c r="L10" s="73" t="s">
        <v>597</v>
      </c>
      <c r="M10" s="73" t="s">
        <v>597</v>
      </c>
      <c r="N10" s="73" t="s">
        <v>597</v>
      </c>
      <c r="O10" s="73" t="s">
        <v>23</v>
      </c>
    </row>
    <row r="11" spans="1:22">
      <c r="A11" s="72"/>
      <c r="B11" s="121" t="s">
        <v>592</v>
      </c>
      <c r="C11" s="122" t="s">
        <v>591</v>
      </c>
      <c r="D11" s="73" t="s">
        <v>23</v>
      </c>
      <c r="E11" s="73" t="s">
        <v>23</v>
      </c>
      <c r="F11" s="73" t="s">
        <v>23</v>
      </c>
      <c r="G11" s="73" t="s">
        <v>23</v>
      </c>
      <c r="H11" s="73" t="s">
        <v>23</v>
      </c>
      <c r="I11" s="73" t="s">
        <v>23</v>
      </c>
      <c r="J11" s="73" t="s">
        <v>23</v>
      </c>
      <c r="K11" s="73" t="s">
        <v>23</v>
      </c>
      <c r="L11" s="73" t="s">
        <v>23</v>
      </c>
      <c r="M11" s="73" t="s">
        <v>23</v>
      </c>
      <c r="N11" s="73" t="s">
        <v>23</v>
      </c>
      <c r="O11" s="73" t="s">
        <v>23</v>
      </c>
    </row>
    <row r="12" spans="1:22" s="57" customFormat="1">
      <c r="A12" s="394" t="s">
        <v>1954</v>
      </c>
      <c r="B12" s="121" t="s">
        <v>592</v>
      </c>
      <c r="C12" s="122" t="s">
        <v>625</v>
      </c>
      <c r="D12" s="73" t="s">
        <v>597</v>
      </c>
      <c r="E12" s="73" t="s">
        <v>597</v>
      </c>
      <c r="F12" s="73" t="s">
        <v>597</v>
      </c>
      <c r="G12" s="73" t="s">
        <v>597</v>
      </c>
      <c r="H12" s="73" t="s">
        <v>23</v>
      </c>
      <c r="I12" s="73" t="s">
        <v>23</v>
      </c>
      <c r="J12" s="73" t="s">
        <v>23</v>
      </c>
      <c r="K12" s="73" t="s">
        <v>23</v>
      </c>
      <c r="L12" s="73" t="s">
        <v>597</v>
      </c>
      <c r="M12" s="73" t="s">
        <v>597</v>
      </c>
      <c r="N12" s="73" t="s">
        <v>597</v>
      </c>
      <c r="O12" s="73" t="s">
        <v>597</v>
      </c>
    </row>
    <row r="13" spans="1:22" s="57" customFormat="1">
      <c r="A13" s="72" t="s">
        <v>2024</v>
      </c>
      <c r="B13" s="121" t="s">
        <v>592</v>
      </c>
      <c r="C13" s="122" t="s">
        <v>587</v>
      </c>
      <c r="D13" s="73" t="s">
        <v>597</v>
      </c>
      <c r="E13" s="73" t="s">
        <v>597</v>
      </c>
      <c r="F13" s="73" t="s">
        <v>597</v>
      </c>
      <c r="G13" s="73" t="s">
        <v>597</v>
      </c>
      <c r="H13" s="73" t="s">
        <v>23</v>
      </c>
      <c r="I13" s="73" t="s">
        <v>23</v>
      </c>
      <c r="J13" s="73" t="s">
        <v>23</v>
      </c>
      <c r="K13" s="73" t="s">
        <v>23</v>
      </c>
      <c r="L13" s="73" t="s">
        <v>597</v>
      </c>
      <c r="M13" s="73" t="s">
        <v>597</v>
      </c>
      <c r="N13" s="73" t="s">
        <v>597</v>
      </c>
      <c r="O13" s="73" t="s">
        <v>597</v>
      </c>
    </row>
    <row r="14" spans="1:22" s="57" customFormat="1">
      <c r="A14" s="394" t="s">
        <v>1954</v>
      </c>
      <c r="B14" s="121" t="s">
        <v>592</v>
      </c>
      <c r="C14" s="122" t="s">
        <v>626</v>
      </c>
      <c r="D14" s="73" t="s">
        <v>597</v>
      </c>
      <c r="E14" s="73" t="s">
        <v>597</v>
      </c>
      <c r="F14" s="73" t="s">
        <v>597</v>
      </c>
      <c r="G14" s="73" t="s">
        <v>597</v>
      </c>
      <c r="H14" s="73" t="s">
        <v>23</v>
      </c>
      <c r="I14" s="73" t="s">
        <v>23</v>
      </c>
      <c r="J14" s="73" t="s">
        <v>23</v>
      </c>
      <c r="K14" s="73" t="s">
        <v>23</v>
      </c>
      <c r="L14" s="73" t="s">
        <v>597</v>
      </c>
      <c r="M14" s="73" t="s">
        <v>597</v>
      </c>
      <c r="N14" s="73" t="s">
        <v>597</v>
      </c>
      <c r="O14" s="73" t="s">
        <v>597</v>
      </c>
    </row>
    <row r="15" spans="1:22" s="57" customFormat="1">
      <c r="A15" s="394" t="s">
        <v>1954</v>
      </c>
      <c r="B15" s="121" t="s">
        <v>592</v>
      </c>
      <c r="C15" s="122" t="s">
        <v>746</v>
      </c>
      <c r="D15" s="73" t="s">
        <v>597</v>
      </c>
      <c r="E15" s="73" t="s">
        <v>597</v>
      </c>
      <c r="F15" s="73" t="s">
        <v>597</v>
      </c>
      <c r="G15" s="73" t="s">
        <v>597</v>
      </c>
      <c r="H15" s="73" t="s">
        <v>23</v>
      </c>
      <c r="I15" s="73" t="s">
        <v>23</v>
      </c>
      <c r="J15" s="73" t="s">
        <v>23</v>
      </c>
      <c r="K15" s="73" t="s">
        <v>23</v>
      </c>
      <c r="L15" s="73" t="s">
        <v>597</v>
      </c>
      <c r="M15" s="73" t="s">
        <v>597</v>
      </c>
      <c r="N15" s="73" t="s">
        <v>597</v>
      </c>
      <c r="O15" s="73" t="s">
        <v>597</v>
      </c>
    </row>
    <row r="16" spans="1:22" s="57" customFormat="1">
      <c r="A16" s="394" t="s">
        <v>1954</v>
      </c>
      <c r="B16" s="121" t="s">
        <v>592</v>
      </c>
      <c r="C16" s="122" t="s">
        <v>588</v>
      </c>
      <c r="D16" s="73" t="s">
        <v>597</v>
      </c>
      <c r="E16" s="73" t="s">
        <v>597</v>
      </c>
      <c r="F16" s="73" t="s">
        <v>597</v>
      </c>
      <c r="G16" s="73" t="s">
        <v>597</v>
      </c>
      <c r="H16" s="73" t="s">
        <v>23</v>
      </c>
      <c r="I16" s="73" t="s">
        <v>23</v>
      </c>
      <c r="J16" s="73" t="s">
        <v>23</v>
      </c>
      <c r="K16" s="73" t="s">
        <v>23</v>
      </c>
      <c r="L16" s="73" t="s">
        <v>597</v>
      </c>
      <c r="M16" s="73" t="s">
        <v>597</v>
      </c>
      <c r="N16" s="73" t="s">
        <v>597</v>
      </c>
      <c r="O16" s="73" t="s">
        <v>597</v>
      </c>
    </row>
    <row r="17" spans="1:22" s="57" customFormat="1">
      <c r="A17" s="394" t="s">
        <v>1954</v>
      </c>
      <c r="B17" s="121" t="s">
        <v>592</v>
      </c>
      <c r="C17" s="122" t="s">
        <v>584</v>
      </c>
      <c r="D17" s="73" t="s">
        <v>597</v>
      </c>
      <c r="E17" s="73" t="s">
        <v>597</v>
      </c>
      <c r="F17" s="73" t="s">
        <v>597</v>
      </c>
      <c r="G17" s="73" t="s">
        <v>597</v>
      </c>
      <c r="H17" s="73" t="s">
        <v>23</v>
      </c>
      <c r="I17" s="73" t="s">
        <v>23</v>
      </c>
      <c r="J17" s="73" t="s">
        <v>23</v>
      </c>
      <c r="K17" s="73" t="s">
        <v>23</v>
      </c>
      <c r="L17" s="73" t="s">
        <v>597</v>
      </c>
      <c r="M17" s="73" t="s">
        <v>597</v>
      </c>
      <c r="N17" s="73" t="s">
        <v>597</v>
      </c>
      <c r="O17" s="73" t="s">
        <v>597</v>
      </c>
    </row>
    <row r="18" spans="1:22" s="57" customFormat="1">
      <c r="A18" s="394" t="s">
        <v>1954</v>
      </c>
      <c r="B18" s="121" t="s">
        <v>592</v>
      </c>
      <c r="C18" s="122" t="s">
        <v>585</v>
      </c>
      <c r="D18" s="73" t="s">
        <v>597</v>
      </c>
      <c r="E18" s="73" t="s">
        <v>597</v>
      </c>
      <c r="F18" s="73" t="s">
        <v>597</v>
      </c>
      <c r="G18" s="73" t="s">
        <v>597</v>
      </c>
      <c r="H18" s="73" t="s">
        <v>23</v>
      </c>
      <c r="I18" s="73" t="s">
        <v>23</v>
      </c>
      <c r="J18" s="73" t="s">
        <v>23</v>
      </c>
      <c r="K18" s="73" t="s">
        <v>23</v>
      </c>
      <c r="L18" s="73" t="s">
        <v>597</v>
      </c>
      <c r="M18" s="73" t="s">
        <v>597</v>
      </c>
      <c r="N18" s="73" t="s">
        <v>597</v>
      </c>
      <c r="O18" s="73" t="s">
        <v>597</v>
      </c>
    </row>
    <row r="19" spans="1:22" s="57" customFormat="1">
      <c r="A19" s="394" t="s">
        <v>1954</v>
      </c>
      <c r="B19" s="121" t="s">
        <v>592</v>
      </c>
      <c r="C19" s="122" t="s">
        <v>593</v>
      </c>
      <c r="D19" s="73" t="s">
        <v>597</v>
      </c>
      <c r="E19" s="73" t="s">
        <v>597</v>
      </c>
      <c r="F19" s="73" t="s">
        <v>597</v>
      </c>
      <c r="G19" s="73" t="s">
        <v>597</v>
      </c>
      <c r="H19" s="73" t="s">
        <v>23</v>
      </c>
      <c r="I19" s="73" t="s">
        <v>23</v>
      </c>
      <c r="J19" s="73" t="s">
        <v>23</v>
      </c>
      <c r="K19" s="73" t="s">
        <v>23</v>
      </c>
      <c r="L19" s="73" t="s">
        <v>597</v>
      </c>
      <c r="M19" s="73" t="s">
        <v>597</v>
      </c>
      <c r="N19" s="73" t="s">
        <v>597</v>
      </c>
      <c r="O19" s="73" t="s">
        <v>597</v>
      </c>
    </row>
    <row r="20" spans="1:22" s="57" customFormat="1">
      <c r="A20" s="72" t="s">
        <v>1815</v>
      </c>
      <c r="B20" s="70" t="s">
        <v>592</v>
      </c>
      <c r="C20" s="70" t="s">
        <v>1832</v>
      </c>
      <c r="D20" s="73" t="s">
        <v>23</v>
      </c>
      <c r="E20" s="73" t="s">
        <v>23</v>
      </c>
      <c r="F20" s="73" t="s">
        <v>23</v>
      </c>
      <c r="G20" s="73" t="s">
        <v>23</v>
      </c>
      <c r="H20" s="73" t="s">
        <v>23</v>
      </c>
      <c r="I20" s="73" t="s">
        <v>23</v>
      </c>
      <c r="J20" s="73" t="s">
        <v>23</v>
      </c>
      <c r="K20" s="73" t="s">
        <v>23</v>
      </c>
      <c r="L20" s="73" t="s">
        <v>23</v>
      </c>
      <c r="M20" s="73" t="s">
        <v>23</v>
      </c>
      <c r="N20" s="73" t="s">
        <v>23</v>
      </c>
      <c r="O20" s="73" t="s">
        <v>23</v>
      </c>
      <c r="V20" s="52"/>
    </row>
    <row r="21" spans="1:22" s="57" customFormat="1">
      <c r="A21" s="72" t="s">
        <v>1815</v>
      </c>
      <c r="B21" s="70" t="s">
        <v>592</v>
      </c>
      <c r="C21" s="70" t="s">
        <v>1833</v>
      </c>
      <c r="D21" s="73" t="s">
        <v>23</v>
      </c>
      <c r="E21" s="73" t="s">
        <v>23</v>
      </c>
      <c r="F21" s="73" t="s">
        <v>23</v>
      </c>
      <c r="G21" s="73" t="s">
        <v>23</v>
      </c>
      <c r="H21" s="73" t="s">
        <v>23</v>
      </c>
      <c r="I21" s="73" t="s">
        <v>23</v>
      </c>
      <c r="J21" s="73" t="s">
        <v>23</v>
      </c>
      <c r="K21" s="73" t="s">
        <v>23</v>
      </c>
      <c r="L21" s="73" t="s">
        <v>23</v>
      </c>
      <c r="M21" s="73" t="s">
        <v>23</v>
      </c>
      <c r="N21" s="73" t="s">
        <v>23</v>
      </c>
      <c r="O21" s="73" t="s">
        <v>23</v>
      </c>
      <c r="V21" s="52"/>
    </row>
    <row r="22" spans="1:22">
      <c r="A22" s="72" t="s">
        <v>1222</v>
      </c>
      <c r="B22" s="70" t="s">
        <v>592</v>
      </c>
      <c r="C22" s="70" t="s">
        <v>671</v>
      </c>
      <c r="D22" s="73" t="s">
        <v>23</v>
      </c>
      <c r="E22" s="73" t="s">
        <v>23</v>
      </c>
      <c r="F22" s="73" t="s">
        <v>23</v>
      </c>
      <c r="G22" s="73" t="s">
        <v>23</v>
      </c>
      <c r="H22" s="73" t="s">
        <v>23</v>
      </c>
      <c r="I22" s="73" t="s">
        <v>23</v>
      </c>
      <c r="J22" s="73" t="s">
        <v>23</v>
      </c>
      <c r="K22" s="73" t="s">
        <v>23</v>
      </c>
      <c r="L22" s="73" t="s">
        <v>597</v>
      </c>
      <c r="M22" s="73" t="s">
        <v>597</v>
      </c>
      <c r="N22" s="73" t="s">
        <v>23</v>
      </c>
      <c r="O22" s="73" t="s">
        <v>597</v>
      </c>
      <c r="V22" s="52"/>
    </row>
    <row r="23" spans="1:22" s="57" customFormat="1">
      <c r="A23" s="394" t="s">
        <v>1954</v>
      </c>
      <c r="B23" s="70" t="s">
        <v>592</v>
      </c>
      <c r="C23" s="70" t="s">
        <v>630</v>
      </c>
      <c r="D23" s="73" t="s">
        <v>597</v>
      </c>
      <c r="E23" s="73" t="s">
        <v>597</v>
      </c>
      <c r="F23" s="73" t="s">
        <v>597</v>
      </c>
      <c r="G23" s="73" t="s">
        <v>597</v>
      </c>
      <c r="H23" s="73" t="s">
        <v>23</v>
      </c>
      <c r="I23" s="73" t="s">
        <v>23</v>
      </c>
      <c r="J23" s="73" t="s">
        <v>23</v>
      </c>
      <c r="K23" s="73" t="s">
        <v>23</v>
      </c>
      <c r="L23" s="73" t="s">
        <v>597</v>
      </c>
      <c r="M23" s="73" t="s">
        <v>597</v>
      </c>
      <c r="N23" s="73" t="s">
        <v>597</v>
      </c>
      <c r="O23" s="73" t="s">
        <v>597</v>
      </c>
    </row>
    <row r="24" spans="1:22">
      <c r="A24" s="72" t="s">
        <v>1223</v>
      </c>
      <c r="B24" s="70" t="s">
        <v>592</v>
      </c>
      <c r="C24" s="70" t="s">
        <v>659</v>
      </c>
      <c r="D24" s="73" t="s">
        <v>23</v>
      </c>
      <c r="E24" s="73" t="s">
        <v>23</v>
      </c>
      <c r="F24" s="73" t="s">
        <v>23</v>
      </c>
      <c r="G24" s="73" t="s">
        <v>23</v>
      </c>
      <c r="H24" s="73" t="s">
        <v>23</v>
      </c>
      <c r="I24" s="73" t="s">
        <v>23</v>
      </c>
      <c r="J24" s="73" t="s">
        <v>23</v>
      </c>
      <c r="K24" s="73" t="s">
        <v>23</v>
      </c>
      <c r="L24" s="73" t="s">
        <v>597</v>
      </c>
      <c r="M24" s="73" t="s">
        <v>597</v>
      </c>
      <c r="N24" s="73" t="s">
        <v>23</v>
      </c>
      <c r="O24" s="73" t="s">
        <v>597</v>
      </c>
      <c r="V24" s="52"/>
    </row>
    <row r="25" spans="1:22" s="57" customFormat="1">
      <c r="A25" s="394" t="s">
        <v>1954</v>
      </c>
      <c r="B25" s="70" t="s">
        <v>592</v>
      </c>
      <c r="C25" s="70" t="s">
        <v>589</v>
      </c>
      <c r="D25" s="73" t="s">
        <v>597</v>
      </c>
      <c r="E25" s="73" t="s">
        <v>597</v>
      </c>
      <c r="F25" s="73" t="s">
        <v>597</v>
      </c>
      <c r="G25" s="73" t="s">
        <v>597</v>
      </c>
      <c r="H25" s="73" t="s">
        <v>23</v>
      </c>
      <c r="I25" s="73" t="s">
        <v>23</v>
      </c>
      <c r="J25" s="73" t="s">
        <v>23</v>
      </c>
      <c r="K25" s="73" t="s">
        <v>23</v>
      </c>
      <c r="L25" s="73" t="s">
        <v>597</v>
      </c>
      <c r="M25" s="73" t="s">
        <v>597</v>
      </c>
      <c r="N25" s="73" t="s">
        <v>597</v>
      </c>
      <c r="O25" s="73" t="s">
        <v>597</v>
      </c>
    </row>
    <row r="26" spans="1:22" s="57" customFormat="1">
      <c r="A26" s="72" t="s">
        <v>1815</v>
      </c>
      <c r="B26" s="70" t="s">
        <v>592</v>
      </c>
      <c r="C26" s="70" t="s">
        <v>1819</v>
      </c>
      <c r="D26" s="73" t="s">
        <v>23</v>
      </c>
      <c r="E26" s="73" t="s">
        <v>23</v>
      </c>
      <c r="F26" s="73" t="s">
        <v>23</v>
      </c>
      <c r="G26" s="73" t="s">
        <v>23</v>
      </c>
      <c r="H26" s="73" t="s">
        <v>23</v>
      </c>
      <c r="I26" s="73" t="s">
        <v>23</v>
      </c>
      <c r="J26" s="73" t="s">
        <v>23</v>
      </c>
      <c r="K26" s="73" t="s">
        <v>23</v>
      </c>
      <c r="L26" s="73" t="s">
        <v>23</v>
      </c>
      <c r="M26" s="73" t="s">
        <v>23</v>
      </c>
      <c r="N26" s="73" t="s">
        <v>23</v>
      </c>
      <c r="O26" s="73" t="s">
        <v>23</v>
      </c>
      <c r="V26" s="52"/>
    </row>
    <row r="27" spans="1:22" s="57" customFormat="1">
      <c r="A27" s="72" t="s">
        <v>1815</v>
      </c>
      <c r="B27" s="70" t="s">
        <v>592</v>
      </c>
      <c r="C27" s="70" t="s">
        <v>1823</v>
      </c>
      <c r="D27" s="73" t="s">
        <v>23</v>
      </c>
      <c r="E27" s="73" t="s">
        <v>23</v>
      </c>
      <c r="F27" s="73" t="s">
        <v>23</v>
      </c>
      <c r="G27" s="73" t="s">
        <v>23</v>
      </c>
      <c r="H27" s="73" t="s">
        <v>23</v>
      </c>
      <c r="I27" s="73" t="s">
        <v>23</v>
      </c>
      <c r="J27" s="73" t="s">
        <v>23</v>
      </c>
      <c r="K27" s="73" t="s">
        <v>23</v>
      </c>
      <c r="L27" s="73" t="s">
        <v>23</v>
      </c>
      <c r="M27" s="73" t="s">
        <v>23</v>
      </c>
      <c r="N27" s="73" t="s">
        <v>23</v>
      </c>
      <c r="O27" s="73" t="s">
        <v>23</v>
      </c>
      <c r="V27" s="52"/>
    </row>
    <row r="28" spans="1:22" s="57" customFormat="1">
      <c r="A28" s="72" t="s">
        <v>1815</v>
      </c>
      <c r="B28" s="70" t="s">
        <v>592</v>
      </c>
      <c r="C28" s="70" t="s">
        <v>1820</v>
      </c>
      <c r="D28" s="73" t="s">
        <v>23</v>
      </c>
      <c r="E28" s="73" t="s">
        <v>23</v>
      </c>
      <c r="F28" s="73" t="s">
        <v>23</v>
      </c>
      <c r="G28" s="73" t="s">
        <v>23</v>
      </c>
      <c r="H28" s="73" t="s">
        <v>23</v>
      </c>
      <c r="I28" s="73" t="s">
        <v>23</v>
      </c>
      <c r="J28" s="73" t="s">
        <v>23</v>
      </c>
      <c r="K28" s="73" t="s">
        <v>23</v>
      </c>
      <c r="L28" s="73" t="s">
        <v>23</v>
      </c>
      <c r="M28" s="73" t="s">
        <v>23</v>
      </c>
      <c r="N28" s="73" t="s">
        <v>23</v>
      </c>
      <c r="O28" s="73" t="s">
        <v>23</v>
      </c>
      <c r="V28" s="52"/>
    </row>
    <row r="29" spans="1:22" s="57" customFormat="1">
      <c r="A29" s="72" t="s">
        <v>1815</v>
      </c>
      <c r="B29" s="70" t="s">
        <v>592</v>
      </c>
      <c r="C29" s="70" t="s">
        <v>1821</v>
      </c>
      <c r="D29" s="73" t="s">
        <v>23</v>
      </c>
      <c r="E29" s="73" t="s">
        <v>23</v>
      </c>
      <c r="F29" s="73" t="s">
        <v>23</v>
      </c>
      <c r="G29" s="73" t="s">
        <v>23</v>
      </c>
      <c r="H29" s="73" t="s">
        <v>23</v>
      </c>
      <c r="I29" s="73" t="s">
        <v>23</v>
      </c>
      <c r="J29" s="73" t="s">
        <v>23</v>
      </c>
      <c r="K29" s="73" t="s">
        <v>23</v>
      </c>
      <c r="L29" s="73" t="s">
        <v>23</v>
      </c>
      <c r="M29" s="73" t="s">
        <v>23</v>
      </c>
      <c r="N29" s="73" t="s">
        <v>23</v>
      </c>
      <c r="O29" s="73" t="s">
        <v>23</v>
      </c>
      <c r="V29" s="52"/>
    </row>
    <row r="30" spans="1:22" s="57" customFormat="1">
      <c r="A30" s="72" t="s">
        <v>1815</v>
      </c>
      <c r="B30" s="70" t="s">
        <v>592</v>
      </c>
      <c r="C30" s="70" t="s">
        <v>1829</v>
      </c>
      <c r="D30" s="73" t="s">
        <v>23</v>
      </c>
      <c r="E30" s="73" t="s">
        <v>23</v>
      </c>
      <c r="F30" s="73" t="s">
        <v>23</v>
      </c>
      <c r="G30" s="73" t="s">
        <v>23</v>
      </c>
      <c r="H30" s="73" t="s">
        <v>23</v>
      </c>
      <c r="I30" s="73" t="s">
        <v>23</v>
      </c>
      <c r="J30" s="73" t="s">
        <v>23</v>
      </c>
      <c r="K30" s="73" t="s">
        <v>23</v>
      </c>
      <c r="L30" s="73" t="s">
        <v>23</v>
      </c>
      <c r="M30" s="73" t="s">
        <v>23</v>
      </c>
      <c r="N30" s="73" t="s">
        <v>23</v>
      </c>
      <c r="O30" s="73" t="s">
        <v>23</v>
      </c>
      <c r="V30" s="52"/>
    </row>
    <row r="31" spans="1:22" s="57" customFormat="1">
      <c r="A31" s="72" t="s">
        <v>1815</v>
      </c>
      <c r="B31" s="70" t="s">
        <v>592</v>
      </c>
      <c r="C31" s="70" t="s">
        <v>1830</v>
      </c>
      <c r="D31" s="73" t="s">
        <v>23</v>
      </c>
      <c r="E31" s="73" t="s">
        <v>23</v>
      </c>
      <c r="F31" s="73" t="s">
        <v>23</v>
      </c>
      <c r="G31" s="73" t="s">
        <v>23</v>
      </c>
      <c r="H31" s="73" t="s">
        <v>23</v>
      </c>
      <c r="I31" s="73" t="s">
        <v>23</v>
      </c>
      <c r="J31" s="73" t="s">
        <v>23</v>
      </c>
      <c r="K31" s="73" t="s">
        <v>23</v>
      </c>
      <c r="L31" s="73" t="s">
        <v>23</v>
      </c>
      <c r="M31" s="73" t="s">
        <v>23</v>
      </c>
      <c r="N31" s="73" t="s">
        <v>23</v>
      </c>
      <c r="O31" s="73" t="s">
        <v>23</v>
      </c>
      <c r="V31" s="52"/>
    </row>
    <row r="32" spans="1:22" s="57" customFormat="1">
      <c r="A32" s="72" t="s">
        <v>1309</v>
      </c>
      <c r="B32" s="70" t="s">
        <v>592</v>
      </c>
      <c r="C32" s="70" t="s">
        <v>1291</v>
      </c>
      <c r="D32" s="73" t="s">
        <v>23</v>
      </c>
      <c r="E32" s="73" t="s">
        <v>23</v>
      </c>
      <c r="F32" s="73" t="s">
        <v>23</v>
      </c>
      <c r="G32" s="73" t="s">
        <v>23</v>
      </c>
      <c r="H32" s="73" t="s">
        <v>23</v>
      </c>
      <c r="I32" s="73" t="s">
        <v>23</v>
      </c>
      <c r="J32" s="73" t="s">
        <v>23</v>
      </c>
      <c r="K32" s="73" t="s">
        <v>23</v>
      </c>
      <c r="L32" s="73" t="s">
        <v>23</v>
      </c>
      <c r="M32" s="73" t="s">
        <v>23</v>
      </c>
      <c r="N32" s="73" t="s">
        <v>23</v>
      </c>
      <c r="O32" s="73" t="s">
        <v>23</v>
      </c>
      <c r="V32" s="52"/>
    </row>
    <row r="33" spans="1:22" s="57" customFormat="1">
      <c r="A33" s="72" t="s">
        <v>1309</v>
      </c>
      <c r="B33" s="70" t="s">
        <v>592</v>
      </c>
      <c r="C33" s="70" t="s">
        <v>1292</v>
      </c>
      <c r="D33" s="73" t="s">
        <v>23</v>
      </c>
      <c r="E33" s="73" t="s">
        <v>23</v>
      </c>
      <c r="F33" s="73" t="s">
        <v>23</v>
      </c>
      <c r="G33" s="73" t="s">
        <v>23</v>
      </c>
      <c r="H33" s="73" t="s">
        <v>23</v>
      </c>
      <c r="I33" s="73" t="s">
        <v>23</v>
      </c>
      <c r="J33" s="73" t="s">
        <v>23</v>
      </c>
      <c r="K33" s="73" t="s">
        <v>23</v>
      </c>
      <c r="L33" s="73" t="s">
        <v>23</v>
      </c>
      <c r="M33" s="73" t="s">
        <v>23</v>
      </c>
      <c r="N33" s="73" t="s">
        <v>23</v>
      </c>
      <c r="O33" s="73" t="s">
        <v>23</v>
      </c>
      <c r="V33" s="52"/>
    </row>
    <row r="34" spans="1:22" s="57" customFormat="1">
      <c r="A34" s="394" t="s">
        <v>1869</v>
      </c>
      <c r="B34" s="70" t="s">
        <v>592</v>
      </c>
      <c r="C34" s="70" t="s">
        <v>1870</v>
      </c>
      <c r="D34" s="73" t="s">
        <v>597</v>
      </c>
      <c r="E34" s="73" t="s">
        <v>597</v>
      </c>
      <c r="F34" s="73" t="s">
        <v>597</v>
      </c>
      <c r="G34" s="73" t="s">
        <v>597</v>
      </c>
      <c r="H34" s="130" t="s">
        <v>23</v>
      </c>
      <c r="I34" s="130" t="s">
        <v>23</v>
      </c>
      <c r="J34" s="73" t="s">
        <v>23</v>
      </c>
      <c r="K34" s="73" t="s">
        <v>23</v>
      </c>
      <c r="L34" s="73" t="s">
        <v>23</v>
      </c>
      <c r="M34" s="73" t="s">
        <v>23</v>
      </c>
      <c r="N34" s="73" t="s">
        <v>23</v>
      </c>
      <c r="O34" s="73" t="s">
        <v>23</v>
      </c>
      <c r="V34" s="52"/>
    </row>
    <row r="35" spans="1:22" s="57" customFormat="1">
      <c r="A35" s="70" t="s">
        <v>1996</v>
      </c>
      <c r="B35" s="70" t="s">
        <v>592</v>
      </c>
      <c r="C35" s="415" t="s">
        <v>1983</v>
      </c>
      <c r="D35" s="73" t="s">
        <v>597</v>
      </c>
      <c r="E35" s="73" t="s">
        <v>597</v>
      </c>
      <c r="F35" s="73" t="s">
        <v>597</v>
      </c>
      <c r="G35" s="73" t="s">
        <v>597</v>
      </c>
      <c r="H35" s="130" t="s">
        <v>23</v>
      </c>
      <c r="I35" s="130" t="s">
        <v>23</v>
      </c>
      <c r="J35" s="130" t="s">
        <v>23</v>
      </c>
      <c r="K35" s="130" t="s">
        <v>23</v>
      </c>
      <c r="L35" s="130" t="s">
        <v>597</v>
      </c>
      <c r="M35" s="130" t="s">
        <v>597</v>
      </c>
      <c r="N35" s="130" t="s">
        <v>597</v>
      </c>
      <c r="O35" s="130" t="s">
        <v>597</v>
      </c>
      <c r="V35" s="52"/>
    </row>
    <row r="36" spans="1:22" s="57" customFormat="1">
      <c r="A36" s="70" t="s">
        <v>1996</v>
      </c>
      <c r="B36" s="70" t="s">
        <v>592</v>
      </c>
      <c r="C36" s="415" t="s">
        <v>1984</v>
      </c>
      <c r="D36" s="73" t="s">
        <v>597</v>
      </c>
      <c r="E36" s="73" t="s">
        <v>597</v>
      </c>
      <c r="F36" s="73" t="s">
        <v>597</v>
      </c>
      <c r="G36" s="73" t="s">
        <v>597</v>
      </c>
      <c r="H36" s="130" t="s">
        <v>23</v>
      </c>
      <c r="I36" s="130" t="s">
        <v>23</v>
      </c>
      <c r="J36" s="130" t="s">
        <v>23</v>
      </c>
      <c r="K36" s="130" t="s">
        <v>23</v>
      </c>
      <c r="L36" s="130" t="s">
        <v>597</v>
      </c>
      <c r="M36" s="130" t="s">
        <v>597</v>
      </c>
      <c r="N36" s="130" t="s">
        <v>597</v>
      </c>
      <c r="O36" s="130" t="s">
        <v>597</v>
      </c>
      <c r="V36" s="52"/>
    </row>
    <row r="37" spans="1:22" s="57" customFormat="1">
      <c r="A37" s="70" t="s">
        <v>1996</v>
      </c>
      <c r="B37" s="70" t="s">
        <v>592</v>
      </c>
      <c r="C37" s="415" t="s">
        <v>1985</v>
      </c>
      <c r="D37" s="73" t="s">
        <v>597</v>
      </c>
      <c r="E37" s="73" t="s">
        <v>597</v>
      </c>
      <c r="F37" s="73" t="s">
        <v>597</v>
      </c>
      <c r="G37" s="73" t="s">
        <v>597</v>
      </c>
      <c r="H37" s="130" t="s">
        <v>23</v>
      </c>
      <c r="I37" s="130" t="s">
        <v>23</v>
      </c>
      <c r="J37" s="130" t="s">
        <v>23</v>
      </c>
      <c r="K37" s="130" t="s">
        <v>23</v>
      </c>
      <c r="L37" s="130" t="s">
        <v>597</v>
      </c>
      <c r="M37" s="130" t="s">
        <v>597</v>
      </c>
      <c r="N37" s="130" t="s">
        <v>597</v>
      </c>
      <c r="O37" s="130" t="s">
        <v>597</v>
      </c>
      <c r="V37" s="52"/>
    </row>
    <row r="38" spans="1:22" s="57" customFormat="1">
      <c r="A38" s="70" t="s">
        <v>1996</v>
      </c>
      <c r="B38" s="70" t="s">
        <v>592</v>
      </c>
      <c r="C38" s="415" t="s">
        <v>1986</v>
      </c>
      <c r="D38" s="73" t="s">
        <v>597</v>
      </c>
      <c r="E38" s="73" t="s">
        <v>597</v>
      </c>
      <c r="F38" s="73" t="s">
        <v>597</v>
      </c>
      <c r="G38" s="73" t="s">
        <v>597</v>
      </c>
      <c r="H38" s="130" t="s">
        <v>23</v>
      </c>
      <c r="I38" s="130" t="s">
        <v>23</v>
      </c>
      <c r="J38" s="130" t="s">
        <v>23</v>
      </c>
      <c r="K38" s="130" t="s">
        <v>23</v>
      </c>
      <c r="L38" s="130" t="s">
        <v>597</v>
      </c>
      <c r="M38" s="130" t="s">
        <v>597</v>
      </c>
      <c r="N38" s="130" t="s">
        <v>597</v>
      </c>
      <c r="O38" s="130" t="s">
        <v>597</v>
      </c>
      <c r="V38" s="52"/>
    </row>
    <row r="39" spans="1:22">
      <c r="A39" s="70" t="s">
        <v>1952</v>
      </c>
      <c r="B39" s="70" t="s">
        <v>628</v>
      </c>
      <c r="C39" s="70" t="s">
        <v>752</v>
      </c>
      <c r="D39" s="73" t="s">
        <v>597</v>
      </c>
      <c r="E39" s="73" t="s">
        <v>597</v>
      </c>
      <c r="F39" s="73" t="s">
        <v>597</v>
      </c>
      <c r="G39" s="73" t="s">
        <v>597</v>
      </c>
      <c r="H39" s="73" t="s">
        <v>597</v>
      </c>
      <c r="I39" s="73" t="s">
        <v>597</v>
      </c>
      <c r="J39" s="73" t="s">
        <v>597</v>
      </c>
      <c r="K39" s="73" t="s">
        <v>597</v>
      </c>
      <c r="L39" s="73" t="s">
        <v>597</v>
      </c>
      <c r="M39" s="73" t="s">
        <v>597</v>
      </c>
      <c r="N39" s="73" t="s">
        <v>597</v>
      </c>
      <c r="O39" s="73" t="s">
        <v>23</v>
      </c>
      <c r="V39" s="52"/>
    </row>
    <row r="40" spans="1:22">
      <c r="A40" s="70" t="s">
        <v>1952</v>
      </c>
      <c r="B40" s="70" t="s">
        <v>628</v>
      </c>
      <c r="C40" s="70" t="s">
        <v>753</v>
      </c>
      <c r="D40" s="73" t="s">
        <v>597</v>
      </c>
      <c r="E40" s="73" t="s">
        <v>597</v>
      </c>
      <c r="F40" s="73" t="s">
        <v>597</v>
      </c>
      <c r="G40" s="73" t="s">
        <v>597</v>
      </c>
      <c r="H40" s="73" t="s">
        <v>597</v>
      </c>
      <c r="I40" s="73" t="s">
        <v>597</v>
      </c>
      <c r="J40" s="73" t="s">
        <v>597</v>
      </c>
      <c r="K40" s="73" t="s">
        <v>597</v>
      </c>
      <c r="L40" s="73" t="s">
        <v>597</v>
      </c>
      <c r="M40" s="73" t="s">
        <v>597</v>
      </c>
      <c r="N40" s="73" t="s">
        <v>597</v>
      </c>
      <c r="O40" s="73" t="s">
        <v>23</v>
      </c>
      <c r="V40" s="52"/>
    </row>
    <row r="41" spans="1:22">
      <c r="A41" s="70" t="s">
        <v>1952</v>
      </c>
      <c r="B41" s="70" t="s">
        <v>628</v>
      </c>
      <c r="C41" s="70" t="s">
        <v>582</v>
      </c>
      <c r="D41" s="73" t="s">
        <v>597</v>
      </c>
      <c r="E41" s="73" t="s">
        <v>597</v>
      </c>
      <c r="F41" s="73" t="s">
        <v>597</v>
      </c>
      <c r="G41" s="73" t="s">
        <v>597</v>
      </c>
      <c r="H41" s="73" t="s">
        <v>597</v>
      </c>
      <c r="I41" s="73" t="s">
        <v>597</v>
      </c>
      <c r="J41" s="73" t="s">
        <v>597</v>
      </c>
      <c r="K41" s="73" t="s">
        <v>597</v>
      </c>
      <c r="L41" s="73" t="s">
        <v>597</v>
      </c>
      <c r="M41" s="73" t="s">
        <v>597</v>
      </c>
      <c r="N41" s="73" t="s">
        <v>597</v>
      </c>
      <c r="O41" s="73" t="s">
        <v>597</v>
      </c>
      <c r="V41" s="52"/>
    </row>
    <row r="42" spans="1:22">
      <c r="A42" s="70" t="s">
        <v>1952</v>
      </c>
      <c r="B42" s="70" t="s">
        <v>628</v>
      </c>
      <c r="C42" s="70" t="s">
        <v>589</v>
      </c>
      <c r="D42" s="73" t="s">
        <v>597</v>
      </c>
      <c r="E42" s="73" t="s">
        <v>597</v>
      </c>
      <c r="F42" s="73" t="s">
        <v>597</v>
      </c>
      <c r="G42" s="73" t="s">
        <v>597</v>
      </c>
      <c r="H42" s="73" t="s">
        <v>597</v>
      </c>
      <c r="I42" s="73" t="s">
        <v>597</v>
      </c>
      <c r="J42" s="73" t="s">
        <v>597</v>
      </c>
      <c r="K42" s="73" t="s">
        <v>597</v>
      </c>
      <c r="L42" s="73" t="s">
        <v>597</v>
      </c>
      <c r="M42" s="73" t="s">
        <v>597</v>
      </c>
      <c r="N42" s="73" t="s">
        <v>597</v>
      </c>
      <c r="O42" s="73" t="s">
        <v>597</v>
      </c>
      <c r="V42" s="52"/>
    </row>
    <row r="43" spans="1:22">
      <c r="A43" s="70" t="s">
        <v>1952</v>
      </c>
      <c r="B43" s="70" t="s">
        <v>628</v>
      </c>
      <c r="C43" s="70" t="s">
        <v>588</v>
      </c>
      <c r="D43" s="73" t="s">
        <v>597</v>
      </c>
      <c r="E43" s="73" t="s">
        <v>597</v>
      </c>
      <c r="F43" s="73" t="s">
        <v>597</v>
      </c>
      <c r="G43" s="73" t="s">
        <v>597</v>
      </c>
      <c r="H43" s="73" t="s">
        <v>597</v>
      </c>
      <c r="I43" s="73" t="s">
        <v>597</v>
      </c>
      <c r="J43" s="73" t="s">
        <v>597</v>
      </c>
      <c r="K43" s="73" t="s">
        <v>597</v>
      </c>
      <c r="L43" s="73" t="s">
        <v>597</v>
      </c>
      <c r="M43" s="73" t="s">
        <v>597</v>
      </c>
      <c r="N43" s="73" t="s">
        <v>597</v>
      </c>
      <c r="O43" s="73" t="s">
        <v>597</v>
      </c>
      <c r="V43" s="52"/>
    </row>
    <row r="44" spans="1:22">
      <c r="A44" s="70" t="s">
        <v>1952</v>
      </c>
      <c r="B44" s="70" t="s">
        <v>628</v>
      </c>
      <c r="C44" s="70" t="s">
        <v>598</v>
      </c>
      <c r="D44" s="73" t="s">
        <v>597</v>
      </c>
      <c r="E44" s="73" t="s">
        <v>597</v>
      </c>
      <c r="F44" s="73" t="s">
        <v>597</v>
      </c>
      <c r="G44" s="73" t="s">
        <v>597</v>
      </c>
      <c r="H44" s="73" t="s">
        <v>597</v>
      </c>
      <c r="I44" s="73" t="s">
        <v>597</v>
      </c>
      <c r="J44" s="73" t="s">
        <v>597</v>
      </c>
      <c r="K44" s="73" t="s">
        <v>597</v>
      </c>
      <c r="L44" s="73" t="s">
        <v>597</v>
      </c>
      <c r="M44" s="73" t="s">
        <v>597</v>
      </c>
      <c r="N44" s="73" t="s">
        <v>597</v>
      </c>
      <c r="O44" s="73" t="s">
        <v>23</v>
      </c>
      <c r="V44" s="52"/>
    </row>
    <row r="45" spans="1:22">
      <c r="A45" s="72" t="s">
        <v>2019</v>
      </c>
      <c r="B45" s="70" t="s">
        <v>628</v>
      </c>
      <c r="C45" s="70" t="s">
        <v>1336</v>
      </c>
      <c r="D45" s="73" t="s">
        <v>599</v>
      </c>
      <c r="E45" s="73" t="s">
        <v>23</v>
      </c>
      <c r="F45" s="73" t="s">
        <v>597</v>
      </c>
      <c r="G45" s="73" t="s">
        <v>597</v>
      </c>
      <c r="H45" s="73" t="s">
        <v>597</v>
      </c>
      <c r="I45" s="73" t="s">
        <v>597</v>
      </c>
      <c r="J45" s="73" t="s">
        <v>597</v>
      </c>
      <c r="K45" s="73" t="s">
        <v>597</v>
      </c>
      <c r="L45" s="73" t="s">
        <v>597</v>
      </c>
      <c r="M45" s="73" t="s">
        <v>597</v>
      </c>
      <c r="N45" s="130" t="s">
        <v>597</v>
      </c>
      <c r="O45" s="73" t="s">
        <v>23</v>
      </c>
      <c r="V45" s="52"/>
    </row>
    <row r="46" spans="1:22">
      <c r="A46" s="70" t="s">
        <v>1952</v>
      </c>
      <c r="B46" s="70" t="s">
        <v>628</v>
      </c>
      <c r="C46" s="70" t="s">
        <v>619</v>
      </c>
      <c r="D46" s="73" t="s">
        <v>597</v>
      </c>
      <c r="E46" s="73" t="s">
        <v>597</v>
      </c>
      <c r="F46" s="73" t="s">
        <v>597</v>
      </c>
      <c r="G46" s="73" t="s">
        <v>597</v>
      </c>
      <c r="H46" s="73" t="s">
        <v>597</v>
      </c>
      <c r="I46" s="73" t="s">
        <v>597</v>
      </c>
      <c r="J46" s="73" t="s">
        <v>597</v>
      </c>
      <c r="K46" s="73" t="s">
        <v>597</v>
      </c>
      <c r="L46" s="73" t="s">
        <v>597</v>
      </c>
      <c r="M46" s="73" t="s">
        <v>597</v>
      </c>
      <c r="N46" s="73" t="s">
        <v>597</v>
      </c>
      <c r="O46" s="73" t="s">
        <v>597</v>
      </c>
      <c r="V46" s="52"/>
    </row>
    <row r="47" spans="1:22" s="57" customFormat="1">
      <c r="A47" s="70" t="s">
        <v>1952</v>
      </c>
      <c r="B47" s="70" t="s">
        <v>628</v>
      </c>
      <c r="C47" s="70" t="s">
        <v>747</v>
      </c>
      <c r="D47" s="73" t="s">
        <v>597</v>
      </c>
      <c r="E47" s="73" t="s">
        <v>597</v>
      </c>
      <c r="F47" s="73" t="s">
        <v>597</v>
      </c>
      <c r="G47" s="73" t="s">
        <v>597</v>
      </c>
      <c r="H47" s="73" t="s">
        <v>597</v>
      </c>
      <c r="I47" s="73" t="s">
        <v>597</v>
      </c>
      <c r="J47" s="73" t="s">
        <v>597</v>
      </c>
      <c r="K47" s="73" t="s">
        <v>597</v>
      </c>
      <c r="L47" s="73" t="s">
        <v>23</v>
      </c>
      <c r="M47" s="73" t="s">
        <v>23</v>
      </c>
      <c r="N47" s="73" t="s">
        <v>597</v>
      </c>
      <c r="O47" s="73" t="s">
        <v>23</v>
      </c>
      <c r="V47" s="52"/>
    </row>
    <row r="48" spans="1:22" s="57" customFormat="1">
      <c r="A48" s="70" t="s">
        <v>1815</v>
      </c>
      <c r="B48" s="70" t="s">
        <v>628</v>
      </c>
      <c r="C48" s="70" t="s">
        <v>1824</v>
      </c>
      <c r="D48" s="73" t="s">
        <v>23</v>
      </c>
      <c r="E48" s="73" t="s">
        <v>23</v>
      </c>
      <c r="F48" s="73" t="s">
        <v>23</v>
      </c>
      <c r="G48" s="73" t="s">
        <v>23</v>
      </c>
      <c r="H48" s="73" t="s">
        <v>23</v>
      </c>
      <c r="I48" s="73" t="s">
        <v>23</v>
      </c>
      <c r="J48" s="73" t="s">
        <v>23</v>
      </c>
      <c r="K48" s="73" t="s">
        <v>23</v>
      </c>
      <c r="L48" s="73" t="s">
        <v>23</v>
      </c>
      <c r="M48" s="73" t="s">
        <v>23</v>
      </c>
      <c r="N48" s="73" t="s">
        <v>23</v>
      </c>
      <c r="O48" s="73" t="s">
        <v>23</v>
      </c>
      <c r="V48" s="52"/>
    </row>
    <row r="49" spans="1:22">
      <c r="A49" s="72" t="s">
        <v>2024</v>
      </c>
      <c r="B49" s="121" t="s">
        <v>628</v>
      </c>
      <c r="C49" s="450" t="s">
        <v>618</v>
      </c>
      <c r="D49" s="130" t="s">
        <v>23</v>
      </c>
      <c r="E49" s="73" t="s">
        <v>597</v>
      </c>
      <c r="F49" s="73" t="s">
        <v>597</v>
      </c>
      <c r="G49" s="73" t="s">
        <v>597</v>
      </c>
      <c r="H49" s="73" t="s">
        <v>597</v>
      </c>
      <c r="I49" s="73" t="s">
        <v>597</v>
      </c>
      <c r="J49" s="73" t="s">
        <v>597</v>
      </c>
      <c r="K49" s="73" t="s">
        <v>597</v>
      </c>
      <c r="L49" s="73" t="s">
        <v>597</v>
      </c>
      <c r="M49" s="73" t="s">
        <v>597</v>
      </c>
      <c r="N49" s="73" t="s">
        <v>597</v>
      </c>
      <c r="O49" s="73" t="s">
        <v>23</v>
      </c>
      <c r="V49" s="52"/>
    </row>
    <row r="50" spans="1:22">
      <c r="A50" s="72" t="s">
        <v>2026</v>
      </c>
      <c r="B50" s="121" t="s">
        <v>628</v>
      </c>
      <c r="C50" s="386" t="s">
        <v>617</v>
      </c>
      <c r="D50" s="73" t="s">
        <v>597</v>
      </c>
      <c r="E50" s="73" t="s">
        <v>597</v>
      </c>
      <c r="F50" s="73" t="s">
        <v>597</v>
      </c>
      <c r="G50" s="73" t="s">
        <v>597</v>
      </c>
      <c r="H50" s="73" t="s">
        <v>597</v>
      </c>
      <c r="I50" s="73" t="s">
        <v>597</v>
      </c>
      <c r="J50" s="73" t="s">
        <v>597</v>
      </c>
      <c r="K50" s="73" t="s">
        <v>597</v>
      </c>
      <c r="L50" s="73" t="s">
        <v>597</v>
      </c>
      <c r="M50" s="73" t="s">
        <v>597</v>
      </c>
      <c r="N50" s="73" t="s">
        <v>597</v>
      </c>
      <c r="O50" s="73" t="s">
        <v>23</v>
      </c>
      <c r="V50" s="52"/>
    </row>
    <row r="51" spans="1:22">
      <c r="A51" s="70" t="s">
        <v>1952</v>
      </c>
      <c r="B51" s="121" t="s">
        <v>628</v>
      </c>
      <c r="C51" s="450" t="s">
        <v>611</v>
      </c>
      <c r="D51" s="73" t="s">
        <v>597</v>
      </c>
      <c r="E51" s="73" t="s">
        <v>597</v>
      </c>
      <c r="F51" s="73" t="s">
        <v>597</v>
      </c>
      <c r="G51" s="73" t="s">
        <v>597</v>
      </c>
      <c r="H51" s="73" t="s">
        <v>597</v>
      </c>
      <c r="I51" s="73" t="s">
        <v>597</v>
      </c>
      <c r="J51" s="73" t="s">
        <v>597</v>
      </c>
      <c r="K51" s="73" t="s">
        <v>597</v>
      </c>
      <c r="L51" s="73" t="s">
        <v>597</v>
      </c>
      <c r="M51" s="73" t="s">
        <v>597</v>
      </c>
      <c r="N51" s="73" t="s">
        <v>597</v>
      </c>
      <c r="O51" s="73" t="s">
        <v>23</v>
      </c>
      <c r="V51" s="52"/>
    </row>
    <row r="52" spans="1:22">
      <c r="A52" s="70" t="s">
        <v>1952</v>
      </c>
      <c r="B52" s="121" t="s">
        <v>628</v>
      </c>
      <c r="C52" s="450" t="s">
        <v>622</v>
      </c>
      <c r="D52" s="73" t="s">
        <v>597</v>
      </c>
      <c r="E52" s="73" t="s">
        <v>597</v>
      </c>
      <c r="F52" s="73" t="s">
        <v>597</v>
      </c>
      <c r="G52" s="73" t="s">
        <v>597</v>
      </c>
      <c r="H52" s="73" t="s">
        <v>597</v>
      </c>
      <c r="I52" s="73" t="s">
        <v>597</v>
      </c>
      <c r="J52" s="73" t="s">
        <v>597</v>
      </c>
      <c r="K52" s="73" t="s">
        <v>597</v>
      </c>
      <c r="L52" s="73" t="s">
        <v>597</v>
      </c>
      <c r="M52" s="73" t="s">
        <v>597</v>
      </c>
      <c r="N52" s="73" t="s">
        <v>597</v>
      </c>
      <c r="O52" s="73" t="s">
        <v>23</v>
      </c>
      <c r="V52" s="52"/>
    </row>
    <row r="53" spans="1:22">
      <c r="A53" s="70" t="s">
        <v>1952</v>
      </c>
      <c r="B53" s="121" t="s">
        <v>628</v>
      </c>
      <c r="C53" s="450" t="s">
        <v>612</v>
      </c>
      <c r="D53" s="73" t="s">
        <v>597</v>
      </c>
      <c r="E53" s="73" t="s">
        <v>597</v>
      </c>
      <c r="F53" s="73" t="s">
        <v>597</v>
      </c>
      <c r="G53" s="73" t="s">
        <v>597</v>
      </c>
      <c r="H53" s="73" t="s">
        <v>597</v>
      </c>
      <c r="I53" s="73" t="s">
        <v>597</v>
      </c>
      <c r="J53" s="73" t="s">
        <v>597</v>
      </c>
      <c r="K53" s="73" t="s">
        <v>597</v>
      </c>
      <c r="L53" s="73" t="s">
        <v>597</v>
      </c>
      <c r="M53" s="73" t="s">
        <v>597</v>
      </c>
      <c r="N53" s="73" t="s">
        <v>597</v>
      </c>
      <c r="O53" s="73" t="s">
        <v>23</v>
      </c>
      <c r="V53" s="52"/>
    </row>
    <row r="54" spans="1:22">
      <c r="A54" s="70" t="s">
        <v>1952</v>
      </c>
      <c r="B54" s="121" t="s">
        <v>628</v>
      </c>
      <c r="C54" s="450" t="s">
        <v>623</v>
      </c>
      <c r="D54" s="73" t="s">
        <v>597</v>
      </c>
      <c r="E54" s="73" t="s">
        <v>597</v>
      </c>
      <c r="F54" s="73" t="s">
        <v>597</v>
      </c>
      <c r="G54" s="73" t="s">
        <v>597</v>
      </c>
      <c r="H54" s="73" t="s">
        <v>597</v>
      </c>
      <c r="I54" s="73" t="s">
        <v>597</v>
      </c>
      <c r="J54" s="73" t="s">
        <v>597</v>
      </c>
      <c r="K54" s="73" t="s">
        <v>597</v>
      </c>
      <c r="L54" s="73" t="s">
        <v>597</v>
      </c>
      <c r="M54" s="73" t="s">
        <v>597</v>
      </c>
      <c r="N54" s="73" t="s">
        <v>597</v>
      </c>
      <c r="O54" s="73" t="s">
        <v>23</v>
      </c>
      <c r="V54" s="52"/>
    </row>
    <row r="55" spans="1:22">
      <c r="A55" s="70" t="s">
        <v>1952</v>
      </c>
      <c r="B55" s="121" t="s">
        <v>628</v>
      </c>
      <c r="C55" s="450" t="s">
        <v>621</v>
      </c>
      <c r="D55" s="73" t="s">
        <v>597</v>
      </c>
      <c r="E55" s="73" t="s">
        <v>597</v>
      </c>
      <c r="F55" s="73" t="s">
        <v>597</v>
      </c>
      <c r="G55" s="73" t="s">
        <v>597</v>
      </c>
      <c r="H55" s="73" t="s">
        <v>597</v>
      </c>
      <c r="I55" s="73" t="s">
        <v>597</v>
      </c>
      <c r="J55" s="73" t="s">
        <v>597</v>
      </c>
      <c r="K55" s="73" t="s">
        <v>597</v>
      </c>
      <c r="L55" s="73" t="s">
        <v>597</v>
      </c>
      <c r="M55" s="73" t="s">
        <v>597</v>
      </c>
      <c r="N55" s="73" t="s">
        <v>597</v>
      </c>
      <c r="O55" s="73" t="s">
        <v>23</v>
      </c>
      <c r="V55" s="52"/>
    </row>
    <row r="56" spans="1:22" s="118" customFormat="1">
      <c r="A56" s="70" t="s">
        <v>1952</v>
      </c>
      <c r="B56" s="121" t="s">
        <v>628</v>
      </c>
      <c r="C56" s="450" t="s">
        <v>1855</v>
      </c>
      <c r="D56" s="73" t="s">
        <v>597</v>
      </c>
      <c r="E56" s="73" t="s">
        <v>597</v>
      </c>
      <c r="F56" s="73" t="s">
        <v>597</v>
      </c>
      <c r="G56" s="73" t="s">
        <v>597</v>
      </c>
      <c r="H56" s="73" t="s">
        <v>597</v>
      </c>
      <c r="I56" s="73" t="s">
        <v>597</v>
      </c>
      <c r="J56" s="73" t="s">
        <v>597</v>
      </c>
      <c r="K56" s="73" t="s">
        <v>597</v>
      </c>
      <c r="L56" s="73" t="s">
        <v>597</v>
      </c>
      <c r="M56" s="73" t="s">
        <v>597</v>
      </c>
      <c r="N56" s="73" t="s">
        <v>597</v>
      </c>
      <c r="O56" s="73" t="s">
        <v>23</v>
      </c>
      <c r="V56" s="279"/>
    </row>
    <row r="57" spans="1:22">
      <c r="A57" s="70" t="s">
        <v>723</v>
      </c>
      <c r="B57" s="121" t="s">
        <v>628</v>
      </c>
      <c r="C57" s="450" t="s">
        <v>682</v>
      </c>
      <c r="D57" s="73" t="s">
        <v>23</v>
      </c>
      <c r="E57" s="73" t="s">
        <v>23</v>
      </c>
      <c r="F57" s="73" t="s">
        <v>23</v>
      </c>
      <c r="G57" s="73" t="s">
        <v>23</v>
      </c>
      <c r="H57" s="73" t="s">
        <v>23</v>
      </c>
      <c r="I57" s="73" t="s">
        <v>23</v>
      </c>
      <c r="J57" s="73" t="s">
        <v>23</v>
      </c>
      <c r="K57" s="73" t="s">
        <v>23</v>
      </c>
      <c r="L57" s="73" t="s">
        <v>23</v>
      </c>
      <c r="M57" s="73" t="s">
        <v>23</v>
      </c>
      <c r="N57" s="73" t="s">
        <v>23</v>
      </c>
      <c r="O57" s="73" t="s">
        <v>23</v>
      </c>
      <c r="V57" s="52"/>
    </row>
    <row r="58" spans="1:22">
      <c r="A58" s="70" t="s">
        <v>723</v>
      </c>
      <c r="B58" s="121" t="s">
        <v>628</v>
      </c>
      <c r="C58" s="450" t="s">
        <v>683</v>
      </c>
      <c r="D58" s="73" t="s">
        <v>23</v>
      </c>
      <c r="E58" s="73" t="s">
        <v>23</v>
      </c>
      <c r="F58" s="73" t="s">
        <v>23</v>
      </c>
      <c r="G58" s="73" t="s">
        <v>23</v>
      </c>
      <c r="H58" s="73" t="s">
        <v>23</v>
      </c>
      <c r="I58" s="73" t="s">
        <v>23</v>
      </c>
      <c r="J58" s="73" t="s">
        <v>23</v>
      </c>
      <c r="K58" s="73" t="s">
        <v>23</v>
      </c>
      <c r="L58" s="73" t="s">
        <v>23</v>
      </c>
      <c r="M58" s="73" t="s">
        <v>23</v>
      </c>
      <c r="N58" s="73" t="s">
        <v>23</v>
      </c>
      <c r="O58" s="73" t="s">
        <v>23</v>
      </c>
      <c r="V58" s="52"/>
    </row>
    <row r="59" spans="1:22">
      <c r="A59" s="70" t="s">
        <v>1303</v>
      </c>
      <c r="B59" s="121" t="s">
        <v>628</v>
      </c>
      <c r="C59" s="450" t="s">
        <v>1209</v>
      </c>
      <c r="D59" s="73" t="s">
        <v>23</v>
      </c>
      <c r="E59" s="73" t="s">
        <v>23</v>
      </c>
      <c r="F59" s="73" t="s">
        <v>23</v>
      </c>
      <c r="G59" s="73" t="s">
        <v>23</v>
      </c>
      <c r="H59" s="73" t="s">
        <v>23</v>
      </c>
      <c r="I59" s="73" t="s">
        <v>23</v>
      </c>
      <c r="J59" s="73" t="s">
        <v>23</v>
      </c>
      <c r="K59" s="73" t="s">
        <v>23</v>
      </c>
      <c r="L59" s="73" t="s">
        <v>23</v>
      </c>
      <c r="M59" s="73" t="s">
        <v>23</v>
      </c>
      <c r="N59" s="73" t="s">
        <v>23</v>
      </c>
      <c r="O59" s="73" t="s">
        <v>23</v>
      </c>
      <c r="V59" s="52"/>
    </row>
    <row r="60" spans="1:22">
      <c r="A60" s="70" t="s">
        <v>1952</v>
      </c>
      <c r="B60" s="121" t="s">
        <v>628</v>
      </c>
      <c r="C60" s="450" t="s">
        <v>1316</v>
      </c>
      <c r="D60" s="73" t="s">
        <v>597</v>
      </c>
      <c r="E60" s="73" t="s">
        <v>597</v>
      </c>
      <c r="F60" s="73" t="s">
        <v>597</v>
      </c>
      <c r="G60" s="73" t="s">
        <v>597</v>
      </c>
      <c r="H60" s="73" t="s">
        <v>597</v>
      </c>
      <c r="I60" s="73" t="s">
        <v>597</v>
      </c>
      <c r="J60" s="73" t="s">
        <v>597</v>
      </c>
      <c r="K60" s="73" t="s">
        <v>597</v>
      </c>
      <c r="L60" s="73" t="s">
        <v>23</v>
      </c>
      <c r="M60" s="73" t="s">
        <v>23</v>
      </c>
      <c r="N60" s="73" t="s">
        <v>597</v>
      </c>
      <c r="O60" s="73" t="s">
        <v>23</v>
      </c>
      <c r="U60" s="52"/>
    </row>
    <row r="61" spans="1:22">
      <c r="A61" s="70" t="s">
        <v>1865</v>
      </c>
      <c r="B61" s="121" t="s">
        <v>628</v>
      </c>
      <c r="C61" s="121" t="s">
        <v>1866</v>
      </c>
      <c r="D61" s="73" t="s">
        <v>597</v>
      </c>
      <c r="E61" s="73" t="s">
        <v>23</v>
      </c>
      <c r="F61" s="73" t="s">
        <v>597</v>
      </c>
      <c r="G61" s="73" t="s">
        <v>23</v>
      </c>
      <c r="H61" s="73" t="s">
        <v>23</v>
      </c>
      <c r="I61" s="73" t="s">
        <v>23</v>
      </c>
      <c r="J61" s="73" t="s">
        <v>23</v>
      </c>
      <c r="K61" s="73" t="s">
        <v>23</v>
      </c>
      <c r="L61" s="73" t="s">
        <v>597</v>
      </c>
      <c r="M61" s="73" t="s">
        <v>23</v>
      </c>
      <c r="N61" s="73" t="s">
        <v>597</v>
      </c>
      <c r="O61" s="73" t="s">
        <v>23</v>
      </c>
    </row>
    <row r="62" spans="1:22">
      <c r="A62" s="70" t="s">
        <v>1865</v>
      </c>
      <c r="B62" s="121" t="s">
        <v>628</v>
      </c>
      <c r="C62" s="121" t="s">
        <v>1854</v>
      </c>
      <c r="D62" s="73" t="s">
        <v>597</v>
      </c>
      <c r="E62" s="73" t="s">
        <v>23</v>
      </c>
      <c r="F62" s="73" t="s">
        <v>597</v>
      </c>
      <c r="G62" s="73" t="s">
        <v>23</v>
      </c>
      <c r="H62" s="73" t="s">
        <v>23</v>
      </c>
      <c r="I62" s="73" t="s">
        <v>23</v>
      </c>
      <c r="J62" s="73" t="s">
        <v>23</v>
      </c>
      <c r="K62" s="73" t="s">
        <v>23</v>
      </c>
      <c r="L62" s="73" t="s">
        <v>597</v>
      </c>
      <c r="M62" s="73" t="s">
        <v>23</v>
      </c>
      <c r="N62" s="73" t="s">
        <v>597</v>
      </c>
      <c r="O62" s="73" t="s">
        <v>23</v>
      </c>
    </row>
    <row r="63" spans="1:22" s="57" customFormat="1">
      <c r="A63" s="70" t="s">
        <v>1974</v>
      </c>
      <c r="B63" s="121" t="s">
        <v>628</v>
      </c>
      <c r="C63" s="70" t="s">
        <v>1870</v>
      </c>
      <c r="D63" s="73" t="s">
        <v>597</v>
      </c>
      <c r="E63" s="73" t="s">
        <v>597</v>
      </c>
      <c r="F63" s="73" t="s">
        <v>597</v>
      </c>
      <c r="G63" s="73" t="s">
        <v>597</v>
      </c>
      <c r="H63" s="130" t="s">
        <v>597</v>
      </c>
      <c r="I63" s="130" t="s">
        <v>597</v>
      </c>
      <c r="J63" s="73" t="s">
        <v>597</v>
      </c>
      <c r="K63" s="73" t="s">
        <v>597</v>
      </c>
      <c r="L63" s="73" t="s">
        <v>23</v>
      </c>
      <c r="M63" s="73" t="s">
        <v>23</v>
      </c>
      <c r="N63" s="73" t="s">
        <v>23</v>
      </c>
      <c r="O63" s="73" t="s">
        <v>23</v>
      </c>
      <c r="V63" s="52"/>
    </row>
    <row r="64" spans="1:22" s="118" customFormat="1">
      <c r="A64" s="445" t="s">
        <v>2031</v>
      </c>
      <c r="B64" s="341" t="s">
        <v>628</v>
      </c>
      <c r="C64" s="446" t="s">
        <v>1987</v>
      </c>
      <c r="D64" s="452" t="s">
        <v>597</v>
      </c>
      <c r="E64" s="452" t="s">
        <v>597</v>
      </c>
      <c r="F64" s="452" t="s">
        <v>597</v>
      </c>
      <c r="G64" s="452" t="s">
        <v>597</v>
      </c>
      <c r="H64" s="452" t="s">
        <v>597</v>
      </c>
      <c r="I64" s="452" t="s">
        <v>597</v>
      </c>
      <c r="J64" s="452" t="s">
        <v>597</v>
      </c>
      <c r="K64" s="452" t="s">
        <v>597</v>
      </c>
      <c r="L64" s="452" t="s">
        <v>597</v>
      </c>
      <c r="M64" s="452" t="s">
        <v>597</v>
      </c>
      <c r="N64" s="452" t="s">
        <v>23</v>
      </c>
      <c r="O64" s="452" t="s">
        <v>23</v>
      </c>
      <c r="V64" s="279"/>
    </row>
    <row r="65" spans="1:22" s="57" customFormat="1">
      <c r="A65" s="70" t="s">
        <v>1996</v>
      </c>
      <c r="B65" s="121" t="s">
        <v>628</v>
      </c>
      <c r="C65" s="415" t="s">
        <v>1983</v>
      </c>
      <c r="D65" s="130" t="s">
        <v>597</v>
      </c>
      <c r="E65" s="130" t="s">
        <v>597</v>
      </c>
      <c r="F65" s="130" t="s">
        <v>597</v>
      </c>
      <c r="G65" s="130" t="s">
        <v>597</v>
      </c>
      <c r="H65" s="130" t="s">
        <v>597</v>
      </c>
      <c r="I65" s="130" t="s">
        <v>597</v>
      </c>
      <c r="J65" s="130" t="s">
        <v>597</v>
      </c>
      <c r="K65" s="130" t="s">
        <v>597</v>
      </c>
      <c r="L65" s="130" t="s">
        <v>597</v>
      </c>
      <c r="M65" s="130" t="s">
        <v>597</v>
      </c>
      <c r="N65" s="130" t="s">
        <v>23</v>
      </c>
      <c r="O65" s="130" t="s">
        <v>23</v>
      </c>
      <c r="V65" s="52"/>
    </row>
    <row r="66" spans="1:22" s="57" customFormat="1">
      <c r="A66" s="70" t="s">
        <v>1996</v>
      </c>
      <c r="B66" s="121" t="s">
        <v>628</v>
      </c>
      <c r="C66" s="415" t="s">
        <v>1984</v>
      </c>
      <c r="D66" s="130" t="s">
        <v>597</v>
      </c>
      <c r="E66" s="130" t="s">
        <v>597</v>
      </c>
      <c r="F66" s="130" t="s">
        <v>597</v>
      </c>
      <c r="G66" s="130" t="s">
        <v>597</v>
      </c>
      <c r="H66" s="130" t="s">
        <v>597</v>
      </c>
      <c r="I66" s="130" t="s">
        <v>597</v>
      </c>
      <c r="J66" s="130" t="s">
        <v>597</v>
      </c>
      <c r="K66" s="130" t="s">
        <v>597</v>
      </c>
      <c r="L66" s="130" t="s">
        <v>597</v>
      </c>
      <c r="M66" s="130" t="s">
        <v>597</v>
      </c>
      <c r="N66" s="130" t="s">
        <v>23</v>
      </c>
      <c r="O66" s="130" t="s">
        <v>23</v>
      </c>
      <c r="V66" s="52"/>
    </row>
    <row r="67" spans="1:22" s="57" customFormat="1">
      <c r="A67" s="70" t="s">
        <v>1996</v>
      </c>
      <c r="B67" s="121" t="s">
        <v>628</v>
      </c>
      <c r="C67" s="415" t="s">
        <v>1985</v>
      </c>
      <c r="D67" s="130" t="s">
        <v>597</v>
      </c>
      <c r="E67" s="130" t="s">
        <v>597</v>
      </c>
      <c r="F67" s="130" t="s">
        <v>597</v>
      </c>
      <c r="G67" s="130" t="s">
        <v>597</v>
      </c>
      <c r="H67" s="130" t="s">
        <v>597</v>
      </c>
      <c r="I67" s="130" t="s">
        <v>597</v>
      </c>
      <c r="J67" s="130" t="s">
        <v>597</v>
      </c>
      <c r="K67" s="130" t="s">
        <v>597</v>
      </c>
      <c r="L67" s="130" t="s">
        <v>597</v>
      </c>
      <c r="M67" s="130" t="s">
        <v>597</v>
      </c>
      <c r="N67" s="130" t="s">
        <v>23</v>
      </c>
      <c r="O67" s="130" t="s">
        <v>23</v>
      </c>
      <c r="V67" s="52"/>
    </row>
    <row r="68" spans="1:22" s="57" customFormat="1">
      <c r="A68" s="70" t="s">
        <v>2003</v>
      </c>
      <c r="B68" s="121" t="s">
        <v>628</v>
      </c>
      <c r="C68" s="415" t="s">
        <v>2001</v>
      </c>
      <c r="D68" s="130" t="s">
        <v>597</v>
      </c>
      <c r="E68" s="130" t="s">
        <v>597</v>
      </c>
      <c r="F68" s="130" t="s">
        <v>597</v>
      </c>
      <c r="G68" s="130" t="s">
        <v>597</v>
      </c>
      <c r="H68" s="130" t="s">
        <v>597</v>
      </c>
      <c r="I68" s="130" t="s">
        <v>597</v>
      </c>
      <c r="J68" s="130" t="s">
        <v>597</v>
      </c>
      <c r="K68" s="130" t="s">
        <v>597</v>
      </c>
      <c r="L68" s="130" t="s">
        <v>597</v>
      </c>
      <c r="M68" s="130" t="s">
        <v>597</v>
      </c>
      <c r="N68" s="130" t="s">
        <v>23</v>
      </c>
      <c r="O68" s="130" t="s">
        <v>23</v>
      </c>
      <c r="V68" s="52"/>
    </row>
    <row r="69" spans="1:22" s="57" customFormat="1">
      <c r="A69" s="70" t="s">
        <v>2021</v>
      </c>
      <c r="B69" s="121" t="s">
        <v>628</v>
      </c>
      <c r="C69" s="121" t="s">
        <v>2022</v>
      </c>
      <c r="D69" s="73" t="s">
        <v>23</v>
      </c>
      <c r="E69" s="73" t="s">
        <v>23</v>
      </c>
      <c r="F69" s="73" t="s">
        <v>23</v>
      </c>
      <c r="G69" s="73" t="s">
        <v>23</v>
      </c>
      <c r="H69" s="73" t="s">
        <v>23</v>
      </c>
      <c r="I69" s="73" t="s">
        <v>23</v>
      </c>
      <c r="J69" s="73" t="s">
        <v>23</v>
      </c>
      <c r="K69" s="73" t="s">
        <v>23</v>
      </c>
      <c r="L69" s="73" t="s">
        <v>597</v>
      </c>
      <c r="M69" s="73" t="s">
        <v>597</v>
      </c>
      <c r="N69" s="73" t="s">
        <v>597</v>
      </c>
      <c r="O69" s="73" t="s">
        <v>23</v>
      </c>
      <c r="V69" s="52"/>
    </row>
    <row r="70" spans="1:22" s="57" customFormat="1">
      <c r="A70" s="70" t="s">
        <v>2017</v>
      </c>
      <c r="B70" s="121" t="s">
        <v>628</v>
      </c>
      <c r="C70" s="121" t="s">
        <v>1853</v>
      </c>
      <c r="D70" s="73" t="s">
        <v>23</v>
      </c>
      <c r="E70" s="73" t="s">
        <v>23</v>
      </c>
      <c r="F70" s="73" t="s">
        <v>23</v>
      </c>
      <c r="G70" s="73" t="s">
        <v>23</v>
      </c>
      <c r="H70" s="73" t="s">
        <v>23</v>
      </c>
      <c r="I70" s="73" t="s">
        <v>23</v>
      </c>
      <c r="J70" s="73" t="s">
        <v>23</v>
      </c>
      <c r="K70" s="73" t="s">
        <v>23</v>
      </c>
      <c r="L70" s="73" t="s">
        <v>597</v>
      </c>
      <c r="M70" s="73" t="s">
        <v>597</v>
      </c>
      <c r="N70" s="73" t="s">
        <v>597</v>
      </c>
      <c r="O70" s="73" t="s">
        <v>23</v>
      </c>
      <c r="V70" s="52"/>
    </row>
    <row r="71" spans="1:22" s="57" customFormat="1">
      <c r="A71" s="70" t="s">
        <v>2017</v>
      </c>
      <c r="B71" s="121" t="s">
        <v>628</v>
      </c>
      <c r="C71" s="121" t="s">
        <v>1856</v>
      </c>
      <c r="D71" s="73" t="s">
        <v>23</v>
      </c>
      <c r="E71" s="73" t="s">
        <v>23</v>
      </c>
      <c r="F71" s="73" t="s">
        <v>23</v>
      </c>
      <c r="G71" s="73" t="s">
        <v>23</v>
      </c>
      <c r="H71" s="73" t="s">
        <v>23</v>
      </c>
      <c r="I71" s="73" t="s">
        <v>23</v>
      </c>
      <c r="J71" s="73" t="s">
        <v>23</v>
      </c>
      <c r="K71" s="73" t="s">
        <v>23</v>
      </c>
      <c r="L71" s="73" t="s">
        <v>597</v>
      </c>
      <c r="M71" s="73" t="s">
        <v>597</v>
      </c>
      <c r="N71" s="73" t="s">
        <v>597</v>
      </c>
      <c r="O71" s="73" t="s">
        <v>23</v>
      </c>
      <c r="V71" s="52"/>
    </row>
    <row r="72" spans="1:22" s="57" customFormat="1">
      <c r="A72" s="70" t="s">
        <v>2021</v>
      </c>
      <c r="B72" s="121" t="s">
        <v>628</v>
      </c>
      <c r="C72" s="121" t="s">
        <v>1857</v>
      </c>
      <c r="D72" s="73" t="s">
        <v>23</v>
      </c>
      <c r="E72" s="73" t="s">
        <v>23</v>
      </c>
      <c r="F72" s="73" t="s">
        <v>23</v>
      </c>
      <c r="G72" s="73" t="s">
        <v>23</v>
      </c>
      <c r="H72" s="73" t="s">
        <v>23</v>
      </c>
      <c r="I72" s="73" t="s">
        <v>23</v>
      </c>
      <c r="J72" s="73" t="s">
        <v>23</v>
      </c>
      <c r="K72" s="73" t="s">
        <v>23</v>
      </c>
      <c r="L72" s="73" t="s">
        <v>597</v>
      </c>
      <c r="M72" s="73" t="s">
        <v>597</v>
      </c>
      <c r="N72" s="73" t="s">
        <v>597</v>
      </c>
      <c r="O72" s="73" t="s">
        <v>23</v>
      </c>
      <c r="V72" s="52"/>
    </row>
    <row r="73" spans="1:22" s="57" customFormat="1">
      <c r="A73" s="70" t="s">
        <v>2021</v>
      </c>
      <c r="B73" s="121" t="s">
        <v>628</v>
      </c>
      <c r="C73" s="121" t="s">
        <v>1858</v>
      </c>
      <c r="D73" s="73" t="s">
        <v>23</v>
      </c>
      <c r="E73" s="73" t="s">
        <v>23</v>
      </c>
      <c r="F73" s="73" t="s">
        <v>23</v>
      </c>
      <c r="G73" s="73" t="s">
        <v>23</v>
      </c>
      <c r="H73" s="73" t="s">
        <v>23</v>
      </c>
      <c r="I73" s="73" t="s">
        <v>23</v>
      </c>
      <c r="J73" s="73" t="s">
        <v>23</v>
      </c>
      <c r="K73" s="73" t="s">
        <v>23</v>
      </c>
      <c r="L73" s="73" t="s">
        <v>597</v>
      </c>
      <c r="M73" s="73" t="s">
        <v>597</v>
      </c>
      <c r="N73" s="73" t="s">
        <v>597</v>
      </c>
      <c r="O73" s="73" t="s">
        <v>23</v>
      </c>
      <c r="V73" s="52"/>
    </row>
    <row r="74" spans="1:22" s="57" customFormat="1">
      <c r="A74" s="70" t="s">
        <v>2017</v>
      </c>
      <c r="B74" s="121" t="s">
        <v>628</v>
      </c>
      <c r="C74" s="121" t="s">
        <v>1859</v>
      </c>
      <c r="D74" s="73" t="s">
        <v>23</v>
      </c>
      <c r="E74" s="73" t="s">
        <v>23</v>
      </c>
      <c r="F74" s="73" t="s">
        <v>23</v>
      </c>
      <c r="G74" s="73" t="s">
        <v>23</v>
      </c>
      <c r="H74" s="73" t="s">
        <v>23</v>
      </c>
      <c r="I74" s="73" t="s">
        <v>23</v>
      </c>
      <c r="J74" s="73" t="s">
        <v>23</v>
      </c>
      <c r="K74" s="73" t="s">
        <v>23</v>
      </c>
      <c r="L74" s="73" t="s">
        <v>597</v>
      </c>
      <c r="M74" s="73" t="s">
        <v>597</v>
      </c>
      <c r="N74" s="73" t="s">
        <v>597</v>
      </c>
      <c r="O74" s="73" t="s">
        <v>23</v>
      </c>
      <c r="V74" s="52"/>
    </row>
    <row r="75" spans="1:22" s="57" customFormat="1">
      <c r="A75" s="70" t="s">
        <v>2017</v>
      </c>
      <c r="B75" s="121" t="s">
        <v>628</v>
      </c>
      <c r="C75" s="121" t="s">
        <v>1860</v>
      </c>
      <c r="D75" s="73" t="s">
        <v>23</v>
      </c>
      <c r="E75" s="73" t="s">
        <v>23</v>
      </c>
      <c r="F75" s="73" t="s">
        <v>23</v>
      </c>
      <c r="G75" s="73" t="s">
        <v>23</v>
      </c>
      <c r="H75" s="73" t="s">
        <v>23</v>
      </c>
      <c r="I75" s="73" t="s">
        <v>23</v>
      </c>
      <c r="J75" s="73" t="s">
        <v>23</v>
      </c>
      <c r="K75" s="73" t="s">
        <v>23</v>
      </c>
      <c r="L75" s="73" t="s">
        <v>597</v>
      </c>
      <c r="M75" s="73" t="s">
        <v>597</v>
      </c>
      <c r="N75" s="73" t="s">
        <v>597</v>
      </c>
      <c r="O75" s="73" t="s">
        <v>23</v>
      </c>
      <c r="V75" s="52"/>
    </row>
    <row r="76" spans="1:22">
      <c r="A76" s="72" t="s">
        <v>2024</v>
      </c>
      <c r="B76" s="121" t="s">
        <v>602</v>
      </c>
      <c r="C76" s="122" t="s">
        <v>617</v>
      </c>
      <c r="D76" s="130" t="s">
        <v>23</v>
      </c>
      <c r="E76" s="73" t="s">
        <v>597</v>
      </c>
      <c r="F76" s="73" t="s">
        <v>597</v>
      </c>
      <c r="G76" s="73" t="s">
        <v>597</v>
      </c>
      <c r="H76" s="73" t="s">
        <v>23</v>
      </c>
      <c r="I76" s="73" t="s">
        <v>23</v>
      </c>
      <c r="J76" s="73" t="s">
        <v>23</v>
      </c>
      <c r="K76" s="73" t="s">
        <v>23</v>
      </c>
      <c r="L76" s="73" t="s">
        <v>597</v>
      </c>
      <c r="M76" s="73" t="s">
        <v>597</v>
      </c>
      <c r="N76" s="73" t="s">
        <v>597</v>
      </c>
      <c r="O76" s="73" t="s">
        <v>23</v>
      </c>
      <c r="U76" s="52"/>
    </row>
    <row r="77" spans="1:22" s="57" customFormat="1">
      <c r="A77" s="70" t="s">
        <v>1954</v>
      </c>
      <c r="B77" s="121" t="s">
        <v>602</v>
      </c>
      <c r="C77" s="122" t="s">
        <v>595</v>
      </c>
      <c r="D77" s="73" t="s">
        <v>597</v>
      </c>
      <c r="E77" s="73" t="s">
        <v>597</v>
      </c>
      <c r="F77" s="73" t="s">
        <v>597</v>
      </c>
      <c r="G77" s="73" t="s">
        <v>597</v>
      </c>
      <c r="H77" s="73" t="s">
        <v>23</v>
      </c>
      <c r="I77" s="73" t="s">
        <v>23</v>
      </c>
      <c r="J77" s="73" t="s">
        <v>23</v>
      </c>
      <c r="K77" s="73" t="s">
        <v>23</v>
      </c>
      <c r="L77" s="73" t="s">
        <v>597</v>
      </c>
      <c r="M77" s="73" t="s">
        <v>597</v>
      </c>
      <c r="N77" s="73" t="s">
        <v>597</v>
      </c>
      <c r="O77" s="73" t="s">
        <v>597</v>
      </c>
    </row>
    <row r="78" spans="1:22" s="57" customFormat="1">
      <c r="A78" s="70" t="s">
        <v>1954</v>
      </c>
      <c r="B78" s="121" t="s">
        <v>602</v>
      </c>
      <c r="C78" s="122" t="s">
        <v>603</v>
      </c>
      <c r="D78" s="73" t="s">
        <v>597</v>
      </c>
      <c r="E78" s="73" t="s">
        <v>597</v>
      </c>
      <c r="F78" s="73" t="s">
        <v>597</v>
      </c>
      <c r="G78" s="73" t="s">
        <v>597</v>
      </c>
      <c r="H78" s="73" t="s">
        <v>23</v>
      </c>
      <c r="I78" s="73" t="s">
        <v>23</v>
      </c>
      <c r="J78" s="73" t="s">
        <v>23</v>
      </c>
      <c r="K78" s="73" t="s">
        <v>23</v>
      </c>
      <c r="L78" s="73" t="s">
        <v>597</v>
      </c>
      <c r="M78" s="73" t="s">
        <v>597</v>
      </c>
      <c r="N78" s="73" t="s">
        <v>597</v>
      </c>
      <c r="O78" s="73" t="s">
        <v>597</v>
      </c>
    </row>
    <row r="79" spans="1:22">
      <c r="A79" s="70" t="s">
        <v>1954</v>
      </c>
      <c r="B79" s="121" t="s">
        <v>602</v>
      </c>
      <c r="C79" s="122" t="s">
        <v>627</v>
      </c>
      <c r="D79" s="73" t="s">
        <v>597</v>
      </c>
      <c r="E79" s="73" t="s">
        <v>597</v>
      </c>
      <c r="F79" s="73" t="s">
        <v>597</v>
      </c>
      <c r="G79" s="73" t="s">
        <v>597</v>
      </c>
      <c r="H79" s="73" t="s">
        <v>23</v>
      </c>
      <c r="I79" s="73" t="s">
        <v>23</v>
      </c>
      <c r="J79" s="73" t="s">
        <v>23</v>
      </c>
      <c r="K79" s="73" t="s">
        <v>23</v>
      </c>
      <c r="L79" s="73" t="s">
        <v>597</v>
      </c>
      <c r="M79" s="73" t="s">
        <v>597</v>
      </c>
      <c r="N79" s="73" t="s">
        <v>597</v>
      </c>
      <c r="O79" s="73" t="s">
        <v>597</v>
      </c>
      <c r="V79" s="52"/>
    </row>
    <row r="80" spans="1:22">
      <c r="A80" s="70" t="s">
        <v>1334</v>
      </c>
      <c r="B80" s="121" t="s">
        <v>602</v>
      </c>
      <c r="C80" s="122" t="s">
        <v>659</v>
      </c>
      <c r="D80" s="73" t="s">
        <v>23</v>
      </c>
      <c r="E80" s="73" t="s">
        <v>23</v>
      </c>
      <c r="F80" s="73" t="s">
        <v>23</v>
      </c>
      <c r="G80" s="73" t="s">
        <v>23</v>
      </c>
      <c r="H80" s="73" t="s">
        <v>23</v>
      </c>
      <c r="I80" s="73" t="s">
        <v>23</v>
      </c>
      <c r="J80" s="73" t="s">
        <v>23</v>
      </c>
      <c r="K80" s="73" t="s">
        <v>23</v>
      </c>
      <c r="L80" s="73" t="s">
        <v>23</v>
      </c>
      <c r="M80" s="73" t="s">
        <v>23</v>
      </c>
      <c r="N80" s="73" t="s">
        <v>597</v>
      </c>
      <c r="O80" s="73" t="s">
        <v>23</v>
      </c>
      <c r="V80" s="52"/>
    </row>
    <row r="81" spans="1:22">
      <c r="A81" s="70" t="s">
        <v>723</v>
      </c>
      <c r="B81" s="121" t="s">
        <v>602</v>
      </c>
      <c r="C81" s="122" t="s">
        <v>589</v>
      </c>
      <c r="D81" s="73" t="s">
        <v>23</v>
      </c>
      <c r="E81" s="73" t="s">
        <v>23</v>
      </c>
      <c r="F81" s="73" t="s">
        <v>23</v>
      </c>
      <c r="G81" s="73" t="s">
        <v>23</v>
      </c>
      <c r="H81" s="73" t="s">
        <v>23</v>
      </c>
      <c r="I81" s="73" t="s">
        <v>23</v>
      </c>
      <c r="J81" s="73" t="s">
        <v>23</v>
      </c>
      <c r="K81" s="73" t="s">
        <v>23</v>
      </c>
      <c r="L81" s="73" t="s">
        <v>23</v>
      </c>
      <c r="M81" s="73" t="s">
        <v>23</v>
      </c>
      <c r="N81" s="73" t="s">
        <v>23</v>
      </c>
      <c r="O81" s="73" t="s">
        <v>23</v>
      </c>
      <c r="V81" s="52"/>
    </row>
    <row r="82" spans="1:22">
      <c r="A82" s="70" t="s">
        <v>723</v>
      </c>
      <c r="B82" s="121" t="s">
        <v>602</v>
      </c>
      <c r="C82" s="122" t="s">
        <v>584</v>
      </c>
      <c r="D82" s="73" t="s">
        <v>23</v>
      </c>
      <c r="E82" s="73" t="s">
        <v>23</v>
      </c>
      <c r="F82" s="73" t="s">
        <v>23</v>
      </c>
      <c r="G82" s="73" t="s">
        <v>23</v>
      </c>
      <c r="H82" s="73" t="s">
        <v>23</v>
      </c>
      <c r="I82" s="73" t="s">
        <v>23</v>
      </c>
      <c r="J82" s="73" t="s">
        <v>23</v>
      </c>
      <c r="K82" s="73" t="s">
        <v>23</v>
      </c>
      <c r="L82" s="73" t="s">
        <v>23</v>
      </c>
      <c r="M82" s="73" t="s">
        <v>23</v>
      </c>
      <c r="N82" s="73" t="s">
        <v>23</v>
      </c>
      <c r="O82" s="73" t="s">
        <v>23</v>
      </c>
      <c r="V82" s="52"/>
    </row>
    <row r="83" spans="1:22">
      <c r="A83" s="70" t="s">
        <v>723</v>
      </c>
      <c r="B83" s="121" t="s">
        <v>602</v>
      </c>
      <c r="C83" s="122" t="s">
        <v>593</v>
      </c>
      <c r="D83" s="73" t="s">
        <v>23</v>
      </c>
      <c r="E83" s="73" t="s">
        <v>23</v>
      </c>
      <c r="F83" s="73" t="s">
        <v>23</v>
      </c>
      <c r="G83" s="73" t="s">
        <v>23</v>
      </c>
      <c r="H83" s="73" t="s">
        <v>23</v>
      </c>
      <c r="I83" s="73" t="s">
        <v>23</v>
      </c>
      <c r="J83" s="73" t="s">
        <v>23</v>
      </c>
      <c r="K83" s="73" t="s">
        <v>23</v>
      </c>
      <c r="L83" s="73" t="s">
        <v>23</v>
      </c>
      <c r="M83" s="73" t="s">
        <v>23</v>
      </c>
      <c r="N83" s="73" t="s">
        <v>23</v>
      </c>
      <c r="O83" s="73" t="s">
        <v>23</v>
      </c>
      <c r="V83" s="52"/>
    </row>
    <row r="84" spans="1:22">
      <c r="A84" s="70" t="s">
        <v>723</v>
      </c>
      <c r="B84" s="121" t="s">
        <v>602</v>
      </c>
      <c r="C84" s="122" t="s">
        <v>582</v>
      </c>
      <c r="D84" s="73" t="s">
        <v>23</v>
      </c>
      <c r="E84" s="73" t="s">
        <v>23</v>
      </c>
      <c r="F84" s="73" t="s">
        <v>23</v>
      </c>
      <c r="G84" s="73" t="s">
        <v>23</v>
      </c>
      <c r="H84" s="73" t="s">
        <v>23</v>
      </c>
      <c r="I84" s="73" t="s">
        <v>23</v>
      </c>
      <c r="J84" s="73" t="s">
        <v>23</v>
      </c>
      <c r="K84" s="73" t="s">
        <v>23</v>
      </c>
      <c r="L84" s="73" t="s">
        <v>23</v>
      </c>
      <c r="M84" s="73" t="s">
        <v>23</v>
      </c>
      <c r="N84" s="73" t="s">
        <v>23</v>
      </c>
      <c r="O84" s="73" t="s">
        <v>23</v>
      </c>
      <c r="V84" s="52"/>
    </row>
    <row r="85" spans="1:22">
      <c r="A85" s="70" t="s">
        <v>723</v>
      </c>
      <c r="B85" s="121" t="s">
        <v>602</v>
      </c>
      <c r="C85" s="122" t="s">
        <v>588</v>
      </c>
      <c r="D85" s="73" t="s">
        <v>23</v>
      </c>
      <c r="E85" s="73" t="s">
        <v>23</v>
      </c>
      <c r="F85" s="73" t="s">
        <v>23</v>
      </c>
      <c r="G85" s="73" t="s">
        <v>23</v>
      </c>
      <c r="H85" s="73" t="s">
        <v>23</v>
      </c>
      <c r="I85" s="73" t="s">
        <v>23</v>
      </c>
      <c r="J85" s="73" t="s">
        <v>23</v>
      </c>
      <c r="K85" s="73" t="s">
        <v>23</v>
      </c>
      <c r="L85" s="73" t="s">
        <v>23</v>
      </c>
      <c r="M85" s="73" t="s">
        <v>23</v>
      </c>
      <c r="N85" s="73" t="s">
        <v>23</v>
      </c>
      <c r="O85" s="73" t="s">
        <v>23</v>
      </c>
      <c r="V85" s="52"/>
    </row>
    <row r="86" spans="1:22" s="57" customFormat="1">
      <c r="A86" s="70" t="s">
        <v>1954</v>
      </c>
      <c r="B86" s="121" t="s">
        <v>602</v>
      </c>
      <c r="C86" s="122" t="s">
        <v>615</v>
      </c>
      <c r="D86" s="73" t="s">
        <v>597</v>
      </c>
      <c r="E86" s="73" t="s">
        <v>597</v>
      </c>
      <c r="F86" s="73" t="s">
        <v>597</v>
      </c>
      <c r="G86" s="73" t="s">
        <v>597</v>
      </c>
      <c r="H86" s="73" t="s">
        <v>23</v>
      </c>
      <c r="I86" s="73" t="s">
        <v>23</v>
      </c>
      <c r="J86" s="73" t="s">
        <v>23</v>
      </c>
      <c r="K86" s="73" t="s">
        <v>23</v>
      </c>
      <c r="L86" s="73" t="s">
        <v>597</v>
      </c>
      <c r="M86" s="73" t="s">
        <v>597</v>
      </c>
      <c r="N86" s="73" t="s">
        <v>597</v>
      </c>
      <c r="O86" s="73" t="s">
        <v>597</v>
      </c>
    </row>
    <row r="87" spans="1:22" s="57" customFormat="1">
      <c r="A87" s="70" t="s">
        <v>1815</v>
      </c>
      <c r="B87" s="121" t="s">
        <v>602</v>
      </c>
      <c r="C87" s="121" t="s">
        <v>1822</v>
      </c>
      <c r="D87" s="73" t="s">
        <v>23</v>
      </c>
      <c r="E87" s="73" t="s">
        <v>23</v>
      </c>
      <c r="F87" s="73" t="s">
        <v>23</v>
      </c>
      <c r="G87" s="73" t="s">
        <v>23</v>
      </c>
      <c r="H87" s="73" t="s">
        <v>23</v>
      </c>
      <c r="I87" s="73" t="s">
        <v>23</v>
      </c>
      <c r="J87" s="73" t="s">
        <v>23</v>
      </c>
      <c r="K87" s="73" t="s">
        <v>23</v>
      </c>
      <c r="L87" s="73" t="s">
        <v>23</v>
      </c>
      <c r="M87" s="73" t="s">
        <v>23</v>
      </c>
      <c r="N87" s="73" t="s">
        <v>23</v>
      </c>
      <c r="O87" s="73" t="s">
        <v>23</v>
      </c>
      <c r="V87" s="52"/>
    </row>
    <row r="88" spans="1:22" s="57" customFormat="1">
      <c r="A88" s="70" t="s">
        <v>1815</v>
      </c>
      <c r="B88" s="121" t="s">
        <v>602</v>
      </c>
      <c r="C88" s="121" t="s">
        <v>1819</v>
      </c>
      <c r="D88" s="73" t="s">
        <v>23</v>
      </c>
      <c r="E88" s="73" t="s">
        <v>23</v>
      </c>
      <c r="F88" s="73" t="s">
        <v>23</v>
      </c>
      <c r="G88" s="73" t="s">
        <v>23</v>
      </c>
      <c r="H88" s="73" t="s">
        <v>23</v>
      </c>
      <c r="I88" s="73" t="s">
        <v>23</v>
      </c>
      <c r="J88" s="73" t="s">
        <v>23</v>
      </c>
      <c r="K88" s="73" t="s">
        <v>23</v>
      </c>
      <c r="L88" s="73" t="s">
        <v>23</v>
      </c>
      <c r="M88" s="73" t="s">
        <v>23</v>
      </c>
      <c r="N88" s="73" t="s">
        <v>23</v>
      </c>
      <c r="O88" s="73" t="s">
        <v>23</v>
      </c>
      <c r="V88" s="52"/>
    </row>
    <row r="89" spans="1:22" s="57" customFormat="1">
      <c r="A89" s="70" t="s">
        <v>1815</v>
      </c>
      <c r="B89" s="121" t="s">
        <v>602</v>
      </c>
      <c r="C89" s="121" t="s">
        <v>1823</v>
      </c>
      <c r="D89" s="73" t="s">
        <v>23</v>
      </c>
      <c r="E89" s="73" t="s">
        <v>23</v>
      </c>
      <c r="F89" s="73" t="s">
        <v>23</v>
      </c>
      <c r="G89" s="73" t="s">
        <v>23</v>
      </c>
      <c r="H89" s="73" t="s">
        <v>23</v>
      </c>
      <c r="I89" s="73" t="s">
        <v>23</v>
      </c>
      <c r="J89" s="73" t="s">
        <v>23</v>
      </c>
      <c r="K89" s="73" t="s">
        <v>23</v>
      </c>
      <c r="L89" s="73" t="s">
        <v>23</v>
      </c>
      <c r="M89" s="73" t="s">
        <v>23</v>
      </c>
      <c r="N89" s="73" t="s">
        <v>23</v>
      </c>
      <c r="O89" s="73" t="s">
        <v>23</v>
      </c>
      <c r="V89" s="52"/>
    </row>
    <row r="90" spans="1:22" s="57" customFormat="1">
      <c r="A90" s="70" t="s">
        <v>1815</v>
      </c>
      <c r="B90" s="121" t="s">
        <v>602</v>
      </c>
      <c r="C90" s="121" t="s">
        <v>1821</v>
      </c>
      <c r="D90" s="73" t="s">
        <v>23</v>
      </c>
      <c r="E90" s="73" t="s">
        <v>23</v>
      </c>
      <c r="F90" s="73" t="s">
        <v>23</v>
      </c>
      <c r="G90" s="73" t="s">
        <v>23</v>
      </c>
      <c r="H90" s="73" t="s">
        <v>23</v>
      </c>
      <c r="I90" s="73" t="s">
        <v>23</v>
      </c>
      <c r="J90" s="73" t="s">
        <v>23</v>
      </c>
      <c r="K90" s="73" t="s">
        <v>23</v>
      </c>
      <c r="L90" s="73" t="s">
        <v>23</v>
      </c>
      <c r="M90" s="73" t="s">
        <v>23</v>
      </c>
      <c r="N90" s="73" t="s">
        <v>23</v>
      </c>
      <c r="O90" s="73" t="s">
        <v>23</v>
      </c>
      <c r="V90" s="52"/>
    </row>
    <row r="91" spans="1:22" s="57" customFormat="1">
      <c r="A91" s="70" t="s">
        <v>1815</v>
      </c>
      <c r="B91" s="121" t="s">
        <v>602</v>
      </c>
      <c r="C91" s="121" t="s">
        <v>1820</v>
      </c>
      <c r="D91" s="73" t="s">
        <v>23</v>
      </c>
      <c r="E91" s="73" t="s">
        <v>23</v>
      </c>
      <c r="F91" s="73" t="s">
        <v>23</v>
      </c>
      <c r="G91" s="73" t="s">
        <v>23</v>
      </c>
      <c r="H91" s="73" t="s">
        <v>23</v>
      </c>
      <c r="I91" s="73" t="s">
        <v>23</v>
      </c>
      <c r="J91" s="73" t="s">
        <v>23</v>
      </c>
      <c r="K91" s="73" t="s">
        <v>23</v>
      </c>
      <c r="L91" s="73" t="s">
        <v>23</v>
      </c>
      <c r="M91" s="73" t="s">
        <v>23</v>
      </c>
      <c r="N91" s="73" t="s">
        <v>23</v>
      </c>
      <c r="O91" s="73" t="s">
        <v>23</v>
      </c>
      <c r="V91" s="52"/>
    </row>
    <row r="92" spans="1:22" s="57" customFormat="1">
      <c r="A92" s="70" t="s">
        <v>1852</v>
      </c>
      <c r="B92" s="121" t="s">
        <v>602</v>
      </c>
      <c r="C92" s="121" t="s">
        <v>673</v>
      </c>
      <c r="D92" s="73" t="s">
        <v>23</v>
      </c>
      <c r="E92" s="73" t="s">
        <v>23</v>
      </c>
      <c r="F92" s="73" t="s">
        <v>23</v>
      </c>
      <c r="G92" s="73" t="s">
        <v>23</v>
      </c>
      <c r="H92" s="73" t="s">
        <v>23</v>
      </c>
      <c r="I92" s="73" t="s">
        <v>23</v>
      </c>
      <c r="J92" s="73" t="s">
        <v>23</v>
      </c>
      <c r="K92" s="73" t="s">
        <v>23</v>
      </c>
      <c r="L92" s="73" t="s">
        <v>597</v>
      </c>
      <c r="M92" s="73" t="s">
        <v>597</v>
      </c>
      <c r="N92" s="73" t="s">
        <v>597</v>
      </c>
      <c r="O92" s="73" t="s">
        <v>23</v>
      </c>
      <c r="V92" s="52"/>
    </row>
    <row r="93" spans="1:22" s="118" customFormat="1">
      <c r="A93" s="445" t="s">
        <v>2016</v>
      </c>
      <c r="B93" s="341" t="s">
        <v>602</v>
      </c>
      <c r="C93" s="341" t="s">
        <v>1854</v>
      </c>
      <c r="D93" s="117" t="s">
        <v>23</v>
      </c>
      <c r="E93" s="117" t="s">
        <v>23</v>
      </c>
      <c r="F93" s="117" t="s">
        <v>23</v>
      </c>
      <c r="G93" s="117" t="s">
        <v>23</v>
      </c>
      <c r="H93" s="117" t="s">
        <v>23</v>
      </c>
      <c r="I93" s="117" t="s">
        <v>23</v>
      </c>
      <c r="J93" s="117" t="s">
        <v>23</v>
      </c>
      <c r="K93" s="117" t="s">
        <v>23</v>
      </c>
      <c r="L93" s="117" t="s">
        <v>597</v>
      </c>
      <c r="M93" s="117" t="s">
        <v>597</v>
      </c>
      <c r="N93" s="117" t="s">
        <v>597</v>
      </c>
      <c r="O93" s="117" t="s">
        <v>23</v>
      </c>
      <c r="V93" s="279"/>
    </row>
    <row r="94" spans="1:22" s="118" customFormat="1">
      <c r="A94" s="445" t="s">
        <v>2016</v>
      </c>
      <c r="B94" s="341" t="s">
        <v>602</v>
      </c>
      <c r="C94" s="341" t="s">
        <v>1855</v>
      </c>
      <c r="D94" s="117" t="s">
        <v>23</v>
      </c>
      <c r="E94" s="117" t="s">
        <v>23</v>
      </c>
      <c r="F94" s="117" t="s">
        <v>23</v>
      </c>
      <c r="G94" s="117" t="s">
        <v>23</v>
      </c>
      <c r="H94" s="117" t="s">
        <v>23</v>
      </c>
      <c r="I94" s="117" t="s">
        <v>23</v>
      </c>
      <c r="J94" s="117" t="s">
        <v>23</v>
      </c>
      <c r="K94" s="117" t="s">
        <v>23</v>
      </c>
      <c r="L94" s="117" t="s">
        <v>597</v>
      </c>
      <c r="M94" s="117" t="s">
        <v>597</v>
      </c>
      <c r="N94" s="117" t="s">
        <v>597</v>
      </c>
      <c r="O94" s="117" t="s">
        <v>23</v>
      </c>
      <c r="V94" s="279"/>
    </row>
    <row r="95" spans="1:22">
      <c r="A95" s="70" t="s">
        <v>1954</v>
      </c>
      <c r="B95" s="121" t="s">
        <v>602</v>
      </c>
      <c r="C95" s="122" t="s">
        <v>604</v>
      </c>
      <c r="D95" s="73" t="s">
        <v>23</v>
      </c>
      <c r="E95" s="73" t="s">
        <v>23</v>
      </c>
      <c r="F95" s="73" t="s">
        <v>23</v>
      </c>
      <c r="G95" s="73" t="s">
        <v>23</v>
      </c>
      <c r="H95" s="73" t="s">
        <v>23</v>
      </c>
      <c r="I95" s="73" t="s">
        <v>23</v>
      </c>
      <c r="J95" s="73" t="s">
        <v>23</v>
      </c>
      <c r="K95" s="73" t="s">
        <v>23</v>
      </c>
      <c r="L95" s="73" t="s">
        <v>23</v>
      </c>
      <c r="M95" s="73" t="s">
        <v>23</v>
      </c>
      <c r="N95" s="73" t="s">
        <v>597</v>
      </c>
      <c r="O95" s="73" t="s">
        <v>23</v>
      </c>
      <c r="V95" s="52"/>
    </row>
    <row r="96" spans="1:22">
      <c r="A96" s="70" t="s">
        <v>1954</v>
      </c>
      <c r="B96" s="121" t="s">
        <v>602</v>
      </c>
      <c r="C96" s="122" t="s">
        <v>605</v>
      </c>
      <c r="D96" s="73" t="s">
        <v>23</v>
      </c>
      <c r="E96" s="73" t="s">
        <v>23</v>
      </c>
      <c r="F96" s="73" t="s">
        <v>23</v>
      </c>
      <c r="G96" s="73" t="s">
        <v>23</v>
      </c>
      <c r="H96" s="73" t="s">
        <v>23</v>
      </c>
      <c r="I96" s="73" t="s">
        <v>23</v>
      </c>
      <c r="J96" s="73" t="s">
        <v>23</v>
      </c>
      <c r="K96" s="73" t="s">
        <v>23</v>
      </c>
      <c r="L96" s="73" t="s">
        <v>23</v>
      </c>
      <c r="M96" s="73" t="s">
        <v>23</v>
      </c>
      <c r="N96" s="73" t="s">
        <v>597</v>
      </c>
      <c r="O96" s="73" t="s">
        <v>23</v>
      </c>
      <c r="V96" s="52"/>
    </row>
    <row r="97" spans="1:22">
      <c r="A97" s="70" t="s">
        <v>1954</v>
      </c>
      <c r="B97" s="121" t="s">
        <v>602</v>
      </c>
      <c r="C97" s="122" t="s">
        <v>606</v>
      </c>
      <c r="D97" s="73" t="s">
        <v>23</v>
      </c>
      <c r="E97" s="73" t="s">
        <v>23</v>
      </c>
      <c r="F97" s="73" t="s">
        <v>23</v>
      </c>
      <c r="G97" s="73" t="s">
        <v>23</v>
      </c>
      <c r="H97" s="73" t="s">
        <v>23</v>
      </c>
      <c r="I97" s="73" t="s">
        <v>23</v>
      </c>
      <c r="J97" s="73" t="s">
        <v>23</v>
      </c>
      <c r="K97" s="73" t="s">
        <v>23</v>
      </c>
      <c r="L97" s="73" t="s">
        <v>23</v>
      </c>
      <c r="M97" s="73" t="s">
        <v>23</v>
      </c>
      <c r="N97" s="73" t="s">
        <v>597</v>
      </c>
      <c r="O97" s="73" t="s">
        <v>23</v>
      </c>
      <c r="V97" s="52"/>
    </row>
    <row r="98" spans="1:22">
      <c r="A98" s="70" t="s">
        <v>1954</v>
      </c>
      <c r="B98" s="121" t="s">
        <v>602</v>
      </c>
      <c r="C98" s="122" t="s">
        <v>607</v>
      </c>
      <c r="D98" s="73" t="s">
        <v>23</v>
      </c>
      <c r="E98" s="73" t="s">
        <v>23</v>
      </c>
      <c r="F98" s="73" t="s">
        <v>23</v>
      </c>
      <c r="G98" s="73" t="s">
        <v>23</v>
      </c>
      <c r="H98" s="73" t="s">
        <v>23</v>
      </c>
      <c r="I98" s="73" t="s">
        <v>23</v>
      </c>
      <c r="J98" s="73" t="s">
        <v>23</v>
      </c>
      <c r="K98" s="73" t="s">
        <v>23</v>
      </c>
      <c r="L98" s="73" t="s">
        <v>23</v>
      </c>
      <c r="M98" s="73" t="s">
        <v>23</v>
      </c>
      <c r="N98" s="130" t="s">
        <v>597</v>
      </c>
      <c r="O98" s="73" t="s">
        <v>23</v>
      </c>
      <c r="V98" s="52"/>
    </row>
    <row r="99" spans="1:22">
      <c r="A99" s="70" t="s">
        <v>1954</v>
      </c>
      <c r="B99" s="121" t="s">
        <v>602</v>
      </c>
      <c r="C99" s="122" t="s">
        <v>608</v>
      </c>
      <c r="D99" s="73" t="s">
        <v>23</v>
      </c>
      <c r="E99" s="73" t="s">
        <v>23</v>
      </c>
      <c r="F99" s="73" t="s">
        <v>23</v>
      </c>
      <c r="G99" s="73" t="s">
        <v>23</v>
      </c>
      <c r="H99" s="73" t="s">
        <v>23</v>
      </c>
      <c r="I99" s="73" t="s">
        <v>23</v>
      </c>
      <c r="J99" s="73" t="s">
        <v>23</v>
      </c>
      <c r="K99" s="73" t="s">
        <v>23</v>
      </c>
      <c r="L99" s="73" t="s">
        <v>23</v>
      </c>
      <c r="M99" s="73" t="s">
        <v>23</v>
      </c>
      <c r="N99" s="130" t="s">
        <v>597</v>
      </c>
      <c r="O99" s="73" t="s">
        <v>23</v>
      </c>
      <c r="V99" s="52"/>
    </row>
    <row r="100" spans="1:22">
      <c r="A100" s="70" t="s">
        <v>1954</v>
      </c>
      <c r="B100" s="121" t="s">
        <v>602</v>
      </c>
      <c r="C100" s="122" t="s">
        <v>609</v>
      </c>
      <c r="D100" s="73" t="s">
        <v>23</v>
      </c>
      <c r="E100" s="73" t="s">
        <v>23</v>
      </c>
      <c r="F100" s="73" t="s">
        <v>23</v>
      </c>
      <c r="G100" s="73" t="s">
        <v>23</v>
      </c>
      <c r="H100" s="73" t="s">
        <v>23</v>
      </c>
      <c r="I100" s="73" t="s">
        <v>23</v>
      </c>
      <c r="J100" s="73" t="s">
        <v>23</v>
      </c>
      <c r="K100" s="73" t="s">
        <v>23</v>
      </c>
      <c r="L100" s="73" t="s">
        <v>23</v>
      </c>
      <c r="M100" s="73" t="s">
        <v>23</v>
      </c>
      <c r="N100" s="130" t="s">
        <v>597</v>
      </c>
      <c r="O100" s="73" t="s">
        <v>23</v>
      </c>
      <c r="V100" s="52"/>
    </row>
    <row r="101" spans="1:22">
      <c r="A101" s="70" t="s">
        <v>1954</v>
      </c>
      <c r="B101" s="121" t="s">
        <v>602</v>
      </c>
      <c r="C101" s="122" t="s">
        <v>610</v>
      </c>
      <c r="D101" s="73" t="s">
        <v>23</v>
      </c>
      <c r="E101" s="73" t="s">
        <v>23</v>
      </c>
      <c r="F101" s="73" t="s">
        <v>23</v>
      </c>
      <c r="G101" s="73" t="s">
        <v>23</v>
      </c>
      <c r="H101" s="73" t="s">
        <v>23</v>
      </c>
      <c r="I101" s="73" t="s">
        <v>23</v>
      </c>
      <c r="J101" s="73" t="s">
        <v>23</v>
      </c>
      <c r="K101" s="73" t="s">
        <v>23</v>
      </c>
      <c r="L101" s="73" t="s">
        <v>23</v>
      </c>
      <c r="M101" s="73" t="s">
        <v>23</v>
      </c>
      <c r="N101" s="130" t="s">
        <v>597</v>
      </c>
      <c r="O101" s="73" t="s">
        <v>23</v>
      </c>
      <c r="V101" s="52"/>
    </row>
    <row r="102" spans="1:22">
      <c r="A102" s="70" t="s">
        <v>1954</v>
      </c>
      <c r="B102" s="121" t="s">
        <v>602</v>
      </c>
      <c r="C102" s="122" t="s">
        <v>668</v>
      </c>
      <c r="D102" s="73" t="s">
        <v>23</v>
      </c>
      <c r="E102" s="73" t="s">
        <v>23</v>
      </c>
      <c r="F102" s="73" t="s">
        <v>23</v>
      </c>
      <c r="G102" s="73" t="s">
        <v>23</v>
      </c>
      <c r="H102" s="73" t="s">
        <v>23</v>
      </c>
      <c r="I102" s="73" t="s">
        <v>23</v>
      </c>
      <c r="J102" s="73" t="s">
        <v>23</v>
      </c>
      <c r="K102" s="73" t="s">
        <v>23</v>
      </c>
      <c r="L102" s="73" t="s">
        <v>23</v>
      </c>
      <c r="M102" s="73" t="s">
        <v>23</v>
      </c>
      <c r="N102" s="73" t="s">
        <v>597</v>
      </c>
      <c r="O102" s="73" t="s">
        <v>23</v>
      </c>
      <c r="V102" s="52"/>
    </row>
    <row r="103" spans="1:22">
      <c r="A103" s="70" t="s">
        <v>1954</v>
      </c>
      <c r="B103" s="121" t="s">
        <v>602</v>
      </c>
      <c r="C103" s="122" t="s">
        <v>669</v>
      </c>
      <c r="D103" s="73" t="s">
        <v>23</v>
      </c>
      <c r="E103" s="73" t="s">
        <v>23</v>
      </c>
      <c r="F103" s="73" t="s">
        <v>23</v>
      </c>
      <c r="G103" s="73" t="s">
        <v>23</v>
      </c>
      <c r="H103" s="73" t="s">
        <v>23</v>
      </c>
      <c r="I103" s="73" t="s">
        <v>23</v>
      </c>
      <c r="J103" s="73" t="s">
        <v>23</v>
      </c>
      <c r="K103" s="73" t="s">
        <v>23</v>
      </c>
      <c r="L103" s="73" t="s">
        <v>23</v>
      </c>
      <c r="M103" s="73" t="s">
        <v>23</v>
      </c>
      <c r="N103" s="73" t="s">
        <v>597</v>
      </c>
      <c r="O103" s="73" t="s">
        <v>23</v>
      </c>
      <c r="V103" s="52"/>
    </row>
    <row r="104" spans="1:22">
      <c r="A104" s="70" t="s">
        <v>1954</v>
      </c>
      <c r="B104" s="121" t="s">
        <v>602</v>
      </c>
      <c r="C104" s="122" t="s">
        <v>665</v>
      </c>
      <c r="D104" s="73" t="s">
        <v>23</v>
      </c>
      <c r="E104" s="73" t="s">
        <v>23</v>
      </c>
      <c r="F104" s="73" t="s">
        <v>23</v>
      </c>
      <c r="G104" s="73" t="s">
        <v>23</v>
      </c>
      <c r="H104" s="73" t="s">
        <v>23</v>
      </c>
      <c r="I104" s="73" t="s">
        <v>23</v>
      </c>
      <c r="J104" s="73" t="s">
        <v>23</v>
      </c>
      <c r="K104" s="73" t="s">
        <v>23</v>
      </c>
      <c r="L104" s="73" t="s">
        <v>23</v>
      </c>
      <c r="M104" s="73" t="s">
        <v>23</v>
      </c>
      <c r="N104" s="73" t="s">
        <v>597</v>
      </c>
      <c r="O104" s="73" t="s">
        <v>23</v>
      </c>
      <c r="V104" s="52"/>
    </row>
    <row r="105" spans="1:22">
      <c r="A105" s="70" t="s">
        <v>1954</v>
      </c>
      <c r="B105" s="121" t="s">
        <v>602</v>
      </c>
      <c r="C105" s="122" t="s">
        <v>670</v>
      </c>
      <c r="D105" s="73" t="s">
        <v>23</v>
      </c>
      <c r="E105" s="73" t="s">
        <v>23</v>
      </c>
      <c r="F105" s="73" t="s">
        <v>23</v>
      </c>
      <c r="G105" s="73" t="s">
        <v>23</v>
      </c>
      <c r="H105" s="73" t="s">
        <v>23</v>
      </c>
      <c r="I105" s="73" t="s">
        <v>23</v>
      </c>
      <c r="J105" s="73" t="s">
        <v>23</v>
      </c>
      <c r="K105" s="73" t="s">
        <v>23</v>
      </c>
      <c r="L105" s="73" t="s">
        <v>23</v>
      </c>
      <c r="M105" s="73" t="s">
        <v>23</v>
      </c>
      <c r="N105" s="130" t="s">
        <v>597</v>
      </c>
      <c r="O105" s="73" t="s">
        <v>23</v>
      </c>
      <c r="V105" s="52"/>
    </row>
    <row r="106" spans="1:22">
      <c r="A106" s="70" t="s">
        <v>1954</v>
      </c>
      <c r="B106" s="121" t="s">
        <v>602</v>
      </c>
      <c r="C106" s="122" t="s">
        <v>682</v>
      </c>
      <c r="D106" s="73" t="s">
        <v>23</v>
      </c>
      <c r="E106" s="73" t="s">
        <v>23</v>
      </c>
      <c r="F106" s="73" t="s">
        <v>23</v>
      </c>
      <c r="G106" s="73" t="s">
        <v>23</v>
      </c>
      <c r="H106" s="73" t="s">
        <v>23</v>
      </c>
      <c r="I106" s="73" t="s">
        <v>23</v>
      </c>
      <c r="J106" s="73" t="s">
        <v>23</v>
      </c>
      <c r="K106" s="73" t="s">
        <v>23</v>
      </c>
      <c r="L106" s="73" t="s">
        <v>23</v>
      </c>
      <c r="M106" s="73" t="s">
        <v>23</v>
      </c>
      <c r="N106" s="130" t="s">
        <v>597</v>
      </c>
      <c r="O106" s="73" t="s">
        <v>23</v>
      </c>
      <c r="V106" s="52"/>
    </row>
    <row r="107" spans="1:22">
      <c r="A107" s="70" t="s">
        <v>1954</v>
      </c>
      <c r="B107" s="121" t="s">
        <v>602</v>
      </c>
      <c r="C107" s="122" t="s">
        <v>683</v>
      </c>
      <c r="D107" s="73" t="s">
        <v>23</v>
      </c>
      <c r="E107" s="73" t="s">
        <v>23</v>
      </c>
      <c r="F107" s="73" t="s">
        <v>23</v>
      </c>
      <c r="G107" s="73" t="s">
        <v>23</v>
      </c>
      <c r="H107" s="73" t="s">
        <v>23</v>
      </c>
      <c r="I107" s="73" t="s">
        <v>23</v>
      </c>
      <c r="J107" s="73" t="s">
        <v>23</v>
      </c>
      <c r="K107" s="73" t="s">
        <v>23</v>
      </c>
      <c r="L107" s="73" t="s">
        <v>23</v>
      </c>
      <c r="M107" s="73" t="s">
        <v>23</v>
      </c>
      <c r="N107" s="130" t="s">
        <v>597</v>
      </c>
      <c r="O107" s="73" t="s">
        <v>23</v>
      </c>
      <c r="V107" s="52"/>
    </row>
    <row r="108" spans="1:22">
      <c r="A108" s="70" t="s">
        <v>1954</v>
      </c>
      <c r="B108" s="121" t="s">
        <v>602</v>
      </c>
      <c r="C108" s="122" t="s">
        <v>671</v>
      </c>
      <c r="D108" s="73" t="s">
        <v>23</v>
      </c>
      <c r="E108" s="73" t="s">
        <v>23</v>
      </c>
      <c r="F108" s="73" t="s">
        <v>23</v>
      </c>
      <c r="G108" s="73" t="s">
        <v>23</v>
      </c>
      <c r="H108" s="73" t="s">
        <v>23</v>
      </c>
      <c r="I108" s="73" t="s">
        <v>23</v>
      </c>
      <c r="J108" s="73" t="s">
        <v>23</v>
      </c>
      <c r="K108" s="73" t="s">
        <v>23</v>
      </c>
      <c r="L108" s="73" t="s">
        <v>23</v>
      </c>
      <c r="M108" s="73" t="s">
        <v>23</v>
      </c>
      <c r="N108" s="73" t="s">
        <v>597</v>
      </c>
      <c r="O108" s="73" t="s">
        <v>23</v>
      </c>
      <c r="V108" s="52"/>
    </row>
    <row r="109" spans="1:22">
      <c r="A109" s="70" t="s">
        <v>1954</v>
      </c>
      <c r="B109" s="121" t="s">
        <v>602</v>
      </c>
      <c r="C109" s="122" t="s">
        <v>666</v>
      </c>
      <c r="D109" s="73" t="s">
        <v>23</v>
      </c>
      <c r="E109" s="73" t="s">
        <v>23</v>
      </c>
      <c r="F109" s="73" t="s">
        <v>23</v>
      </c>
      <c r="G109" s="73" t="s">
        <v>23</v>
      </c>
      <c r="H109" s="73" t="s">
        <v>23</v>
      </c>
      <c r="I109" s="73" t="s">
        <v>23</v>
      </c>
      <c r="J109" s="73" t="s">
        <v>23</v>
      </c>
      <c r="K109" s="73" t="s">
        <v>23</v>
      </c>
      <c r="L109" s="73" t="s">
        <v>23</v>
      </c>
      <c r="M109" s="73" t="s">
        <v>23</v>
      </c>
      <c r="N109" s="73" t="s">
        <v>597</v>
      </c>
      <c r="O109" s="73" t="s">
        <v>23</v>
      </c>
      <c r="V109" s="52"/>
    </row>
    <row r="110" spans="1:22">
      <c r="A110" s="70" t="s">
        <v>1954</v>
      </c>
      <c r="B110" s="121" t="s">
        <v>602</v>
      </c>
      <c r="C110" s="122" t="s">
        <v>667</v>
      </c>
      <c r="D110" s="73" t="s">
        <v>23</v>
      </c>
      <c r="E110" s="73" t="s">
        <v>23</v>
      </c>
      <c r="F110" s="73" t="s">
        <v>23</v>
      </c>
      <c r="G110" s="73" t="s">
        <v>23</v>
      </c>
      <c r="H110" s="73" t="s">
        <v>23</v>
      </c>
      <c r="I110" s="73" t="s">
        <v>23</v>
      </c>
      <c r="J110" s="73" t="s">
        <v>23</v>
      </c>
      <c r="K110" s="73" t="s">
        <v>23</v>
      </c>
      <c r="L110" s="73" t="s">
        <v>23</v>
      </c>
      <c r="M110" s="73" t="s">
        <v>23</v>
      </c>
      <c r="N110" s="73" t="s">
        <v>23</v>
      </c>
      <c r="O110" s="73" t="s">
        <v>23</v>
      </c>
      <c r="V110" s="52"/>
    </row>
    <row r="111" spans="1:22">
      <c r="A111" s="70" t="s">
        <v>1954</v>
      </c>
      <c r="B111" s="121" t="s">
        <v>602</v>
      </c>
      <c r="C111" s="122" t="s">
        <v>675</v>
      </c>
      <c r="D111" s="73" t="s">
        <v>23</v>
      </c>
      <c r="E111" s="73" t="s">
        <v>23</v>
      </c>
      <c r="F111" s="73" t="s">
        <v>23</v>
      </c>
      <c r="G111" s="73" t="s">
        <v>23</v>
      </c>
      <c r="H111" s="73" t="s">
        <v>23</v>
      </c>
      <c r="I111" s="73" t="s">
        <v>23</v>
      </c>
      <c r="J111" s="73" t="s">
        <v>23</v>
      </c>
      <c r="K111" s="73" t="s">
        <v>23</v>
      </c>
      <c r="L111" s="73" t="s">
        <v>23</v>
      </c>
      <c r="M111" s="73" t="s">
        <v>23</v>
      </c>
      <c r="N111" s="73" t="s">
        <v>23</v>
      </c>
      <c r="O111" s="73" t="s">
        <v>23</v>
      </c>
      <c r="V111" s="52"/>
    </row>
    <row r="112" spans="1:22">
      <c r="A112" s="70" t="s">
        <v>1954</v>
      </c>
      <c r="B112" s="121" t="s">
        <v>602</v>
      </c>
      <c r="C112" s="122" t="s">
        <v>680</v>
      </c>
      <c r="D112" s="73" t="s">
        <v>23</v>
      </c>
      <c r="E112" s="73" t="s">
        <v>23</v>
      </c>
      <c r="F112" s="73" t="s">
        <v>23</v>
      </c>
      <c r="G112" s="73" t="s">
        <v>23</v>
      </c>
      <c r="H112" s="73" t="s">
        <v>23</v>
      </c>
      <c r="I112" s="73" t="s">
        <v>23</v>
      </c>
      <c r="J112" s="73" t="s">
        <v>23</v>
      </c>
      <c r="K112" s="73" t="s">
        <v>23</v>
      </c>
      <c r="L112" s="73" t="s">
        <v>23</v>
      </c>
      <c r="M112" s="73" t="s">
        <v>23</v>
      </c>
      <c r="N112" s="73" t="s">
        <v>23</v>
      </c>
      <c r="O112" s="73" t="s">
        <v>23</v>
      </c>
      <c r="V112" s="52"/>
    </row>
    <row r="113" spans="1:22">
      <c r="A113" s="70" t="s">
        <v>1954</v>
      </c>
      <c r="B113" s="121" t="s">
        <v>602</v>
      </c>
      <c r="C113" s="122" t="s">
        <v>681</v>
      </c>
      <c r="D113" s="73" t="s">
        <v>23</v>
      </c>
      <c r="E113" s="73" t="s">
        <v>23</v>
      </c>
      <c r="F113" s="73" t="s">
        <v>23</v>
      </c>
      <c r="G113" s="73" t="s">
        <v>23</v>
      </c>
      <c r="H113" s="73" t="s">
        <v>23</v>
      </c>
      <c r="I113" s="73" t="s">
        <v>23</v>
      </c>
      <c r="J113" s="73" t="s">
        <v>23</v>
      </c>
      <c r="K113" s="73" t="s">
        <v>23</v>
      </c>
      <c r="L113" s="73" t="s">
        <v>23</v>
      </c>
      <c r="M113" s="73" t="s">
        <v>23</v>
      </c>
      <c r="N113" s="73" t="s">
        <v>23</v>
      </c>
      <c r="O113" s="73" t="s">
        <v>23</v>
      </c>
      <c r="V113" s="52"/>
    </row>
    <row r="114" spans="1:22">
      <c r="A114" s="70" t="s">
        <v>1954</v>
      </c>
      <c r="B114" s="121" t="s">
        <v>602</v>
      </c>
      <c r="C114" s="122" t="s">
        <v>688</v>
      </c>
      <c r="D114" s="73" t="s">
        <v>23</v>
      </c>
      <c r="E114" s="73" t="s">
        <v>23</v>
      </c>
      <c r="F114" s="73" t="s">
        <v>23</v>
      </c>
      <c r="G114" s="73" t="s">
        <v>23</v>
      </c>
      <c r="H114" s="73" t="s">
        <v>23</v>
      </c>
      <c r="I114" s="73" t="s">
        <v>23</v>
      </c>
      <c r="J114" s="73" t="s">
        <v>23</v>
      </c>
      <c r="K114" s="73" t="s">
        <v>23</v>
      </c>
      <c r="L114" s="73" t="s">
        <v>23</v>
      </c>
      <c r="M114" s="73" t="s">
        <v>23</v>
      </c>
      <c r="N114" s="73" t="s">
        <v>23</v>
      </c>
      <c r="O114" s="73" t="s">
        <v>23</v>
      </c>
      <c r="V114" s="52"/>
    </row>
    <row r="115" spans="1:22">
      <c r="A115" s="70" t="s">
        <v>1954</v>
      </c>
      <c r="B115" s="121" t="s">
        <v>602</v>
      </c>
      <c r="C115" s="122" t="s">
        <v>689</v>
      </c>
      <c r="D115" s="73" t="s">
        <v>23</v>
      </c>
      <c r="E115" s="73" t="s">
        <v>23</v>
      </c>
      <c r="F115" s="73" t="s">
        <v>23</v>
      </c>
      <c r="G115" s="73" t="s">
        <v>23</v>
      </c>
      <c r="H115" s="73" t="s">
        <v>23</v>
      </c>
      <c r="I115" s="73" t="s">
        <v>23</v>
      </c>
      <c r="J115" s="73" t="s">
        <v>23</v>
      </c>
      <c r="K115" s="73" t="s">
        <v>23</v>
      </c>
      <c r="L115" s="73" t="s">
        <v>23</v>
      </c>
      <c r="M115" s="73" t="s">
        <v>23</v>
      </c>
      <c r="N115" s="73" t="s">
        <v>23</v>
      </c>
      <c r="O115" s="73" t="s">
        <v>23</v>
      </c>
      <c r="V115" s="52"/>
    </row>
    <row r="116" spans="1:22" s="118" customFormat="1">
      <c r="A116" s="70" t="s">
        <v>1954</v>
      </c>
      <c r="B116" s="341" t="s">
        <v>602</v>
      </c>
      <c r="C116" s="342" t="s">
        <v>747</v>
      </c>
      <c r="D116" s="117" t="s">
        <v>597</v>
      </c>
      <c r="E116" s="117" t="s">
        <v>597</v>
      </c>
      <c r="F116" s="117" t="s">
        <v>597</v>
      </c>
      <c r="G116" s="117" t="s">
        <v>597</v>
      </c>
      <c r="H116" s="73" t="s">
        <v>23</v>
      </c>
      <c r="I116" s="73" t="s">
        <v>23</v>
      </c>
      <c r="J116" s="73" t="s">
        <v>23</v>
      </c>
      <c r="K116" s="73" t="s">
        <v>23</v>
      </c>
      <c r="L116" s="117" t="s">
        <v>23</v>
      </c>
      <c r="M116" s="117" t="s">
        <v>23</v>
      </c>
      <c r="N116" s="117" t="s">
        <v>597</v>
      </c>
      <c r="O116" s="117" t="s">
        <v>23</v>
      </c>
      <c r="V116" s="279"/>
    </row>
    <row r="117" spans="1:22" s="118" customFormat="1">
      <c r="A117" s="445" t="s">
        <v>2027</v>
      </c>
      <c r="B117" s="341" t="s">
        <v>602</v>
      </c>
      <c r="C117" s="341" t="s">
        <v>750</v>
      </c>
      <c r="D117" s="117" t="s">
        <v>597</v>
      </c>
      <c r="E117" s="117" t="s">
        <v>597</v>
      </c>
      <c r="F117" s="117" t="s">
        <v>597</v>
      </c>
      <c r="G117" s="117" t="s">
        <v>597</v>
      </c>
      <c r="H117" s="117" t="s">
        <v>23</v>
      </c>
      <c r="I117" s="117" t="s">
        <v>23</v>
      </c>
      <c r="J117" s="117" t="s">
        <v>23</v>
      </c>
      <c r="K117" s="117" t="s">
        <v>23</v>
      </c>
      <c r="L117" s="117" t="s">
        <v>23</v>
      </c>
      <c r="M117" s="117" t="s">
        <v>23</v>
      </c>
      <c r="N117" s="117" t="s">
        <v>23</v>
      </c>
      <c r="O117" s="117" t="s">
        <v>23</v>
      </c>
      <c r="V117" s="279"/>
    </row>
    <row r="118" spans="1:22" s="118" customFormat="1">
      <c r="A118" s="445" t="s">
        <v>2027</v>
      </c>
      <c r="B118" s="341" t="s">
        <v>602</v>
      </c>
      <c r="C118" s="341" t="s">
        <v>751</v>
      </c>
      <c r="D118" s="117" t="s">
        <v>597</v>
      </c>
      <c r="E118" s="117" t="s">
        <v>597</v>
      </c>
      <c r="F118" s="117" t="s">
        <v>597</v>
      </c>
      <c r="G118" s="117" t="s">
        <v>597</v>
      </c>
      <c r="H118" s="117" t="s">
        <v>23</v>
      </c>
      <c r="I118" s="117" t="s">
        <v>23</v>
      </c>
      <c r="J118" s="117" t="s">
        <v>23</v>
      </c>
      <c r="K118" s="117" t="s">
        <v>23</v>
      </c>
      <c r="L118" s="117" t="s">
        <v>23</v>
      </c>
      <c r="M118" s="117" t="s">
        <v>23</v>
      </c>
      <c r="N118" s="117" t="s">
        <v>23</v>
      </c>
      <c r="O118" s="117" t="s">
        <v>23</v>
      </c>
      <c r="V118" s="279"/>
    </row>
    <row r="119" spans="1:22">
      <c r="A119" s="70" t="s">
        <v>1293</v>
      </c>
      <c r="B119" s="121" t="s">
        <v>602</v>
      </c>
      <c r="C119" s="121" t="s">
        <v>1291</v>
      </c>
      <c r="D119" s="73" t="s">
        <v>23</v>
      </c>
      <c r="E119" s="73" t="s">
        <v>23</v>
      </c>
      <c r="F119" s="73" t="s">
        <v>23</v>
      </c>
      <c r="G119" s="73" t="s">
        <v>23</v>
      </c>
      <c r="H119" s="73" t="s">
        <v>23</v>
      </c>
      <c r="I119" s="73" t="s">
        <v>23</v>
      </c>
      <c r="J119" s="73" t="s">
        <v>23</v>
      </c>
      <c r="K119" s="73" t="s">
        <v>23</v>
      </c>
      <c r="L119" s="73" t="s">
        <v>23</v>
      </c>
      <c r="M119" s="73" t="s">
        <v>23</v>
      </c>
      <c r="N119" s="73" t="s">
        <v>23</v>
      </c>
      <c r="O119" s="73" t="s">
        <v>23</v>
      </c>
      <c r="V119" s="52"/>
    </row>
    <row r="120" spans="1:22">
      <c r="A120" s="70" t="s">
        <v>1293</v>
      </c>
      <c r="B120" s="121" t="s">
        <v>602</v>
      </c>
      <c r="C120" s="121" t="s">
        <v>1292</v>
      </c>
      <c r="D120" s="73" t="s">
        <v>23</v>
      </c>
      <c r="E120" s="73" t="s">
        <v>23</v>
      </c>
      <c r="F120" s="73" t="s">
        <v>23</v>
      </c>
      <c r="G120" s="73" t="s">
        <v>23</v>
      </c>
      <c r="H120" s="73" t="s">
        <v>23</v>
      </c>
      <c r="I120" s="73" t="s">
        <v>23</v>
      </c>
      <c r="J120" s="73" t="s">
        <v>23</v>
      </c>
      <c r="K120" s="73" t="s">
        <v>23</v>
      </c>
      <c r="L120" s="73" t="s">
        <v>23</v>
      </c>
      <c r="M120" s="73" t="s">
        <v>23</v>
      </c>
      <c r="N120" s="73" t="s">
        <v>23</v>
      </c>
      <c r="O120" s="73" t="s">
        <v>23</v>
      </c>
      <c r="V120" s="52"/>
    </row>
    <row r="121" spans="1:22">
      <c r="A121" s="70" t="s">
        <v>1333</v>
      </c>
      <c r="B121" s="121" t="s">
        <v>602</v>
      </c>
      <c r="C121" s="121" t="s">
        <v>1332</v>
      </c>
      <c r="D121" s="73" t="s">
        <v>23</v>
      </c>
      <c r="E121" s="73" t="s">
        <v>23</v>
      </c>
      <c r="F121" s="73" t="s">
        <v>23</v>
      </c>
      <c r="G121" s="73" t="s">
        <v>23</v>
      </c>
      <c r="H121" s="73" t="s">
        <v>23</v>
      </c>
      <c r="I121" s="73" t="s">
        <v>23</v>
      </c>
      <c r="J121" s="73" t="s">
        <v>23</v>
      </c>
      <c r="K121" s="73" t="s">
        <v>23</v>
      </c>
      <c r="L121" s="73" t="s">
        <v>23</v>
      </c>
      <c r="M121" s="73" t="s">
        <v>23</v>
      </c>
      <c r="N121" s="73" t="s">
        <v>597</v>
      </c>
      <c r="O121" s="73" t="s">
        <v>23</v>
      </c>
      <c r="V121" s="52"/>
    </row>
    <row r="122" spans="1:22">
      <c r="A122" s="70" t="s">
        <v>1334</v>
      </c>
      <c r="B122" s="121" t="s">
        <v>602</v>
      </c>
      <c r="C122" s="121" t="s">
        <v>1209</v>
      </c>
      <c r="D122" s="73" t="s">
        <v>23</v>
      </c>
      <c r="E122" s="73" t="s">
        <v>23</v>
      </c>
      <c r="F122" s="73" t="s">
        <v>23</v>
      </c>
      <c r="G122" s="73" t="s">
        <v>23</v>
      </c>
      <c r="H122" s="73" t="s">
        <v>23</v>
      </c>
      <c r="I122" s="73" t="s">
        <v>23</v>
      </c>
      <c r="J122" s="73" t="s">
        <v>23</v>
      </c>
      <c r="K122" s="73" t="s">
        <v>23</v>
      </c>
      <c r="L122" s="73" t="s">
        <v>23</v>
      </c>
      <c r="M122" s="73" t="s">
        <v>23</v>
      </c>
      <c r="N122" s="73" t="s">
        <v>23</v>
      </c>
      <c r="O122" s="73" t="s">
        <v>23</v>
      </c>
      <c r="V122" s="52"/>
    </row>
    <row r="123" spans="1:22" s="57" customFormat="1">
      <c r="A123" s="70" t="s">
        <v>1317</v>
      </c>
      <c r="B123" s="121" t="s">
        <v>602</v>
      </c>
      <c r="C123" s="121" t="s">
        <v>1316</v>
      </c>
      <c r="D123" s="73" t="s">
        <v>23</v>
      </c>
      <c r="E123" s="73" t="s">
        <v>23</v>
      </c>
      <c r="F123" s="73" t="s">
        <v>23</v>
      </c>
      <c r="G123" s="73" t="s">
        <v>23</v>
      </c>
      <c r="H123" s="73" t="s">
        <v>23</v>
      </c>
      <c r="I123" s="73" t="s">
        <v>23</v>
      </c>
      <c r="J123" s="73" t="s">
        <v>23</v>
      </c>
      <c r="K123" s="73" t="s">
        <v>23</v>
      </c>
      <c r="L123" s="73" t="s">
        <v>23</v>
      </c>
      <c r="M123" s="73" t="s">
        <v>23</v>
      </c>
      <c r="N123" s="73" t="s">
        <v>23</v>
      </c>
      <c r="O123" s="73" t="s">
        <v>23</v>
      </c>
    </row>
    <row r="124" spans="1:22" s="57" customFormat="1">
      <c r="A124" s="70" t="s">
        <v>1333</v>
      </c>
      <c r="B124" s="121" t="s">
        <v>602</v>
      </c>
      <c r="C124" s="121" t="s">
        <v>1184</v>
      </c>
      <c r="D124" s="73" t="s">
        <v>23</v>
      </c>
      <c r="E124" s="73" t="s">
        <v>23</v>
      </c>
      <c r="F124" s="73" t="s">
        <v>23</v>
      </c>
      <c r="G124" s="73" t="s">
        <v>23</v>
      </c>
      <c r="H124" s="73" t="s">
        <v>23</v>
      </c>
      <c r="I124" s="73" t="s">
        <v>23</v>
      </c>
      <c r="J124" s="73" t="s">
        <v>23</v>
      </c>
      <c r="K124" s="73" t="s">
        <v>23</v>
      </c>
      <c r="L124" s="73" t="s">
        <v>23</v>
      </c>
      <c r="M124" s="73" t="s">
        <v>23</v>
      </c>
      <c r="N124" s="73" t="s">
        <v>597</v>
      </c>
      <c r="O124" s="73" t="s">
        <v>23</v>
      </c>
    </row>
    <row r="125" spans="1:22" s="57" customFormat="1">
      <c r="A125" s="70" t="s">
        <v>1996</v>
      </c>
      <c r="B125" s="121" t="s">
        <v>602</v>
      </c>
      <c r="C125" s="348" t="s">
        <v>1983</v>
      </c>
      <c r="D125" s="130" t="s">
        <v>23</v>
      </c>
      <c r="E125" s="130" t="s">
        <v>23</v>
      </c>
      <c r="F125" s="130" t="s">
        <v>23</v>
      </c>
      <c r="G125" s="130" t="s">
        <v>23</v>
      </c>
      <c r="H125" s="130" t="s">
        <v>23</v>
      </c>
      <c r="I125" s="130" t="s">
        <v>23</v>
      </c>
      <c r="J125" s="130" t="s">
        <v>23</v>
      </c>
      <c r="K125" s="130" t="s">
        <v>23</v>
      </c>
      <c r="L125" s="130" t="s">
        <v>597</v>
      </c>
      <c r="M125" s="130" t="s">
        <v>597</v>
      </c>
      <c r="N125" s="130" t="s">
        <v>23</v>
      </c>
      <c r="O125" s="130" t="s">
        <v>23</v>
      </c>
    </row>
    <row r="126" spans="1:22" s="57" customFormat="1">
      <c r="A126" s="70" t="s">
        <v>1996</v>
      </c>
      <c r="B126" s="121" t="s">
        <v>602</v>
      </c>
      <c r="C126" s="348" t="s">
        <v>1984</v>
      </c>
      <c r="D126" s="130" t="s">
        <v>23</v>
      </c>
      <c r="E126" s="130" t="s">
        <v>23</v>
      </c>
      <c r="F126" s="130" t="s">
        <v>23</v>
      </c>
      <c r="G126" s="130" t="s">
        <v>23</v>
      </c>
      <c r="H126" s="130" t="s">
        <v>23</v>
      </c>
      <c r="I126" s="130" t="s">
        <v>23</v>
      </c>
      <c r="J126" s="130" t="s">
        <v>23</v>
      </c>
      <c r="K126" s="130" t="s">
        <v>23</v>
      </c>
      <c r="L126" s="130" t="s">
        <v>597</v>
      </c>
      <c r="M126" s="130" t="s">
        <v>597</v>
      </c>
      <c r="N126" s="130" t="s">
        <v>23</v>
      </c>
      <c r="O126" s="130" t="s">
        <v>23</v>
      </c>
    </row>
    <row r="127" spans="1:22" s="57" customFormat="1">
      <c r="A127" s="70" t="s">
        <v>1996</v>
      </c>
      <c r="B127" s="121" t="s">
        <v>602</v>
      </c>
      <c r="C127" s="348" t="s">
        <v>1985</v>
      </c>
      <c r="D127" s="130" t="s">
        <v>23</v>
      </c>
      <c r="E127" s="130" t="s">
        <v>23</v>
      </c>
      <c r="F127" s="130" t="s">
        <v>23</v>
      </c>
      <c r="G127" s="130" t="s">
        <v>23</v>
      </c>
      <c r="H127" s="130" t="s">
        <v>23</v>
      </c>
      <c r="I127" s="130" t="s">
        <v>23</v>
      </c>
      <c r="J127" s="130" t="s">
        <v>23</v>
      </c>
      <c r="K127" s="130" t="s">
        <v>23</v>
      </c>
      <c r="L127" s="130" t="s">
        <v>597</v>
      </c>
      <c r="M127" s="130" t="s">
        <v>597</v>
      </c>
      <c r="N127" s="130" t="s">
        <v>23</v>
      </c>
      <c r="O127" s="130" t="s">
        <v>23</v>
      </c>
    </row>
    <row r="128" spans="1:22">
      <c r="A128" s="70" t="s">
        <v>1954</v>
      </c>
      <c r="B128" s="121" t="s">
        <v>1817</v>
      </c>
      <c r="C128" s="121" t="s">
        <v>1864</v>
      </c>
      <c r="D128" s="73" t="s">
        <v>23</v>
      </c>
      <c r="E128" s="73" t="s">
        <v>23</v>
      </c>
      <c r="F128" s="73" t="s">
        <v>597</v>
      </c>
      <c r="G128" s="73" t="s">
        <v>597</v>
      </c>
      <c r="H128" s="73" t="s">
        <v>23</v>
      </c>
      <c r="I128" s="73" t="s">
        <v>23</v>
      </c>
      <c r="J128" s="73" t="s">
        <v>23</v>
      </c>
      <c r="K128" s="73" t="s">
        <v>23</v>
      </c>
      <c r="L128" s="73" t="s">
        <v>597</v>
      </c>
      <c r="M128" s="73" t="s">
        <v>597</v>
      </c>
      <c r="N128" s="73" t="s">
        <v>597</v>
      </c>
      <c r="O128" s="73" t="s">
        <v>23</v>
      </c>
    </row>
    <row r="129" spans="1:15">
      <c r="A129" s="70" t="s">
        <v>1846</v>
      </c>
      <c r="B129" s="121" t="s">
        <v>1817</v>
      </c>
      <c r="C129" s="121" t="s">
        <v>1844</v>
      </c>
      <c r="D129" s="73" t="s">
        <v>23</v>
      </c>
      <c r="E129" s="73" t="s">
        <v>23</v>
      </c>
      <c r="F129" s="73" t="s">
        <v>23</v>
      </c>
      <c r="G129" s="73" t="s">
        <v>23</v>
      </c>
      <c r="H129" s="73" t="s">
        <v>23</v>
      </c>
      <c r="I129" s="73" t="s">
        <v>23</v>
      </c>
      <c r="J129" s="73" t="s">
        <v>23</v>
      </c>
      <c r="K129" s="73" t="s">
        <v>23</v>
      </c>
      <c r="L129" s="73" t="s">
        <v>23</v>
      </c>
      <c r="M129" s="73" t="s">
        <v>23</v>
      </c>
      <c r="N129" s="73" t="s">
        <v>23</v>
      </c>
      <c r="O129" s="73" t="s">
        <v>23</v>
      </c>
    </row>
    <row r="130" spans="1:15">
      <c r="A130" s="70" t="s">
        <v>1846</v>
      </c>
      <c r="B130" s="121" t="s">
        <v>1817</v>
      </c>
      <c r="C130" s="121" t="s">
        <v>1845</v>
      </c>
      <c r="D130" s="73" t="s">
        <v>23</v>
      </c>
      <c r="E130" s="73" t="s">
        <v>23</v>
      </c>
      <c r="F130" s="73" t="s">
        <v>23</v>
      </c>
      <c r="G130" s="73" t="s">
        <v>23</v>
      </c>
      <c r="H130" s="73" t="s">
        <v>23</v>
      </c>
      <c r="I130" s="73" t="s">
        <v>23</v>
      </c>
      <c r="J130" s="73" t="s">
        <v>23</v>
      </c>
      <c r="K130" s="73" t="s">
        <v>23</v>
      </c>
      <c r="L130" s="73" t="s">
        <v>23</v>
      </c>
      <c r="M130" s="73" t="s">
        <v>23</v>
      </c>
      <c r="N130" s="73" t="s">
        <v>23</v>
      </c>
      <c r="O130" s="73" t="s">
        <v>23</v>
      </c>
    </row>
    <row r="131" spans="1:15">
      <c r="A131" s="70" t="s">
        <v>1815</v>
      </c>
      <c r="B131" s="121" t="s">
        <v>1817</v>
      </c>
      <c r="C131" s="121" t="s">
        <v>1825</v>
      </c>
      <c r="D131" s="73" t="s">
        <v>23</v>
      </c>
      <c r="E131" s="73" t="s">
        <v>23</v>
      </c>
      <c r="F131" s="73" t="s">
        <v>23</v>
      </c>
      <c r="G131" s="73" t="s">
        <v>23</v>
      </c>
      <c r="H131" s="73" t="s">
        <v>23</v>
      </c>
      <c r="I131" s="73" t="s">
        <v>23</v>
      </c>
      <c r="J131" s="73" t="s">
        <v>23</v>
      </c>
      <c r="K131" s="73" t="s">
        <v>23</v>
      </c>
      <c r="L131" s="73" t="s">
        <v>23</v>
      </c>
      <c r="M131" s="73" t="s">
        <v>23</v>
      </c>
      <c r="N131" s="73" t="s">
        <v>23</v>
      </c>
      <c r="O131" s="73" t="s">
        <v>23</v>
      </c>
    </row>
    <row r="132" spans="1:15">
      <c r="A132" s="70" t="s">
        <v>1954</v>
      </c>
      <c r="B132" s="121" t="s">
        <v>1817</v>
      </c>
      <c r="C132" s="121" t="s">
        <v>1862</v>
      </c>
      <c r="D132" s="73" t="s">
        <v>23</v>
      </c>
      <c r="E132" s="73" t="s">
        <v>23</v>
      </c>
      <c r="F132" s="73" t="s">
        <v>597</v>
      </c>
      <c r="G132" s="73" t="s">
        <v>597</v>
      </c>
      <c r="H132" s="73" t="s">
        <v>23</v>
      </c>
      <c r="I132" s="73" t="s">
        <v>23</v>
      </c>
      <c r="J132" s="73" t="s">
        <v>23</v>
      </c>
      <c r="K132" s="73" t="s">
        <v>23</v>
      </c>
      <c r="L132" s="73" t="s">
        <v>597</v>
      </c>
      <c r="M132" s="73" t="s">
        <v>597</v>
      </c>
      <c r="N132" s="73" t="s">
        <v>597</v>
      </c>
      <c r="O132" s="73" t="s">
        <v>23</v>
      </c>
    </row>
    <row r="133" spans="1:15">
      <c r="A133" s="70" t="s">
        <v>1996</v>
      </c>
      <c r="B133" s="121" t="s">
        <v>1817</v>
      </c>
      <c r="C133" s="348" t="s">
        <v>1988</v>
      </c>
      <c r="D133" s="130" t="s">
        <v>23</v>
      </c>
      <c r="E133" s="130" t="s">
        <v>23</v>
      </c>
      <c r="F133" s="130" t="s">
        <v>597</v>
      </c>
      <c r="G133" s="130" t="s">
        <v>597</v>
      </c>
      <c r="H133" s="73" t="s">
        <v>23</v>
      </c>
      <c r="I133" s="73" t="s">
        <v>23</v>
      </c>
      <c r="J133" s="73" t="s">
        <v>23</v>
      </c>
      <c r="K133" s="73" t="s">
        <v>23</v>
      </c>
      <c r="L133" s="130" t="s">
        <v>597</v>
      </c>
      <c r="M133" s="130" t="s">
        <v>597</v>
      </c>
      <c r="N133" s="130" t="s">
        <v>23</v>
      </c>
      <c r="O133" s="130" t="s">
        <v>23</v>
      </c>
    </row>
    <row r="134" spans="1:15">
      <c r="A134" s="70" t="s">
        <v>1996</v>
      </c>
      <c r="B134" s="121" t="s">
        <v>1817</v>
      </c>
      <c r="C134" s="348" t="s">
        <v>1989</v>
      </c>
      <c r="D134" s="130" t="s">
        <v>23</v>
      </c>
      <c r="E134" s="130" t="s">
        <v>23</v>
      </c>
      <c r="F134" s="130" t="s">
        <v>597</v>
      </c>
      <c r="G134" s="130" t="s">
        <v>597</v>
      </c>
      <c r="H134" s="73" t="s">
        <v>23</v>
      </c>
      <c r="I134" s="73" t="s">
        <v>23</v>
      </c>
      <c r="J134" s="73" t="s">
        <v>23</v>
      </c>
      <c r="K134" s="73" t="s">
        <v>23</v>
      </c>
      <c r="L134" s="130" t="s">
        <v>597</v>
      </c>
      <c r="M134" s="130" t="s">
        <v>597</v>
      </c>
      <c r="N134" s="130" t="s">
        <v>23</v>
      </c>
      <c r="O134" s="130" t="s">
        <v>23</v>
      </c>
    </row>
    <row r="135" spans="1:15">
      <c r="A135" s="70" t="s">
        <v>1996</v>
      </c>
      <c r="B135" s="121" t="s">
        <v>1827</v>
      </c>
      <c r="C135" s="121" t="s">
        <v>1864</v>
      </c>
      <c r="D135" s="73" t="s">
        <v>23</v>
      </c>
      <c r="E135" s="73" t="s">
        <v>23</v>
      </c>
      <c r="F135" s="73" t="s">
        <v>597</v>
      </c>
      <c r="G135" s="73" t="s">
        <v>597</v>
      </c>
      <c r="H135" s="73" t="s">
        <v>23</v>
      </c>
      <c r="I135" s="73" t="s">
        <v>23</v>
      </c>
      <c r="J135" s="73" t="s">
        <v>23</v>
      </c>
      <c r="K135" s="73" t="s">
        <v>23</v>
      </c>
      <c r="L135" s="73" t="s">
        <v>597</v>
      </c>
      <c r="M135" s="73" t="s">
        <v>597</v>
      </c>
      <c r="N135" s="73" t="s">
        <v>597</v>
      </c>
      <c r="O135" s="73" t="s">
        <v>23</v>
      </c>
    </row>
    <row r="136" spans="1:15">
      <c r="A136" s="70" t="s">
        <v>1996</v>
      </c>
      <c r="B136" s="121" t="s">
        <v>1827</v>
      </c>
      <c r="C136" s="121" t="s">
        <v>1844</v>
      </c>
      <c r="D136" s="73" t="s">
        <v>23</v>
      </c>
      <c r="E136" s="73" t="s">
        <v>23</v>
      </c>
      <c r="F136" s="73" t="s">
        <v>597</v>
      </c>
      <c r="G136" s="73" t="s">
        <v>597</v>
      </c>
      <c r="H136" s="73" t="s">
        <v>23</v>
      </c>
      <c r="I136" s="73" t="s">
        <v>23</v>
      </c>
      <c r="J136" s="73" t="s">
        <v>23</v>
      </c>
      <c r="K136" s="73" t="s">
        <v>23</v>
      </c>
      <c r="L136" s="73" t="s">
        <v>597</v>
      </c>
      <c r="M136" s="73" t="s">
        <v>597</v>
      </c>
      <c r="N136" s="73" t="s">
        <v>597</v>
      </c>
      <c r="O136" s="73" t="s">
        <v>23</v>
      </c>
    </row>
    <row r="137" spans="1:15">
      <c r="A137" s="70" t="s">
        <v>1954</v>
      </c>
      <c r="B137" s="121" t="s">
        <v>1827</v>
      </c>
      <c r="C137" s="121" t="s">
        <v>1845</v>
      </c>
      <c r="D137" s="73" t="s">
        <v>23</v>
      </c>
      <c r="E137" s="73" t="s">
        <v>23</v>
      </c>
      <c r="F137" s="73" t="s">
        <v>597</v>
      </c>
      <c r="G137" s="73" t="s">
        <v>597</v>
      </c>
      <c r="H137" s="73" t="s">
        <v>23</v>
      </c>
      <c r="I137" s="73" t="s">
        <v>23</v>
      </c>
      <c r="J137" s="73" t="s">
        <v>23</v>
      </c>
      <c r="K137" s="73" t="s">
        <v>23</v>
      </c>
      <c r="L137" s="73" t="s">
        <v>597</v>
      </c>
      <c r="M137" s="73" t="s">
        <v>597</v>
      </c>
      <c r="N137" s="73" t="s">
        <v>597</v>
      </c>
      <c r="O137" s="73" t="s">
        <v>23</v>
      </c>
    </row>
    <row r="138" spans="1:15">
      <c r="A138" s="70" t="s">
        <v>1815</v>
      </c>
      <c r="B138" s="121" t="s">
        <v>1827</v>
      </c>
      <c r="C138" s="121" t="s">
        <v>1825</v>
      </c>
      <c r="D138" s="73" t="s">
        <v>23</v>
      </c>
      <c r="E138" s="73" t="s">
        <v>23</v>
      </c>
      <c r="F138" s="73" t="s">
        <v>23</v>
      </c>
      <c r="G138" s="73" t="s">
        <v>23</v>
      </c>
      <c r="H138" s="73" t="s">
        <v>23</v>
      </c>
      <c r="I138" s="73" t="s">
        <v>23</v>
      </c>
      <c r="J138" s="73" t="s">
        <v>23</v>
      </c>
      <c r="K138" s="73" t="s">
        <v>23</v>
      </c>
      <c r="L138" s="73" t="s">
        <v>23</v>
      </c>
      <c r="M138" s="73" t="s">
        <v>23</v>
      </c>
      <c r="N138" s="73" t="s">
        <v>23</v>
      </c>
      <c r="O138" s="73" t="s">
        <v>23</v>
      </c>
    </row>
    <row r="139" spans="1:15">
      <c r="A139" s="70" t="s">
        <v>1954</v>
      </c>
      <c r="B139" s="121" t="s">
        <v>1827</v>
      </c>
      <c r="C139" s="121" t="s">
        <v>1831</v>
      </c>
      <c r="D139" s="73" t="s">
        <v>23</v>
      </c>
      <c r="E139" s="73" t="s">
        <v>23</v>
      </c>
      <c r="F139" s="304" t="s">
        <v>597</v>
      </c>
      <c r="G139" s="304" t="s">
        <v>597</v>
      </c>
      <c r="H139" s="73" t="s">
        <v>23</v>
      </c>
      <c r="I139" s="73" t="s">
        <v>23</v>
      </c>
      <c r="J139" s="73" t="s">
        <v>23</v>
      </c>
      <c r="K139" s="73" t="s">
        <v>23</v>
      </c>
      <c r="L139" s="73" t="s">
        <v>597</v>
      </c>
      <c r="M139" s="73" t="s">
        <v>597</v>
      </c>
      <c r="N139" s="73" t="s">
        <v>597</v>
      </c>
      <c r="O139" s="73" t="s">
        <v>23</v>
      </c>
    </row>
    <row r="140" spans="1:15">
      <c r="A140" s="70" t="s">
        <v>1954</v>
      </c>
      <c r="B140" s="121" t="s">
        <v>1827</v>
      </c>
      <c r="C140" s="121" t="s">
        <v>751</v>
      </c>
      <c r="D140" s="73" t="s">
        <v>23</v>
      </c>
      <c r="E140" s="73" t="s">
        <v>23</v>
      </c>
      <c r="F140" s="304" t="s">
        <v>597</v>
      </c>
      <c r="G140" s="304" t="s">
        <v>597</v>
      </c>
      <c r="H140" s="73" t="s">
        <v>23</v>
      </c>
      <c r="I140" s="73" t="s">
        <v>23</v>
      </c>
      <c r="J140" s="73" t="s">
        <v>23</v>
      </c>
      <c r="K140" s="73" t="s">
        <v>23</v>
      </c>
      <c r="L140" s="73" t="s">
        <v>597</v>
      </c>
      <c r="M140" s="73" t="s">
        <v>597</v>
      </c>
      <c r="N140" s="73" t="s">
        <v>597</v>
      </c>
      <c r="O140" s="73" t="s">
        <v>23</v>
      </c>
    </row>
    <row r="141" spans="1:15">
      <c r="A141" s="70" t="s">
        <v>1954</v>
      </c>
      <c r="B141" s="121" t="s">
        <v>1827</v>
      </c>
      <c r="C141" s="121" t="s">
        <v>1862</v>
      </c>
      <c r="D141" s="73" t="s">
        <v>23</v>
      </c>
      <c r="E141" s="73" t="s">
        <v>23</v>
      </c>
      <c r="F141" s="73" t="s">
        <v>597</v>
      </c>
      <c r="G141" s="73" t="s">
        <v>597</v>
      </c>
      <c r="H141" s="73" t="s">
        <v>23</v>
      </c>
      <c r="I141" s="73" t="s">
        <v>23</v>
      </c>
      <c r="J141" s="73" t="s">
        <v>23</v>
      </c>
      <c r="K141" s="73" t="s">
        <v>23</v>
      </c>
      <c r="L141" s="73" t="s">
        <v>597</v>
      </c>
      <c r="M141" s="73" t="s">
        <v>597</v>
      </c>
      <c r="N141" s="73" t="s">
        <v>597</v>
      </c>
      <c r="O141" s="73" t="s">
        <v>23</v>
      </c>
    </row>
    <row r="142" spans="1:15">
      <c r="A142" s="70" t="s">
        <v>1996</v>
      </c>
      <c r="B142" s="121" t="s">
        <v>1827</v>
      </c>
      <c r="C142" s="348" t="s">
        <v>1988</v>
      </c>
      <c r="D142" s="130" t="s">
        <v>23</v>
      </c>
      <c r="E142" s="130" t="s">
        <v>23</v>
      </c>
      <c r="F142" s="130" t="s">
        <v>597</v>
      </c>
      <c r="G142" s="130" t="s">
        <v>597</v>
      </c>
      <c r="H142" s="130" t="s">
        <v>23</v>
      </c>
      <c r="I142" s="130" t="s">
        <v>23</v>
      </c>
      <c r="J142" s="130" t="s">
        <v>23</v>
      </c>
      <c r="K142" s="130" t="s">
        <v>23</v>
      </c>
      <c r="L142" s="130" t="s">
        <v>597</v>
      </c>
      <c r="M142" s="130" t="s">
        <v>597</v>
      </c>
      <c r="N142" s="130" t="s">
        <v>23</v>
      </c>
      <c r="O142" s="130" t="s">
        <v>23</v>
      </c>
    </row>
    <row r="143" spans="1:15">
      <c r="A143" s="70" t="s">
        <v>1996</v>
      </c>
      <c r="B143" s="121" t="s">
        <v>1827</v>
      </c>
      <c r="C143" s="348" t="s">
        <v>1989</v>
      </c>
      <c r="D143" s="130" t="s">
        <v>23</v>
      </c>
      <c r="E143" s="130" t="s">
        <v>23</v>
      </c>
      <c r="F143" s="130" t="s">
        <v>597</v>
      </c>
      <c r="G143" s="130" t="s">
        <v>597</v>
      </c>
      <c r="H143" s="130" t="s">
        <v>23</v>
      </c>
      <c r="I143" s="130" t="s">
        <v>23</v>
      </c>
      <c r="J143" s="130" t="s">
        <v>23</v>
      </c>
      <c r="K143" s="130" t="s">
        <v>23</v>
      </c>
      <c r="L143" s="130" t="s">
        <v>597</v>
      </c>
      <c r="M143" s="130" t="s">
        <v>597</v>
      </c>
      <c r="N143" s="130" t="s">
        <v>23</v>
      </c>
      <c r="O143" s="130" t="s">
        <v>23</v>
      </c>
    </row>
    <row r="144" spans="1:15">
      <c r="A144" s="70" t="s">
        <v>1815</v>
      </c>
      <c r="B144" s="121" t="s">
        <v>1818</v>
      </c>
      <c r="C144" s="121" t="s">
        <v>1825</v>
      </c>
      <c r="D144" s="73" t="s">
        <v>23</v>
      </c>
      <c r="E144" s="73" t="s">
        <v>23</v>
      </c>
      <c r="F144" s="73" t="s">
        <v>23</v>
      </c>
      <c r="G144" s="73" t="s">
        <v>23</v>
      </c>
      <c r="H144" s="73" t="s">
        <v>23</v>
      </c>
      <c r="I144" s="73" t="s">
        <v>23</v>
      </c>
      <c r="J144" s="73" t="s">
        <v>23</v>
      </c>
      <c r="K144" s="73" t="s">
        <v>23</v>
      </c>
      <c r="L144" s="73" t="s">
        <v>23</v>
      </c>
      <c r="M144" s="73" t="s">
        <v>23</v>
      </c>
      <c r="N144" s="73" t="s">
        <v>23</v>
      </c>
      <c r="O144" s="73" t="s">
        <v>23</v>
      </c>
    </row>
    <row r="145" spans="1:22">
      <c r="A145" s="70" t="s">
        <v>1815</v>
      </c>
      <c r="B145" s="121" t="s">
        <v>1818</v>
      </c>
      <c r="C145" s="121" t="s">
        <v>1826</v>
      </c>
      <c r="D145" s="73" t="s">
        <v>23</v>
      </c>
      <c r="E145" s="73" t="s">
        <v>23</v>
      </c>
      <c r="F145" s="73" t="s">
        <v>23</v>
      </c>
      <c r="G145" s="73" t="s">
        <v>23</v>
      </c>
      <c r="H145" s="73" t="s">
        <v>23</v>
      </c>
      <c r="I145" s="73" t="s">
        <v>23</v>
      </c>
      <c r="J145" s="73" t="s">
        <v>23</v>
      </c>
      <c r="K145" s="73" t="s">
        <v>23</v>
      </c>
      <c r="L145" s="73" t="s">
        <v>23</v>
      </c>
      <c r="M145" s="73" t="s">
        <v>23</v>
      </c>
      <c r="N145" s="73" t="s">
        <v>23</v>
      </c>
      <c r="O145" s="73" t="s">
        <v>23</v>
      </c>
    </row>
    <row r="146" spans="1:22">
      <c r="A146" s="70" t="s">
        <v>2004</v>
      </c>
      <c r="B146" s="121" t="s">
        <v>1818</v>
      </c>
      <c r="C146" s="348" t="s">
        <v>588</v>
      </c>
      <c r="D146" s="130" t="s">
        <v>23</v>
      </c>
      <c r="E146" s="130" t="s">
        <v>23</v>
      </c>
      <c r="F146" s="130" t="s">
        <v>23</v>
      </c>
      <c r="G146" s="130" t="s">
        <v>23</v>
      </c>
      <c r="H146" s="130" t="s">
        <v>23</v>
      </c>
      <c r="I146" s="130" t="s">
        <v>23</v>
      </c>
      <c r="J146" s="130" t="s">
        <v>23</v>
      </c>
      <c r="K146" s="130" t="s">
        <v>23</v>
      </c>
      <c r="L146" s="130" t="s">
        <v>23</v>
      </c>
      <c r="M146" s="130" t="s">
        <v>23</v>
      </c>
      <c r="N146" s="130" t="s">
        <v>23</v>
      </c>
      <c r="O146" s="130" t="s">
        <v>23</v>
      </c>
    </row>
    <row r="147" spans="1:22">
      <c r="A147" s="70" t="s">
        <v>2004</v>
      </c>
      <c r="B147" s="121" t="s">
        <v>1818</v>
      </c>
      <c r="C147" s="348" t="s">
        <v>626</v>
      </c>
      <c r="D147" s="130" t="s">
        <v>23</v>
      </c>
      <c r="E147" s="130" t="s">
        <v>23</v>
      </c>
      <c r="F147" s="130" t="s">
        <v>23</v>
      </c>
      <c r="G147" s="130" t="s">
        <v>23</v>
      </c>
      <c r="H147" s="130" t="s">
        <v>23</v>
      </c>
      <c r="I147" s="130" t="s">
        <v>23</v>
      </c>
      <c r="J147" s="130" t="s">
        <v>23</v>
      </c>
      <c r="K147" s="130" t="s">
        <v>23</v>
      </c>
      <c r="L147" s="130" t="s">
        <v>23</v>
      </c>
      <c r="M147" s="130" t="s">
        <v>23</v>
      </c>
      <c r="N147" s="130" t="s">
        <v>23</v>
      </c>
      <c r="O147" s="130" t="s">
        <v>23</v>
      </c>
    </row>
    <row r="148" spans="1:22">
      <c r="A148" s="70" t="s">
        <v>1815</v>
      </c>
      <c r="B148" s="121" t="s">
        <v>1828</v>
      </c>
      <c r="C148" s="121" t="s">
        <v>1825</v>
      </c>
      <c r="D148" s="73" t="s">
        <v>23</v>
      </c>
      <c r="E148" s="73" t="s">
        <v>23</v>
      </c>
      <c r="F148" s="73" t="s">
        <v>23</v>
      </c>
      <c r="G148" s="73" t="s">
        <v>23</v>
      </c>
      <c r="H148" s="73" t="s">
        <v>23</v>
      </c>
      <c r="I148" s="73" t="s">
        <v>23</v>
      </c>
      <c r="J148" s="73" t="s">
        <v>23</v>
      </c>
      <c r="K148" s="73" t="s">
        <v>23</v>
      </c>
      <c r="L148" s="73" t="s">
        <v>23</v>
      </c>
      <c r="M148" s="73" t="s">
        <v>23</v>
      </c>
      <c r="N148" s="73" t="s">
        <v>23</v>
      </c>
      <c r="O148" s="73" t="s">
        <v>23</v>
      </c>
    </row>
    <row r="149" spans="1:22">
      <c r="A149" s="70" t="s">
        <v>1815</v>
      </c>
      <c r="B149" s="121" t="s">
        <v>1828</v>
      </c>
      <c r="C149" s="121" t="s">
        <v>1826</v>
      </c>
      <c r="D149" s="73" t="s">
        <v>23</v>
      </c>
      <c r="E149" s="73" t="s">
        <v>23</v>
      </c>
      <c r="F149" s="73" t="s">
        <v>23</v>
      </c>
      <c r="G149" s="73" t="s">
        <v>23</v>
      </c>
      <c r="H149" s="73" t="s">
        <v>23</v>
      </c>
      <c r="I149" s="73" t="s">
        <v>23</v>
      </c>
      <c r="J149" s="73" t="s">
        <v>23</v>
      </c>
      <c r="K149" s="73" t="s">
        <v>23</v>
      </c>
      <c r="L149" s="73" t="s">
        <v>23</v>
      </c>
      <c r="M149" s="73" t="s">
        <v>23</v>
      </c>
      <c r="N149" s="73" t="s">
        <v>23</v>
      </c>
      <c r="O149" s="73" t="s">
        <v>23</v>
      </c>
    </row>
    <row r="150" spans="1:22">
      <c r="A150" s="70" t="s">
        <v>2028</v>
      </c>
      <c r="B150" s="121" t="s">
        <v>1828</v>
      </c>
      <c r="C150" s="121" t="s">
        <v>1831</v>
      </c>
      <c r="D150" s="73" t="s">
        <v>23</v>
      </c>
      <c r="E150" s="73" t="s">
        <v>23</v>
      </c>
      <c r="F150" s="304" t="s">
        <v>597</v>
      </c>
      <c r="G150" s="304" t="s">
        <v>597</v>
      </c>
      <c r="H150" s="73" t="s">
        <v>23</v>
      </c>
      <c r="I150" s="73" t="s">
        <v>23</v>
      </c>
      <c r="J150" s="73" t="s">
        <v>23</v>
      </c>
      <c r="K150" s="73" t="s">
        <v>23</v>
      </c>
      <c r="L150" s="73" t="s">
        <v>597</v>
      </c>
      <c r="M150" s="73" t="s">
        <v>597</v>
      </c>
      <c r="N150" s="73" t="s">
        <v>597</v>
      </c>
      <c r="O150" s="73" t="s">
        <v>23</v>
      </c>
    </row>
    <row r="151" spans="1:22">
      <c r="A151" s="70" t="s">
        <v>2028</v>
      </c>
      <c r="B151" s="121" t="s">
        <v>1828</v>
      </c>
      <c r="C151" s="121" t="s">
        <v>751</v>
      </c>
      <c r="D151" s="73" t="s">
        <v>23</v>
      </c>
      <c r="E151" s="73" t="s">
        <v>23</v>
      </c>
      <c r="F151" s="304" t="s">
        <v>597</v>
      </c>
      <c r="G151" s="304" t="s">
        <v>597</v>
      </c>
      <c r="H151" s="73" t="s">
        <v>23</v>
      </c>
      <c r="I151" s="73" t="s">
        <v>23</v>
      </c>
      <c r="J151" s="73" t="s">
        <v>23</v>
      </c>
      <c r="K151" s="73" t="s">
        <v>23</v>
      </c>
      <c r="L151" s="73" t="s">
        <v>597</v>
      </c>
      <c r="M151" s="73" t="s">
        <v>597</v>
      </c>
      <c r="N151" s="73" t="s">
        <v>597</v>
      </c>
      <c r="O151" s="73" t="s">
        <v>23</v>
      </c>
    </row>
    <row r="152" spans="1:22">
      <c r="A152" s="70" t="s">
        <v>2004</v>
      </c>
      <c r="B152" s="121" t="s">
        <v>1828</v>
      </c>
      <c r="C152" s="348" t="s">
        <v>588</v>
      </c>
      <c r="D152" s="130" t="s">
        <v>23</v>
      </c>
      <c r="E152" s="130" t="s">
        <v>23</v>
      </c>
      <c r="F152" s="461" t="s">
        <v>597</v>
      </c>
      <c r="G152" s="461" t="s">
        <v>597</v>
      </c>
      <c r="H152" s="130" t="s">
        <v>23</v>
      </c>
      <c r="I152" s="130" t="s">
        <v>23</v>
      </c>
      <c r="J152" s="130" t="s">
        <v>23</v>
      </c>
      <c r="K152" s="130" t="s">
        <v>23</v>
      </c>
      <c r="L152" s="130" t="s">
        <v>597</v>
      </c>
      <c r="M152" s="130" t="s">
        <v>597</v>
      </c>
      <c r="N152" s="130" t="s">
        <v>597</v>
      </c>
      <c r="O152" s="130" t="s">
        <v>23</v>
      </c>
    </row>
    <row r="153" spans="1:22">
      <c r="A153" s="70" t="s">
        <v>2004</v>
      </c>
      <c r="B153" s="121" t="s">
        <v>1828</v>
      </c>
      <c r="C153" s="348" t="s">
        <v>626</v>
      </c>
      <c r="D153" s="130" t="s">
        <v>23</v>
      </c>
      <c r="E153" s="130" t="s">
        <v>23</v>
      </c>
      <c r="F153" s="461" t="s">
        <v>597</v>
      </c>
      <c r="G153" s="461" t="s">
        <v>597</v>
      </c>
      <c r="H153" s="130" t="s">
        <v>23</v>
      </c>
      <c r="I153" s="130" t="s">
        <v>23</v>
      </c>
      <c r="J153" s="130" t="s">
        <v>23</v>
      </c>
      <c r="K153" s="130" t="s">
        <v>23</v>
      </c>
      <c r="L153" s="130" t="s">
        <v>597</v>
      </c>
      <c r="M153" s="130" t="s">
        <v>597</v>
      </c>
      <c r="N153" s="130" t="s">
        <v>597</v>
      </c>
      <c r="O153" s="130" t="s">
        <v>23</v>
      </c>
    </row>
    <row r="154" spans="1:22" s="118" customFormat="1">
      <c r="A154" s="445" t="s">
        <v>2000</v>
      </c>
      <c r="B154" s="341" t="s">
        <v>632</v>
      </c>
      <c r="C154" s="341" t="s">
        <v>690</v>
      </c>
      <c r="D154" s="117" t="s">
        <v>23</v>
      </c>
      <c r="E154" s="117" t="s">
        <v>23</v>
      </c>
      <c r="F154" s="117" t="s">
        <v>597</v>
      </c>
      <c r="G154" s="117" t="s">
        <v>597</v>
      </c>
      <c r="H154" s="117" t="s">
        <v>23</v>
      </c>
      <c r="I154" s="117" t="s">
        <v>23</v>
      </c>
      <c r="J154" s="117" t="s">
        <v>23</v>
      </c>
      <c r="K154" s="117" t="s">
        <v>23</v>
      </c>
      <c r="L154" s="117" t="s">
        <v>597</v>
      </c>
      <c r="M154" s="117" t="s">
        <v>597</v>
      </c>
      <c r="N154" s="117" t="s">
        <v>597</v>
      </c>
      <c r="O154" s="117" t="s">
        <v>597</v>
      </c>
      <c r="V154" s="279"/>
    </row>
    <row r="155" spans="1:22" s="118" customFormat="1">
      <c r="A155" s="70" t="s">
        <v>1963</v>
      </c>
      <c r="B155" s="341" t="s">
        <v>632</v>
      </c>
      <c r="C155" s="341" t="s">
        <v>691</v>
      </c>
      <c r="D155" s="117" t="s">
        <v>23</v>
      </c>
      <c r="E155" s="117" t="s">
        <v>23</v>
      </c>
      <c r="F155" s="117" t="s">
        <v>597</v>
      </c>
      <c r="G155" s="117" t="s">
        <v>597</v>
      </c>
      <c r="H155" s="73" t="s">
        <v>23</v>
      </c>
      <c r="I155" s="73" t="s">
        <v>23</v>
      </c>
      <c r="J155" s="117" t="s">
        <v>23</v>
      </c>
      <c r="K155" s="117" t="s">
        <v>23</v>
      </c>
      <c r="L155" s="117" t="s">
        <v>597</v>
      </c>
      <c r="M155" s="117" t="s">
        <v>597</v>
      </c>
      <c r="N155" s="117" t="s">
        <v>597</v>
      </c>
      <c r="O155" s="117" t="s">
        <v>597</v>
      </c>
      <c r="V155" s="279"/>
    </row>
    <row r="156" spans="1:22">
      <c r="A156" s="70" t="s">
        <v>1954</v>
      </c>
      <c r="B156" s="188" t="s">
        <v>632</v>
      </c>
      <c r="C156" s="189" t="s">
        <v>627</v>
      </c>
      <c r="D156" s="73" t="s">
        <v>23</v>
      </c>
      <c r="E156" s="73" t="s">
        <v>23</v>
      </c>
      <c r="F156" s="73" t="s">
        <v>597</v>
      </c>
      <c r="G156" s="73" t="s">
        <v>597</v>
      </c>
      <c r="H156" s="73" t="s">
        <v>23</v>
      </c>
      <c r="I156" s="73" t="s">
        <v>23</v>
      </c>
      <c r="J156" s="73" t="s">
        <v>23</v>
      </c>
      <c r="K156" s="73" t="s">
        <v>23</v>
      </c>
      <c r="L156" s="73" t="s">
        <v>597</v>
      </c>
      <c r="M156" s="73" t="s">
        <v>597</v>
      </c>
      <c r="N156" s="73" t="s">
        <v>597</v>
      </c>
      <c r="O156" s="73" t="s">
        <v>597</v>
      </c>
      <c r="V156" s="52"/>
    </row>
    <row r="157" spans="1:22">
      <c r="A157" s="70" t="s">
        <v>740</v>
      </c>
      <c r="B157" s="190" t="s">
        <v>632</v>
      </c>
      <c r="C157" s="189" t="s">
        <v>676</v>
      </c>
      <c r="D157" s="73" t="s">
        <v>23</v>
      </c>
      <c r="E157" s="73" t="s">
        <v>23</v>
      </c>
      <c r="F157" s="73" t="s">
        <v>23</v>
      </c>
      <c r="G157" s="73" t="s">
        <v>23</v>
      </c>
      <c r="H157" s="73" t="s">
        <v>23</v>
      </c>
      <c r="I157" s="73" t="s">
        <v>23</v>
      </c>
      <c r="J157" s="73" t="s">
        <v>23</v>
      </c>
      <c r="K157" s="73" t="s">
        <v>23</v>
      </c>
      <c r="L157" s="216" t="s">
        <v>597</v>
      </c>
      <c r="M157" s="73" t="s">
        <v>23</v>
      </c>
      <c r="N157" s="73" t="s">
        <v>597</v>
      </c>
      <c r="O157" s="73" t="s">
        <v>597</v>
      </c>
      <c r="V157" s="52"/>
    </row>
    <row r="158" spans="1:22">
      <c r="A158" s="70" t="s">
        <v>737</v>
      </c>
      <c r="B158" s="190" t="s">
        <v>632</v>
      </c>
      <c r="C158" s="189" t="s">
        <v>738</v>
      </c>
      <c r="D158" s="73" t="s">
        <v>23</v>
      </c>
      <c r="E158" s="73" t="s">
        <v>23</v>
      </c>
      <c r="F158" s="73" t="s">
        <v>23</v>
      </c>
      <c r="G158" s="73" t="s">
        <v>23</v>
      </c>
      <c r="H158" s="73" t="s">
        <v>23</v>
      </c>
      <c r="I158" s="73" t="s">
        <v>23</v>
      </c>
      <c r="J158" s="73" t="s">
        <v>23</v>
      </c>
      <c r="K158" s="73" t="s">
        <v>23</v>
      </c>
      <c r="L158" s="73" t="s">
        <v>597</v>
      </c>
      <c r="M158" s="73" t="s">
        <v>597</v>
      </c>
      <c r="N158" s="73" t="s">
        <v>597</v>
      </c>
      <c r="O158" s="73" t="s">
        <v>597</v>
      </c>
      <c r="V158" s="52"/>
    </row>
    <row r="159" spans="1:22">
      <c r="A159" s="70" t="s">
        <v>737</v>
      </c>
      <c r="B159" s="190" t="s">
        <v>632</v>
      </c>
      <c r="C159" s="189" t="s">
        <v>739</v>
      </c>
      <c r="D159" s="73" t="s">
        <v>23</v>
      </c>
      <c r="E159" s="73" t="s">
        <v>23</v>
      </c>
      <c r="F159" s="73" t="s">
        <v>23</v>
      </c>
      <c r="G159" s="73" t="s">
        <v>23</v>
      </c>
      <c r="H159" s="73" t="s">
        <v>23</v>
      </c>
      <c r="I159" s="73" t="s">
        <v>23</v>
      </c>
      <c r="J159" s="73" t="s">
        <v>23</v>
      </c>
      <c r="K159" s="73" t="s">
        <v>23</v>
      </c>
      <c r="L159" s="73" t="s">
        <v>597</v>
      </c>
      <c r="M159" s="73" t="s">
        <v>597</v>
      </c>
      <c r="N159" s="73" t="s">
        <v>597</v>
      </c>
      <c r="O159" s="73" t="s">
        <v>597</v>
      </c>
      <c r="V159" s="52"/>
    </row>
    <row r="160" spans="1:22">
      <c r="A160" s="70" t="s">
        <v>712</v>
      </c>
      <c r="B160" s="189" t="s">
        <v>632</v>
      </c>
      <c r="C160" s="189" t="s">
        <v>687</v>
      </c>
      <c r="D160" s="73" t="s">
        <v>23</v>
      </c>
      <c r="E160" s="73" t="s">
        <v>23</v>
      </c>
      <c r="F160" s="73" t="s">
        <v>23</v>
      </c>
      <c r="G160" s="73" t="s">
        <v>23</v>
      </c>
      <c r="H160" s="73" t="s">
        <v>23</v>
      </c>
      <c r="I160" s="73" t="s">
        <v>23</v>
      </c>
      <c r="J160" s="73" t="s">
        <v>23</v>
      </c>
      <c r="K160" s="73" t="s">
        <v>23</v>
      </c>
      <c r="L160" s="73" t="s">
        <v>23</v>
      </c>
      <c r="M160" s="73" t="s">
        <v>23</v>
      </c>
      <c r="N160" s="73" t="s">
        <v>23</v>
      </c>
      <c r="O160" s="73" t="s">
        <v>23</v>
      </c>
      <c r="V160" s="52"/>
    </row>
    <row r="161" spans="1:22">
      <c r="A161" s="70" t="s">
        <v>648</v>
      </c>
      <c r="B161" s="189" t="s">
        <v>632</v>
      </c>
      <c r="C161" s="189" t="s">
        <v>677</v>
      </c>
      <c r="D161" s="73" t="s">
        <v>23</v>
      </c>
      <c r="E161" s="73" t="s">
        <v>23</v>
      </c>
      <c r="F161" s="73" t="s">
        <v>23</v>
      </c>
      <c r="G161" s="73" t="s">
        <v>23</v>
      </c>
      <c r="H161" s="73" t="s">
        <v>23</v>
      </c>
      <c r="I161" s="73" t="s">
        <v>23</v>
      </c>
      <c r="J161" s="73" t="s">
        <v>23</v>
      </c>
      <c r="K161" s="73" t="s">
        <v>23</v>
      </c>
      <c r="L161" s="73" t="s">
        <v>23</v>
      </c>
      <c r="M161" s="73" t="s">
        <v>23</v>
      </c>
      <c r="N161" s="73" t="s">
        <v>23</v>
      </c>
      <c r="O161" s="73" t="s">
        <v>23</v>
      </c>
      <c r="V161" s="52"/>
    </row>
    <row r="162" spans="1:22">
      <c r="A162" s="70" t="s">
        <v>723</v>
      </c>
      <c r="B162" s="189" t="s">
        <v>632</v>
      </c>
      <c r="C162" s="189" t="s">
        <v>726</v>
      </c>
      <c r="D162" s="73" t="s">
        <v>23</v>
      </c>
      <c r="E162" s="73" t="s">
        <v>23</v>
      </c>
      <c r="F162" s="73" t="s">
        <v>23</v>
      </c>
      <c r="G162" s="73" t="s">
        <v>23</v>
      </c>
      <c r="H162" s="73" t="s">
        <v>23</v>
      </c>
      <c r="I162" s="73" t="s">
        <v>23</v>
      </c>
      <c r="J162" s="73" t="s">
        <v>23</v>
      </c>
      <c r="K162" s="73" t="s">
        <v>23</v>
      </c>
      <c r="L162" s="73" t="s">
        <v>23</v>
      </c>
      <c r="M162" s="73" t="s">
        <v>23</v>
      </c>
      <c r="N162" s="73" t="s">
        <v>23</v>
      </c>
      <c r="O162" s="73" t="s">
        <v>23</v>
      </c>
    </row>
    <row r="163" spans="1:22">
      <c r="A163" s="70" t="s">
        <v>723</v>
      </c>
      <c r="B163" s="189" t="s">
        <v>632</v>
      </c>
      <c r="C163" s="189" t="s">
        <v>727</v>
      </c>
      <c r="D163" s="73" t="s">
        <v>23</v>
      </c>
      <c r="E163" s="73" t="s">
        <v>23</v>
      </c>
      <c r="F163" s="73" t="s">
        <v>23</v>
      </c>
      <c r="G163" s="73" t="s">
        <v>23</v>
      </c>
      <c r="H163" s="73" t="s">
        <v>23</v>
      </c>
      <c r="I163" s="73" t="s">
        <v>23</v>
      </c>
      <c r="J163" s="73" t="s">
        <v>23</v>
      </c>
      <c r="K163" s="73" t="s">
        <v>23</v>
      </c>
      <c r="L163" s="73" t="s">
        <v>23</v>
      </c>
      <c r="M163" s="73" t="s">
        <v>23</v>
      </c>
      <c r="N163" s="73" t="s">
        <v>23</v>
      </c>
      <c r="O163" s="73" t="s">
        <v>23</v>
      </c>
    </row>
    <row r="164" spans="1:22">
      <c r="A164" s="70" t="s">
        <v>723</v>
      </c>
      <c r="B164" s="189" t="s">
        <v>632</v>
      </c>
      <c r="C164" s="189" t="s">
        <v>728</v>
      </c>
      <c r="D164" s="73" t="s">
        <v>23</v>
      </c>
      <c r="E164" s="73" t="s">
        <v>23</v>
      </c>
      <c r="F164" s="73" t="s">
        <v>23</v>
      </c>
      <c r="G164" s="73" t="s">
        <v>23</v>
      </c>
      <c r="H164" s="73" t="s">
        <v>23</v>
      </c>
      <c r="I164" s="73" t="s">
        <v>23</v>
      </c>
      <c r="J164" s="73" t="s">
        <v>23</v>
      </c>
      <c r="K164" s="73" t="s">
        <v>23</v>
      </c>
      <c r="L164" s="73" t="s">
        <v>23</v>
      </c>
      <c r="M164" s="73" t="s">
        <v>23</v>
      </c>
      <c r="N164" s="73" t="s">
        <v>23</v>
      </c>
      <c r="O164" s="73" t="s">
        <v>23</v>
      </c>
    </row>
    <row r="165" spans="1:22">
      <c r="A165" s="70" t="s">
        <v>723</v>
      </c>
      <c r="B165" s="189" t="s">
        <v>632</v>
      </c>
      <c r="C165" s="189" t="s">
        <v>729</v>
      </c>
      <c r="D165" s="73" t="s">
        <v>23</v>
      </c>
      <c r="E165" s="73" t="s">
        <v>23</v>
      </c>
      <c r="F165" s="73" t="s">
        <v>23</v>
      </c>
      <c r="G165" s="73" t="s">
        <v>23</v>
      </c>
      <c r="H165" s="73" t="s">
        <v>23</v>
      </c>
      <c r="I165" s="73" t="s">
        <v>23</v>
      </c>
      <c r="J165" s="73" t="s">
        <v>23</v>
      </c>
      <c r="K165" s="73" t="s">
        <v>23</v>
      </c>
      <c r="L165" s="73" t="s">
        <v>23</v>
      </c>
      <c r="M165" s="73" t="s">
        <v>23</v>
      </c>
      <c r="N165" s="73" t="s">
        <v>23</v>
      </c>
      <c r="O165" s="73" t="s">
        <v>23</v>
      </c>
    </row>
    <row r="166" spans="1:22">
      <c r="A166" s="70" t="s">
        <v>723</v>
      </c>
      <c r="B166" s="189" t="s">
        <v>632</v>
      </c>
      <c r="C166" s="189" t="s">
        <v>730</v>
      </c>
      <c r="D166" s="73" t="s">
        <v>23</v>
      </c>
      <c r="E166" s="73" t="s">
        <v>23</v>
      </c>
      <c r="F166" s="73" t="s">
        <v>23</v>
      </c>
      <c r="G166" s="73" t="s">
        <v>23</v>
      </c>
      <c r="H166" s="73" t="s">
        <v>23</v>
      </c>
      <c r="I166" s="73" t="s">
        <v>23</v>
      </c>
      <c r="J166" s="73" t="s">
        <v>23</v>
      </c>
      <c r="K166" s="73" t="s">
        <v>23</v>
      </c>
      <c r="L166" s="73" t="s">
        <v>23</v>
      </c>
      <c r="M166" s="73" t="s">
        <v>23</v>
      </c>
      <c r="N166" s="73" t="s">
        <v>23</v>
      </c>
      <c r="O166" s="73" t="s">
        <v>23</v>
      </c>
    </row>
    <row r="167" spans="1:22">
      <c r="A167" s="70" t="s">
        <v>1114</v>
      </c>
      <c r="B167" s="280" t="s">
        <v>1115</v>
      </c>
      <c r="C167" s="281" t="s">
        <v>625</v>
      </c>
      <c r="D167" s="73" t="s">
        <v>23</v>
      </c>
      <c r="E167" s="73" t="s">
        <v>23</v>
      </c>
      <c r="F167" s="73" t="s">
        <v>23</v>
      </c>
      <c r="G167" s="73" t="s">
        <v>23</v>
      </c>
      <c r="H167" s="73" t="s">
        <v>23</v>
      </c>
      <c r="I167" s="73" t="s">
        <v>23</v>
      </c>
      <c r="J167" s="73" t="s">
        <v>23</v>
      </c>
      <c r="K167" s="73" t="s">
        <v>23</v>
      </c>
      <c r="L167" s="73" t="s">
        <v>23</v>
      </c>
      <c r="M167" s="73" t="s">
        <v>23</v>
      </c>
      <c r="N167" s="73" t="s">
        <v>23</v>
      </c>
      <c r="O167" s="73" t="s">
        <v>23</v>
      </c>
    </row>
    <row r="168" spans="1:22">
      <c r="A168" s="70" t="s">
        <v>1114</v>
      </c>
      <c r="B168" s="280" t="s">
        <v>1115</v>
      </c>
      <c r="C168" s="281" t="s">
        <v>595</v>
      </c>
      <c r="D168" s="73" t="s">
        <v>23</v>
      </c>
      <c r="E168" s="73" t="s">
        <v>23</v>
      </c>
      <c r="F168" s="73" t="s">
        <v>23</v>
      </c>
      <c r="G168" s="73" t="s">
        <v>23</v>
      </c>
      <c r="H168" s="73" t="s">
        <v>23</v>
      </c>
      <c r="I168" s="73" t="s">
        <v>23</v>
      </c>
      <c r="J168" s="73" t="s">
        <v>23</v>
      </c>
      <c r="K168" s="73" t="s">
        <v>23</v>
      </c>
      <c r="L168" s="73" t="s">
        <v>23</v>
      </c>
      <c r="M168" s="73" t="s">
        <v>23</v>
      </c>
      <c r="N168" s="73" t="s">
        <v>23</v>
      </c>
      <c r="O168" s="73" t="s">
        <v>23</v>
      </c>
    </row>
    <row r="169" spans="1:22">
      <c r="A169" s="70" t="s">
        <v>1114</v>
      </c>
      <c r="B169" s="280" t="s">
        <v>1115</v>
      </c>
      <c r="C169" s="281" t="s">
        <v>603</v>
      </c>
      <c r="D169" s="73" t="s">
        <v>23</v>
      </c>
      <c r="E169" s="73" t="s">
        <v>23</v>
      </c>
      <c r="F169" s="73" t="s">
        <v>23</v>
      </c>
      <c r="G169" s="73" t="s">
        <v>23</v>
      </c>
      <c r="H169" s="73" t="s">
        <v>23</v>
      </c>
      <c r="I169" s="73" t="s">
        <v>23</v>
      </c>
      <c r="J169" s="73" t="s">
        <v>23</v>
      </c>
      <c r="K169" s="73" t="s">
        <v>23</v>
      </c>
      <c r="L169" s="73" t="s">
        <v>23</v>
      </c>
      <c r="M169" s="73" t="s">
        <v>23</v>
      </c>
      <c r="N169" s="73" t="s">
        <v>23</v>
      </c>
      <c r="O169" s="73" t="s">
        <v>23</v>
      </c>
    </row>
    <row r="170" spans="1:22">
      <c r="A170" s="70" t="s">
        <v>1114</v>
      </c>
      <c r="B170" s="280" t="s">
        <v>1115</v>
      </c>
      <c r="C170" s="281" t="s">
        <v>659</v>
      </c>
      <c r="D170" s="73" t="s">
        <v>23</v>
      </c>
      <c r="E170" s="73" t="s">
        <v>23</v>
      </c>
      <c r="F170" s="73" t="s">
        <v>23</v>
      </c>
      <c r="G170" s="73" t="s">
        <v>23</v>
      </c>
      <c r="H170" s="73" t="s">
        <v>23</v>
      </c>
      <c r="I170" s="73" t="s">
        <v>23</v>
      </c>
      <c r="J170" s="73" t="s">
        <v>23</v>
      </c>
      <c r="K170" s="73" t="s">
        <v>23</v>
      </c>
      <c r="L170" s="73" t="s">
        <v>23</v>
      </c>
      <c r="M170" s="73" t="s">
        <v>23</v>
      </c>
      <c r="N170" s="73" t="s">
        <v>23</v>
      </c>
      <c r="O170" s="73" t="s">
        <v>23</v>
      </c>
    </row>
    <row r="171" spans="1:22">
      <c r="A171" s="70" t="s">
        <v>1114</v>
      </c>
      <c r="B171" s="280" t="s">
        <v>1115</v>
      </c>
      <c r="C171" s="281" t="s">
        <v>584</v>
      </c>
      <c r="D171" s="73" t="s">
        <v>23</v>
      </c>
      <c r="E171" s="73" t="s">
        <v>23</v>
      </c>
      <c r="F171" s="73" t="s">
        <v>23</v>
      </c>
      <c r="G171" s="73" t="s">
        <v>23</v>
      </c>
      <c r="H171" s="73" t="s">
        <v>23</v>
      </c>
      <c r="I171" s="73" t="s">
        <v>23</v>
      </c>
      <c r="J171" s="73" t="s">
        <v>23</v>
      </c>
      <c r="K171" s="73" t="s">
        <v>23</v>
      </c>
      <c r="L171" s="73" t="s">
        <v>23</v>
      </c>
      <c r="M171" s="73" t="s">
        <v>23</v>
      </c>
      <c r="N171" s="73" t="s">
        <v>23</v>
      </c>
      <c r="O171" s="73" t="s">
        <v>23</v>
      </c>
    </row>
    <row r="172" spans="1:22">
      <c r="A172" s="70" t="s">
        <v>1114</v>
      </c>
      <c r="B172" s="280" t="s">
        <v>1115</v>
      </c>
      <c r="C172" s="281" t="s">
        <v>593</v>
      </c>
      <c r="D172" s="73" t="s">
        <v>23</v>
      </c>
      <c r="E172" s="73" t="s">
        <v>23</v>
      </c>
      <c r="F172" s="73" t="s">
        <v>23</v>
      </c>
      <c r="G172" s="73" t="s">
        <v>23</v>
      </c>
      <c r="H172" s="73" t="s">
        <v>23</v>
      </c>
      <c r="I172" s="73" t="s">
        <v>23</v>
      </c>
      <c r="J172" s="73" t="s">
        <v>23</v>
      </c>
      <c r="K172" s="73" t="s">
        <v>23</v>
      </c>
      <c r="L172" s="73" t="s">
        <v>23</v>
      </c>
      <c r="M172" s="73" t="s">
        <v>23</v>
      </c>
      <c r="N172" s="73" t="s">
        <v>23</v>
      </c>
      <c r="O172" s="73" t="s">
        <v>23</v>
      </c>
    </row>
    <row r="173" spans="1:22">
      <c r="A173" s="70" t="s">
        <v>1114</v>
      </c>
      <c r="B173" s="280" t="s">
        <v>1115</v>
      </c>
      <c r="C173" s="281" t="s">
        <v>582</v>
      </c>
      <c r="D173" s="73" t="s">
        <v>23</v>
      </c>
      <c r="E173" s="73" t="s">
        <v>23</v>
      </c>
      <c r="F173" s="73" t="s">
        <v>23</v>
      </c>
      <c r="G173" s="73" t="s">
        <v>23</v>
      </c>
      <c r="H173" s="73" t="s">
        <v>23</v>
      </c>
      <c r="I173" s="73" t="s">
        <v>23</v>
      </c>
      <c r="J173" s="73" t="s">
        <v>23</v>
      </c>
      <c r="K173" s="73" t="s">
        <v>23</v>
      </c>
      <c r="L173" s="73" t="s">
        <v>23</v>
      </c>
      <c r="M173" s="73" t="s">
        <v>23</v>
      </c>
      <c r="N173" s="73" t="s">
        <v>23</v>
      </c>
      <c r="O173" s="73" t="s">
        <v>23</v>
      </c>
    </row>
    <row r="174" spans="1:22">
      <c r="A174" s="70" t="s">
        <v>1114</v>
      </c>
      <c r="B174" s="280" t="s">
        <v>1115</v>
      </c>
      <c r="C174" s="281" t="s">
        <v>588</v>
      </c>
      <c r="D174" s="73" t="s">
        <v>23</v>
      </c>
      <c r="E174" s="73" t="s">
        <v>23</v>
      </c>
      <c r="F174" s="73" t="s">
        <v>23</v>
      </c>
      <c r="G174" s="73" t="s">
        <v>23</v>
      </c>
      <c r="H174" s="73" t="s">
        <v>23</v>
      </c>
      <c r="I174" s="73" t="s">
        <v>23</v>
      </c>
      <c r="J174" s="73" t="s">
        <v>23</v>
      </c>
      <c r="K174" s="73" t="s">
        <v>23</v>
      </c>
      <c r="L174" s="73" t="s">
        <v>23</v>
      </c>
      <c r="M174" s="73" t="s">
        <v>23</v>
      </c>
      <c r="N174" s="73" t="s">
        <v>23</v>
      </c>
      <c r="O174" s="73" t="s">
        <v>23</v>
      </c>
    </row>
    <row r="175" spans="1:22">
      <c r="A175" s="70" t="s">
        <v>1114</v>
      </c>
      <c r="B175" s="280" t="s">
        <v>1115</v>
      </c>
      <c r="C175" s="281" t="s">
        <v>615</v>
      </c>
      <c r="D175" s="73" t="s">
        <v>23</v>
      </c>
      <c r="E175" s="73" t="s">
        <v>23</v>
      </c>
      <c r="F175" s="73" t="s">
        <v>23</v>
      </c>
      <c r="G175" s="73" t="s">
        <v>23</v>
      </c>
      <c r="H175" s="73" t="s">
        <v>23</v>
      </c>
      <c r="I175" s="73" t="s">
        <v>23</v>
      </c>
      <c r="J175" s="73" t="s">
        <v>23</v>
      </c>
      <c r="K175" s="73" t="s">
        <v>23</v>
      </c>
      <c r="L175" s="73" t="s">
        <v>23</v>
      </c>
      <c r="M175" s="73" t="s">
        <v>23</v>
      </c>
      <c r="N175" s="73" t="s">
        <v>23</v>
      </c>
      <c r="O175" s="73" t="s">
        <v>23</v>
      </c>
    </row>
    <row r="176" spans="1:22">
      <c r="A176" s="70" t="s">
        <v>1315</v>
      </c>
      <c r="B176" s="280" t="s">
        <v>1115</v>
      </c>
      <c r="C176" s="281" t="s">
        <v>604</v>
      </c>
      <c r="D176" s="73" t="s">
        <v>23</v>
      </c>
      <c r="E176" s="73" t="s">
        <v>23</v>
      </c>
      <c r="F176" s="73" t="s">
        <v>23</v>
      </c>
      <c r="G176" s="73" t="s">
        <v>23</v>
      </c>
      <c r="H176" s="73" t="s">
        <v>23</v>
      </c>
      <c r="I176" s="73" t="s">
        <v>23</v>
      </c>
      <c r="J176" s="73" t="s">
        <v>23</v>
      </c>
      <c r="K176" s="73" t="s">
        <v>23</v>
      </c>
      <c r="L176" s="73" t="s">
        <v>23</v>
      </c>
      <c r="M176" s="73" t="s">
        <v>23</v>
      </c>
      <c r="N176" s="73" t="s">
        <v>23</v>
      </c>
      <c r="O176" s="73" t="s">
        <v>23</v>
      </c>
    </row>
    <row r="177" spans="1:15">
      <c r="A177" s="70" t="s">
        <v>1315</v>
      </c>
      <c r="B177" s="280" t="s">
        <v>1115</v>
      </c>
      <c r="C177" s="281" t="s">
        <v>605</v>
      </c>
      <c r="D177" s="73" t="s">
        <v>23</v>
      </c>
      <c r="E177" s="73" t="s">
        <v>23</v>
      </c>
      <c r="F177" s="73" t="s">
        <v>23</v>
      </c>
      <c r="G177" s="73" t="s">
        <v>23</v>
      </c>
      <c r="H177" s="73" t="s">
        <v>23</v>
      </c>
      <c r="I177" s="73" t="s">
        <v>23</v>
      </c>
      <c r="J177" s="73" t="s">
        <v>23</v>
      </c>
      <c r="K177" s="73" t="s">
        <v>23</v>
      </c>
      <c r="L177" s="73" t="s">
        <v>23</v>
      </c>
      <c r="M177" s="73" t="s">
        <v>23</v>
      </c>
      <c r="N177" s="73" t="s">
        <v>23</v>
      </c>
      <c r="O177" s="73" t="s">
        <v>23</v>
      </c>
    </row>
    <row r="178" spans="1:15">
      <c r="A178" s="70" t="s">
        <v>1315</v>
      </c>
      <c r="B178" s="280" t="s">
        <v>1115</v>
      </c>
      <c r="C178" s="281" t="s">
        <v>606</v>
      </c>
      <c r="D178" s="73" t="s">
        <v>23</v>
      </c>
      <c r="E178" s="73" t="s">
        <v>23</v>
      </c>
      <c r="F178" s="73" t="s">
        <v>23</v>
      </c>
      <c r="G178" s="73" t="s">
        <v>23</v>
      </c>
      <c r="H178" s="73" t="s">
        <v>23</v>
      </c>
      <c r="I178" s="73" t="s">
        <v>23</v>
      </c>
      <c r="J178" s="73" t="s">
        <v>23</v>
      </c>
      <c r="K178" s="73" t="s">
        <v>23</v>
      </c>
      <c r="L178" s="73" t="s">
        <v>23</v>
      </c>
      <c r="M178" s="73" t="s">
        <v>23</v>
      </c>
      <c r="N178" s="73" t="s">
        <v>23</v>
      </c>
      <c r="O178" s="73" t="s">
        <v>23</v>
      </c>
    </row>
    <row r="179" spans="1:15">
      <c r="A179" s="70" t="s">
        <v>1315</v>
      </c>
      <c r="B179" s="280" t="s">
        <v>1115</v>
      </c>
      <c r="C179" s="281" t="s">
        <v>607</v>
      </c>
      <c r="D179" s="73" t="s">
        <v>23</v>
      </c>
      <c r="E179" s="73" t="s">
        <v>23</v>
      </c>
      <c r="F179" s="73" t="s">
        <v>23</v>
      </c>
      <c r="G179" s="73" t="s">
        <v>23</v>
      </c>
      <c r="H179" s="73" t="s">
        <v>23</v>
      </c>
      <c r="I179" s="73" t="s">
        <v>23</v>
      </c>
      <c r="J179" s="73" t="s">
        <v>23</v>
      </c>
      <c r="K179" s="73" t="s">
        <v>23</v>
      </c>
      <c r="L179" s="73" t="s">
        <v>23</v>
      </c>
      <c r="M179" s="73" t="s">
        <v>23</v>
      </c>
      <c r="N179" s="73" t="s">
        <v>23</v>
      </c>
      <c r="O179" s="73" t="s">
        <v>23</v>
      </c>
    </row>
    <row r="180" spans="1:15">
      <c r="A180" s="70" t="s">
        <v>1315</v>
      </c>
      <c r="B180" s="280" t="s">
        <v>1115</v>
      </c>
      <c r="C180" s="281" t="s">
        <v>608</v>
      </c>
      <c r="D180" s="73" t="s">
        <v>23</v>
      </c>
      <c r="E180" s="73" t="s">
        <v>23</v>
      </c>
      <c r="F180" s="73" t="s">
        <v>23</v>
      </c>
      <c r="G180" s="73" t="s">
        <v>23</v>
      </c>
      <c r="H180" s="73" t="s">
        <v>23</v>
      </c>
      <c r="I180" s="73" t="s">
        <v>23</v>
      </c>
      <c r="J180" s="73" t="s">
        <v>23</v>
      </c>
      <c r="K180" s="73" t="s">
        <v>23</v>
      </c>
      <c r="L180" s="73" t="s">
        <v>23</v>
      </c>
      <c r="M180" s="73" t="s">
        <v>23</v>
      </c>
      <c r="N180" s="73" t="s">
        <v>23</v>
      </c>
      <c r="O180" s="73" t="s">
        <v>23</v>
      </c>
    </row>
    <row r="181" spans="1:15">
      <c r="A181" s="70" t="s">
        <v>1319</v>
      </c>
      <c r="B181" s="280" t="s">
        <v>1115</v>
      </c>
      <c r="C181" s="281" t="s">
        <v>609</v>
      </c>
      <c r="D181" s="73" t="s">
        <v>23</v>
      </c>
      <c r="E181" s="73" t="s">
        <v>23</v>
      </c>
      <c r="F181" s="73" t="s">
        <v>23</v>
      </c>
      <c r="G181" s="73" t="s">
        <v>23</v>
      </c>
      <c r="H181" s="73" t="s">
        <v>23</v>
      </c>
      <c r="I181" s="73" t="s">
        <v>23</v>
      </c>
      <c r="J181" s="73" t="s">
        <v>23</v>
      </c>
      <c r="K181" s="73" t="s">
        <v>23</v>
      </c>
      <c r="L181" s="73" t="s">
        <v>23</v>
      </c>
      <c r="M181" s="73" t="s">
        <v>23</v>
      </c>
      <c r="N181" s="73" t="s">
        <v>23</v>
      </c>
      <c r="O181" s="73" t="s">
        <v>23</v>
      </c>
    </row>
    <row r="182" spans="1:15">
      <c r="A182" s="70" t="s">
        <v>1319</v>
      </c>
      <c r="B182" s="280" t="s">
        <v>1115</v>
      </c>
      <c r="C182" s="281" t="s">
        <v>610</v>
      </c>
      <c r="D182" s="73" t="s">
        <v>23</v>
      </c>
      <c r="E182" s="73" t="s">
        <v>23</v>
      </c>
      <c r="F182" s="73" t="s">
        <v>23</v>
      </c>
      <c r="G182" s="73" t="s">
        <v>23</v>
      </c>
      <c r="H182" s="73" t="s">
        <v>23</v>
      </c>
      <c r="I182" s="73" t="s">
        <v>23</v>
      </c>
      <c r="J182" s="73" t="s">
        <v>23</v>
      </c>
      <c r="K182" s="73" t="s">
        <v>23</v>
      </c>
      <c r="L182" s="73" t="s">
        <v>23</v>
      </c>
      <c r="M182" s="73" t="s">
        <v>23</v>
      </c>
      <c r="N182" s="73" t="s">
        <v>23</v>
      </c>
      <c r="O182" s="73" t="s">
        <v>23</v>
      </c>
    </row>
    <row r="183" spans="1:15">
      <c r="A183" s="70" t="s">
        <v>1319</v>
      </c>
      <c r="B183" s="280" t="s">
        <v>1115</v>
      </c>
      <c r="C183" s="281" t="s">
        <v>668</v>
      </c>
      <c r="D183" s="73" t="s">
        <v>23</v>
      </c>
      <c r="E183" s="73" t="s">
        <v>23</v>
      </c>
      <c r="F183" s="73" t="s">
        <v>23</v>
      </c>
      <c r="G183" s="73" t="s">
        <v>23</v>
      </c>
      <c r="H183" s="73" t="s">
        <v>23</v>
      </c>
      <c r="I183" s="73" t="s">
        <v>23</v>
      </c>
      <c r="J183" s="73" t="s">
        <v>23</v>
      </c>
      <c r="K183" s="73" t="s">
        <v>23</v>
      </c>
      <c r="L183" s="73" t="s">
        <v>23</v>
      </c>
      <c r="M183" s="73" t="s">
        <v>23</v>
      </c>
      <c r="N183" s="73" t="s">
        <v>23</v>
      </c>
      <c r="O183" s="73" t="s">
        <v>23</v>
      </c>
    </row>
    <row r="184" spans="1:15">
      <c r="A184" s="70" t="s">
        <v>1319</v>
      </c>
      <c r="B184" s="280" t="s">
        <v>1115</v>
      </c>
      <c r="C184" s="281" t="s">
        <v>669</v>
      </c>
      <c r="D184" s="73" t="s">
        <v>23</v>
      </c>
      <c r="E184" s="73" t="s">
        <v>23</v>
      </c>
      <c r="F184" s="73" t="s">
        <v>23</v>
      </c>
      <c r="G184" s="73" t="s">
        <v>23</v>
      </c>
      <c r="H184" s="73" t="s">
        <v>23</v>
      </c>
      <c r="I184" s="73" t="s">
        <v>23</v>
      </c>
      <c r="J184" s="73" t="s">
        <v>23</v>
      </c>
      <c r="K184" s="73" t="s">
        <v>23</v>
      </c>
      <c r="L184" s="73" t="s">
        <v>23</v>
      </c>
      <c r="M184" s="73" t="s">
        <v>23</v>
      </c>
      <c r="N184" s="73" t="s">
        <v>23</v>
      </c>
      <c r="O184" s="73" t="s">
        <v>23</v>
      </c>
    </row>
    <row r="185" spans="1:15">
      <c r="A185" s="70" t="s">
        <v>1114</v>
      </c>
      <c r="B185" s="280" t="s">
        <v>1115</v>
      </c>
      <c r="C185" s="281" t="s">
        <v>665</v>
      </c>
      <c r="D185" s="73" t="s">
        <v>23</v>
      </c>
      <c r="E185" s="73" t="s">
        <v>23</v>
      </c>
      <c r="F185" s="73" t="s">
        <v>23</v>
      </c>
      <c r="G185" s="73" t="s">
        <v>23</v>
      </c>
      <c r="H185" s="73" t="s">
        <v>23</v>
      </c>
      <c r="I185" s="73" t="s">
        <v>23</v>
      </c>
      <c r="J185" s="73" t="s">
        <v>23</v>
      </c>
      <c r="K185" s="73" t="s">
        <v>23</v>
      </c>
      <c r="L185" s="73" t="s">
        <v>23</v>
      </c>
      <c r="M185" s="73" t="s">
        <v>23</v>
      </c>
      <c r="N185" s="73" t="s">
        <v>23</v>
      </c>
      <c r="O185" s="73" t="s">
        <v>23</v>
      </c>
    </row>
    <row r="186" spans="1:15">
      <c r="A186" s="70" t="s">
        <v>1114</v>
      </c>
      <c r="B186" s="280" t="s">
        <v>1115</v>
      </c>
      <c r="C186" s="281" t="s">
        <v>670</v>
      </c>
      <c r="D186" s="73" t="s">
        <v>23</v>
      </c>
      <c r="E186" s="73" t="s">
        <v>23</v>
      </c>
      <c r="F186" s="73" t="s">
        <v>23</v>
      </c>
      <c r="G186" s="73" t="s">
        <v>23</v>
      </c>
      <c r="H186" s="73" t="s">
        <v>23</v>
      </c>
      <c r="I186" s="73" t="s">
        <v>23</v>
      </c>
      <c r="J186" s="73" t="s">
        <v>23</v>
      </c>
      <c r="K186" s="73" t="s">
        <v>23</v>
      </c>
      <c r="L186" s="73" t="s">
        <v>23</v>
      </c>
      <c r="M186" s="73" t="s">
        <v>23</v>
      </c>
      <c r="N186" s="73" t="s">
        <v>23</v>
      </c>
      <c r="O186" s="73" t="s">
        <v>23</v>
      </c>
    </row>
    <row r="187" spans="1:15">
      <c r="A187" s="70" t="s">
        <v>1114</v>
      </c>
      <c r="B187" s="280" t="s">
        <v>1115</v>
      </c>
      <c r="C187" s="281" t="s">
        <v>671</v>
      </c>
      <c r="D187" s="73" t="s">
        <v>23</v>
      </c>
      <c r="E187" s="73" t="s">
        <v>23</v>
      </c>
      <c r="F187" s="73" t="s">
        <v>23</v>
      </c>
      <c r="G187" s="73" t="s">
        <v>23</v>
      </c>
      <c r="H187" s="73" t="s">
        <v>23</v>
      </c>
      <c r="I187" s="73" t="s">
        <v>23</v>
      </c>
      <c r="J187" s="73" t="s">
        <v>23</v>
      </c>
      <c r="K187" s="73" t="s">
        <v>23</v>
      </c>
      <c r="L187" s="73" t="s">
        <v>23</v>
      </c>
      <c r="M187" s="73" t="s">
        <v>23</v>
      </c>
      <c r="N187" s="73" t="s">
        <v>23</v>
      </c>
      <c r="O187" s="73" t="s">
        <v>23</v>
      </c>
    </row>
    <row r="188" spans="1:15">
      <c r="A188" s="70" t="s">
        <v>1114</v>
      </c>
      <c r="B188" s="280" t="s">
        <v>1115</v>
      </c>
      <c r="C188" s="281" t="s">
        <v>666</v>
      </c>
      <c r="D188" s="73" t="s">
        <v>23</v>
      </c>
      <c r="E188" s="73" t="s">
        <v>23</v>
      </c>
      <c r="F188" s="73" t="s">
        <v>23</v>
      </c>
      <c r="G188" s="73" t="s">
        <v>23</v>
      </c>
      <c r="H188" s="73" t="s">
        <v>23</v>
      </c>
      <c r="I188" s="73" t="s">
        <v>23</v>
      </c>
      <c r="J188" s="73" t="s">
        <v>23</v>
      </c>
      <c r="K188" s="73" t="s">
        <v>23</v>
      </c>
      <c r="L188" s="73" t="s">
        <v>23</v>
      </c>
      <c r="M188" s="73" t="s">
        <v>23</v>
      </c>
      <c r="N188" s="73" t="s">
        <v>23</v>
      </c>
      <c r="O188" s="73" t="s">
        <v>23</v>
      </c>
    </row>
    <row r="189" spans="1:15">
      <c r="A189" s="70" t="s">
        <v>1114</v>
      </c>
      <c r="B189" s="280" t="s">
        <v>1115</v>
      </c>
      <c r="C189" s="281" t="s">
        <v>667</v>
      </c>
      <c r="D189" s="73" t="s">
        <v>23</v>
      </c>
      <c r="E189" s="73" t="s">
        <v>23</v>
      </c>
      <c r="F189" s="73" t="s">
        <v>23</v>
      </c>
      <c r="G189" s="73" t="s">
        <v>23</v>
      </c>
      <c r="H189" s="73" t="s">
        <v>23</v>
      </c>
      <c r="I189" s="73" t="s">
        <v>23</v>
      </c>
      <c r="J189" s="73" t="s">
        <v>23</v>
      </c>
      <c r="K189" s="73" t="s">
        <v>23</v>
      </c>
      <c r="L189" s="73" t="s">
        <v>23</v>
      </c>
      <c r="M189" s="73" t="s">
        <v>23</v>
      </c>
      <c r="N189" s="73" t="s">
        <v>23</v>
      </c>
      <c r="O189" s="73" t="s">
        <v>23</v>
      </c>
    </row>
    <row r="190" spans="1:15">
      <c r="A190" s="70" t="s">
        <v>1114</v>
      </c>
      <c r="B190" s="280" t="s">
        <v>1115</v>
      </c>
      <c r="C190" s="281" t="s">
        <v>675</v>
      </c>
      <c r="D190" s="73" t="s">
        <v>23</v>
      </c>
      <c r="E190" s="73" t="s">
        <v>23</v>
      </c>
      <c r="F190" s="73" t="s">
        <v>23</v>
      </c>
      <c r="G190" s="73" t="s">
        <v>23</v>
      </c>
      <c r="H190" s="73" t="s">
        <v>23</v>
      </c>
      <c r="I190" s="73" t="s">
        <v>23</v>
      </c>
      <c r="J190" s="73" t="s">
        <v>23</v>
      </c>
      <c r="K190" s="73" t="s">
        <v>23</v>
      </c>
      <c r="L190" s="73" t="s">
        <v>23</v>
      </c>
      <c r="M190" s="73" t="s">
        <v>23</v>
      </c>
      <c r="N190" s="73" t="s">
        <v>23</v>
      </c>
      <c r="O190" s="73" t="s">
        <v>23</v>
      </c>
    </row>
    <row r="191" spans="1:15">
      <c r="A191" s="70" t="s">
        <v>1114</v>
      </c>
      <c r="B191" s="280" t="s">
        <v>1115</v>
      </c>
      <c r="C191" s="281" t="s">
        <v>680</v>
      </c>
      <c r="D191" s="73" t="s">
        <v>23</v>
      </c>
      <c r="E191" s="73" t="s">
        <v>23</v>
      </c>
      <c r="F191" s="73" t="s">
        <v>23</v>
      </c>
      <c r="G191" s="73" t="s">
        <v>23</v>
      </c>
      <c r="H191" s="73" t="s">
        <v>23</v>
      </c>
      <c r="I191" s="73" t="s">
        <v>23</v>
      </c>
      <c r="J191" s="73" t="s">
        <v>23</v>
      </c>
      <c r="K191" s="73" t="s">
        <v>23</v>
      </c>
      <c r="L191" s="73" t="s">
        <v>23</v>
      </c>
      <c r="M191" s="73" t="s">
        <v>23</v>
      </c>
      <c r="N191" s="73" t="s">
        <v>23</v>
      </c>
      <c r="O191" s="73" t="s">
        <v>23</v>
      </c>
    </row>
    <row r="192" spans="1:15">
      <c r="A192" s="70" t="s">
        <v>1114</v>
      </c>
      <c r="B192" s="280" t="s">
        <v>1115</v>
      </c>
      <c r="C192" s="281" t="s">
        <v>681</v>
      </c>
      <c r="D192" s="73" t="s">
        <v>23</v>
      </c>
      <c r="E192" s="73" t="s">
        <v>23</v>
      </c>
      <c r="F192" s="73" t="s">
        <v>23</v>
      </c>
      <c r="G192" s="73" t="s">
        <v>23</v>
      </c>
      <c r="H192" s="73" t="s">
        <v>23</v>
      </c>
      <c r="I192" s="73" t="s">
        <v>23</v>
      </c>
      <c r="J192" s="73" t="s">
        <v>23</v>
      </c>
      <c r="K192" s="73" t="s">
        <v>23</v>
      </c>
      <c r="L192" s="73" t="s">
        <v>23</v>
      </c>
      <c r="M192" s="73" t="s">
        <v>23</v>
      </c>
      <c r="N192" s="73" t="s">
        <v>23</v>
      </c>
      <c r="O192" s="73" t="s">
        <v>23</v>
      </c>
    </row>
    <row r="193" spans="1:15">
      <c r="A193" s="70" t="s">
        <v>1114</v>
      </c>
      <c r="B193" s="280" t="s">
        <v>1115</v>
      </c>
      <c r="C193" s="281" t="s">
        <v>688</v>
      </c>
      <c r="D193" s="73" t="s">
        <v>23</v>
      </c>
      <c r="E193" s="73" t="s">
        <v>23</v>
      </c>
      <c r="F193" s="73" t="s">
        <v>23</v>
      </c>
      <c r="G193" s="73" t="s">
        <v>23</v>
      </c>
      <c r="H193" s="73" t="s">
        <v>23</v>
      </c>
      <c r="I193" s="73" t="s">
        <v>23</v>
      </c>
      <c r="J193" s="73" t="s">
        <v>23</v>
      </c>
      <c r="K193" s="73" t="s">
        <v>23</v>
      </c>
      <c r="L193" s="73" t="s">
        <v>23</v>
      </c>
      <c r="M193" s="73" t="s">
        <v>23</v>
      </c>
      <c r="N193" s="73" t="s">
        <v>23</v>
      </c>
      <c r="O193" s="73" t="s">
        <v>23</v>
      </c>
    </row>
    <row r="194" spans="1:15">
      <c r="A194" s="70" t="s">
        <v>1114</v>
      </c>
      <c r="B194" s="280" t="s">
        <v>1115</v>
      </c>
      <c r="C194" s="281" t="s">
        <v>689</v>
      </c>
      <c r="D194" s="73" t="s">
        <v>23</v>
      </c>
      <c r="E194" s="73" t="s">
        <v>23</v>
      </c>
      <c r="F194" s="73" t="s">
        <v>23</v>
      </c>
      <c r="G194" s="73" t="s">
        <v>23</v>
      </c>
      <c r="H194" s="73" t="s">
        <v>23</v>
      </c>
      <c r="I194" s="73" t="s">
        <v>23</v>
      </c>
      <c r="J194" s="73" t="s">
        <v>23</v>
      </c>
      <c r="K194" s="73" t="s">
        <v>23</v>
      </c>
      <c r="L194" s="73" t="s">
        <v>23</v>
      </c>
      <c r="M194" s="73" t="s">
        <v>23</v>
      </c>
      <c r="N194" s="73" t="s">
        <v>23</v>
      </c>
      <c r="O194" s="73" t="s">
        <v>23</v>
      </c>
    </row>
    <row r="195" spans="1:15">
      <c r="A195" s="70" t="s">
        <v>1114</v>
      </c>
      <c r="B195" s="280" t="s">
        <v>1115</v>
      </c>
      <c r="C195" s="281" t="s">
        <v>687</v>
      </c>
      <c r="D195" s="73" t="s">
        <v>23</v>
      </c>
      <c r="E195" s="73" t="s">
        <v>23</v>
      </c>
      <c r="F195" s="73" t="s">
        <v>23</v>
      </c>
      <c r="G195" s="73" t="s">
        <v>23</v>
      </c>
      <c r="H195" s="73" t="s">
        <v>23</v>
      </c>
      <c r="I195" s="73" t="s">
        <v>23</v>
      </c>
      <c r="J195" s="73" t="s">
        <v>23</v>
      </c>
      <c r="K195" s="73" t="s">
        <v>23</v>
      </c>
      <c r="L195" s="73" t="s">
        <v>23</v>
      </c>
      <c r="M195" s="73" t="s">
        <v>23</v>
      </c>
      <c r="N195" s="73" t="s">
        <v>23</v>
      </c>
      <c r="O195" s="73" t="s">
        <v>23</v>
      </c>
    </row>
    <row r="196" spans="1:15" s="118" customFormat="1">
      <c r="A196" s="70" t="s">
        <v>1847</v>
      </c>
      <c r="B196" s="403" t="s">
        <v>1115</v>
      </c>
      <c r="C196" s="404" t="s">
        <v>747</v>
      </c>
      <c r="D196" s="117" t="s">
        <v>23</v>
      </c>
      <c r="E196" s="117" t="s">
        <v>23</v>
      </c>
      <c r="F196" s="117" t="s">
        <v>23</v>
      </c>
      <c r="G196" s="117" t="s">
        <v>23</v>
      </c>
      <c r="H196" s="73" t="s">
        <v>23</v>
      </c>
      <c r="I196" s="73" t="s">
        <v>23</v>
      </c>
      <c r="J196" s="73" t="s">
        <v>23</v>
      </c>
      <c r="K196" s="73" t="s">
        <v>23</v>
      </c>
      <c r="L196" s="117" t="s">
        <v>23</v>
      </c>
      <c r="M196" s="117" t="s">
        <v>23</v>
      </c>
      <c r="N196" s="117" t="s">
        <v>23</v>
      </c>
      <c r="O196" s="117" t="s">
        <v>23</v>
      </c>
    </row>
    <row r="197" spans="1:15">
      <c r="A197" s="70"/>
      <c r="B197" s="280" t="s">
        <v>1115</v>
      </c>
      <c r="C197" s="281" t="s">
        <v>750</v>
      </c>
      <c r="D197" s="73" t="s">
        <v>23</v>
      </c>
      <c r="E197" s="73" t="s">
        <v>23</v>
      </c>
      <c r="F197" s="73" t="s">
        <v>23</v>
      </c>
      <c r="G197" s="73" t="s">
        <v>23</v>
      </c>
      <c r="H197" s="73" t="s">
        <v>23</v>
      </c>
      <c r="I197" s="73" t="s">
        <v>23</v>
      </c>
      <c r="J197" s="73" t="s">
        <v>23</v>
      </c>
      <c r="K197" s="73" t="s">
        <v>23</v>
      </c>
      <c r="L197" s="73" t="s">
        <v>23</v>
      </c>
      <c r="M197" s="73" t="s">
        <v>23</v>
      </c>
      <c r="N197" s="73" t="s">
        <v>23</v>
      </c>
      <c r="O197" s="73" t="s">
        <v>23</v>
      </c>
    </row>
    <row r="198" spans="1:15">
      <c r="A198" s="70"/>
      <c r="B198" s="280" t="s">
        <v>1115</v>
      </c>
      <c r="C198" s="281" t="s">
        <v>751</v>
      </c>
      <c r="D198" s="73" t="s">
        <v>23</v>
      </c>
      <c r="E198" s="73" t="s">
        <v>23</v>
      </c>
      <c r="F198" s="73" t="s">
        <v>23</v>
      </c>
      <c r="G198" s="73" t="s">
        <v>23</v>
      </c>
      <c r="H198" s="73" t="s">
        <v>23</v>
      </c>
      <c r="I198" s="73" t="s">
        <v>23</v>
      </c>
      <c r="J198" s="73" t="s">
        <v>23</v>
      </c>
      <c r="K198" s="73" t="s">
        <v>23</v>
      </c>
      <c r="L198" s="73" t="s">
        <v>23</v>
      </c>
      <c r="M198" s="73" t="s">
        <v>23</v>
      </c>
      <c r="N198" s="73" t="s">
        <v>23</v>
      </c>
      <c r="O198" s="73" t="s">
        <v>23</v>
      </c>
    </row>
    <row r="199" spans="1:15">
      <c r="A199" s="70" t="s">
        <v>1334</v>
      </c>
      <c r="B199" s="280" t="s">
        <v>1115</v>
      </c>
      <c r="C199" s="281" t="s">
        <v>1184</v>
      </c>
      <c r="D199" s="73" t="s">
        <v>23</v>
      </c>
      <c r="E199" s="73" t="s">
        <v>23</v>
      </c>
      <c r="F199" s="73" t="s">
        <v>23</v>
      </c>
      <c r="G199" s="73" t="s">
        <v>23</v>
      </c>
      <c r="H199" s="73" t="s">
        <v>23</v>
      </c>
      <c r="I199" s="73" t="s">
        <v>23</v>
      </c>
      <c r="J199" s="73" t="s">
        <v>23</v>
      </c>
      <c r="K199" s="73" t="s">
        <v>23</v>
      </c>
      <c r="L199" s="73" t="s">
        <v>23</v>
      </c>
      <c r="M199" s="73" t="s">
        <v>23</v>
      </c>
      <c r="N199" s="73" t="s">
        <v>23</v>
      </c>
      <c r="O199" s="73" t="s">
        <v>23</v>
      </c>
    </row>
    <row r="200" spans="1:15">
      <c r="A200" s="70" t="s">
        <v>1182</v>
      </c>
      <c r="B200" s="280" t="s">
        <v>1115</v>
      </c>
      <c r="C200" s="281" t="s">
        <v>1185</v>
      </c>
      <c r="D200" s="73" t="s">
        <v>23</v>
      </c>
      <c r="E200" s="73" t="s">
        <v>23</v>
      </c>
      <c r="F200" s="73" t="s">
        <v>23</v>
      </c>
      <c r="G200" s="73" t="s">
        <v>23</v>
      </c>
      <c r="H200" s="73" t="s">
        <v>23</v>
      </c>
      <c r="I200" s="73" t="s">
        <v>23</v>
      </c>
      <c r="J200" s="73" t="s">
        <v>23</v>
      </c>
      <c r="K200" s="73" t="s">
        <v>23</v>
      </c>
      <c r="L200" s="73" t="s">
        <v>23</v>
      </c>
      <c r="M200" s="73" t="s">
        <v>23</v>
      </c>
      <c r="N200" s="73" t="s">
        <v>23</v>
      </c>
      <c r="O200" s="73" t="s">
        <v>23</v>
      </c>
    </row>
    <row r="201" spans="1:15">
      <c r="A201" s="70" t="s">
        <v>1223</v>
      </c>
      <c r="B201" s="280" t="s">
        <v>1115</v>
      </c>
      <c r="C201" s="281" t="s">
        <v>1269</v>
      </c>
      <c r="D201" s="73" t="s">
        <v>23</v>
      </c>
      <c r="E201" s="73" t="s">
        <v>23</v>
      </c>
      <c r="F201" s="73" t="s">
        <v>23</v>
      </c>
      <c r="G201" s="73" t="s">
        <v>23</v>
      </c>
      <c r="H201" s="73" t="s">
        <v>23</v>
      </c>
      <c r="I201" s="73" t="s">
        <v>23</v>
      </c>
      <c r="J201" s="73" t="s">
        <v>23</v>
      </c>
      <c r="K201" s="73" t="s">
        <v>23</v>
      </c>
      <c r="L201" s="73" t="s">
        <v>23</v>
      </c>
      <c r="M201" s="73" t="s">
        <v>23</v>
      </c>
      <c r="N201" s="73" t="s">
        <v>23</v>
      </c>
      <c r="O201" s="73" t="s">
        <v>23</v>
      </c>
    </row>
    <row r="202" spans="1:15">
      <c r="A202" s="70" t="s">
        <v>1223</v>
      </c>
      <c r="B202" s="280" t="s">
        <v>1115</v>
      </c>
      <c r="C202" s="281" t="s">
        <v>1270</v>
      </c>
      <c r="D202" s="73" t="s">
        <v>23</v>
      </c>
      <c r="E202" s="73" t="s">
        <v>23</v>
      </c>
      <c r="F202" s="73" t="s">
        <v>23</v>
      </c>
      <c r="G202" s="73" t="s">
        <v>23</v>
      </c>
      <c r="H202" s="73" t="s">
        <v>23</v>
      </c>
      <c r="I202" s="73" t="s">
        <v>23</v>
      </c>
      <c r="J202" s="73" t="s">
        <v>23</v>
      </c>
      <c r="K202" s="73" t="s">
        <v>23</v>
      </c>
      <c r="L202" s="73" t="s">
        <v>23</v>
      </c>
      <c r="M202" s="73" t="s">
        <v>23</v>
      </c>
      <c r="N202" s="73" t="s">
        <v>23</v>
      </c>
      <c r="O202" s="73" t="s">
        <v>23</v>
      </c>
    </row>
    <row r="203" spans="1:15">
      <c r="A203" s="70" t="s">
        <v>1223</v>
      </c>
      <c r="B203" s="280" t="s">
        <v>1115</v>
      </c>
      <c r="C203" s="281" t="s">
        <v>1272</v>
      </c>
      <c r="D203" s="73" t="s">
        <v>23</v>
      </c>
      <c r="E203" s="73" t="s">
        <v>23</v>
      </c>
      <c r="F203" s="73" t="s">
        <v>23</v>
      </c>
      <c r="G203" s="73" t="s">
        <v>23</v>
      </c>
      <c r="H203" s="73" t="s">
        <v>23</v>
      </c>
      <c r="I203" s="73" t="s">
        <v>23</v>
      </c>
      <c r="J203" s="73" t="s">
        <v>23</v>
      </c>
      <c r="K203" s="73" t="s">
        <v>23</v>
      </c>
      <c r="L203" s="73" t="s">
        <v>23</v>
      </c>
      <c r="M203" s="73" t="s">
        <v>23</v>
      </c>
      <c r="N203" s="73" t="s">
        <v>23</v>
      </c>
      <c r="O203" s="73" t="s">
        <v>23</v>
      </c>
    </row>
    <row r="204" spans="1:15">
      <c r="A204" s="70" t="s">
        <v>1223</v>
      </c>
      <c r="B204" s="280" t="s">
        <v>1115</v>
      </c>
      <c r="C204" s="281" t="s">
        <v>1273</v>
      </c>
      <c r="D204" s="73" t="s">
        <v>23</v>
      </c>
      <c r="E204" s="73" t="s">
        <v>23</v>
      </c>
      <c r="F204" s="73" t="s">
        <v>23</v>
      </c>
      <c r="G204" s="73" t="s">
        <v>23</v>
      </c>
      <c r="H204" s="73" t="s">
        <v>23</v>
      </c>
      <c r="I204" s="73" t="s">
        <v>23</v>
      </c>
      <c r="J204" s="73" t="s">
        <v>23</v>
      </c>
      <c r="K204" s="73" t="s">
        <v>23</v>
      </c>
      <c r="L204" s="73" t="s">
        <v>23</v>
      </c>
      <c r="M204" s="73" t="s">
        <v>23</v>
      </c>
      <c r="N204" s="73" t="s">
        <v>23</v>
      </c>
      <c r="O204" s="73" t="s">
        <v>23</v>
      </c>
    </row>
    <row r="205" spans="1:15">
      <c r="A205" s="70" t="s">
        <v>1223</v>
      </c>
      <c r="B205" s="280" t="s">
        <v>1115</v>
      </c>
      <c r="C205" s="281" t="s">
        <v>1271</v>
      </c>
      <c r="D205" s="73" t="s">
        <v>23</v>
      </c>
      <c r="E205" s="73" t="s">
        <v>23</v>
      </c>
      <c r="F205" s="73" t="s">
        <v>23</v>
      </c>
      <c r="G205" s="73" t="s">
        <v>23</v>
      </c>
      <c r="H205" s="73" t="s">
        <v>23</v>
      </c>
      <c r="I205" s="73" t="s">
        <v>23</v>
      </c>
      <c r="J205" s="73" t="s">
        <v>23</v>
      </c>
      <c r="K205" s="73" t="s">
        <v>23</v>
      </c>
      <c r="L205" s="73" t="s">
        <v>23</v>
      </c>
      <c r="M205" s="73" t="s">
        <v>23</v>
      </c>
      <c r="N205" s="73" t="s">
        <v>23</v>
      </c>
      <c r="O205" s="73" t="s">
        <v>23</v>
      </c>
    </row>
    <row r="206" spans="1:15">
      <c r="A206" s="70" t="s">
        <v>1223</v>
      </c>
      <c r="B206" s="280" t="s">
        <v>1115</v>
      </c>
      <c r="C206" s="281" t="s">
        <v>1260</v>
      </c>
      <c r="D206" s="73" t="s">
        <v>23</v>
      </c>
      <c r="E206" s="73" t="s">
        <v>23</v>
      </c>
      <c r="F206" s="73" t="s">
        <v>23</v>
      </c>
      <c r="G206" s="73" t="s">
        <v>23</v>
      </c>
      <c r="H206" s="73" t="s">
        <v>23</v>
      </c>
      <c r="I206" s="73" t="s">
        <v>23</v>
      </c>
      <c r="J206" s="73" t="s">
        <v>23</v>
      </c>
      <c r="K206" s="73" t="s">
        <v>23</v>
      </c>
      <c r="L206" s="73" t="s">
        <v>23</v>
      </c>
      <c r="M206" s="73" t="s">
        <v>23</v>
      </c>
      <c r="N206" s="73" t="s">
        <v>23</v>
      </c>
      <c r="O206" s="73" t="s">
        <v>23</v>
      </c>
    </row>
    <row r="207" spans="1:15">
      <c r="A207" s="70" t="s">
        <v>1182</v>
      </c>
      <c r="B207" s="280" t="s">
        <v>1115</v>
      </c>
      <c r="C207" s="281" t="s">
        <v>1166</v>
      </c>
      <c r="D207" s="73" t="s">
        <v>23</v>
      </c>
      <c r="E207" s="73" t="s">
        <v>23</v>
      </c>
      <c r="F207" s="73" t="s">
        <v>23</v>
      </c>
      <c r="G207" s="73" t="s">
        <v>23</v>
      </c>
      <c r="H207" s="73" t="s">
        <v>23</v>
      </c>
      <c r="I207" s="73" t="s">
        <v>23</v>
      </c>
      <c r="J207" s="73" t="s">
        <v>23</v>
      </c>
      <c r="K207" s="73" t="s">
        <v>23</v>
      </c>
      <c r="L207" s="73" t="s">
        <v>23</v>
      </c>
      <c r="M207" s="73" t="s">
        <v>23</v>
      </c>
      <c r="N207" s="73" t="s">
        <v>23</v>
      </c>
      <c r="O207" s="73" t="s">
        <v>23</v>
      </c>
    </row>
    <row r="208" spans="1:15">
      <c r="A208" s="70" t="s">
        <v>1182</v>
      </c>
      <c r="B208" s="280" t="s">
        <v>1115</v>
      </c>
      <c r="C208" s="281" t="s">
        <v>1186</v>
      </c>
      <c r="D208" s="73" t="s">
        <v>23</v>
      </c>
      <c r="E208" s="73" t="s">
        <v>23</v>
      </c>
      <c r="F208" s="73" t="s">
        <v>23</v>
      </c>
      <c r="G208" s="73" t="s">
        <v>23</v>
      </c>
      <c r="H208" s="73" t="s">
        <v>23</v>
      </c>
      <c r="I208" s="73" t="s">
        <v>23</v>
      </c>
      <c r="J208" s="73" t="s">
        <v>23</v>
      </c>
      <c r="K208" s="73" t="s">
        <v>23</v>
      </c>
      <c r="L208" s="73" t="s">
        <v>23</v>
      </c>
      <c r="M208" s="73" t="s">
        <v>23</v>
      </c>
      <c r="N208" s="73" t="s">
        <v>23</v>
      </c>
      <c r="O208" s="73" t="s">
        <v>23</v>
      </c>
    </row>
    <row r="209" spans="1:15">
      <c r="A209" s="70" t="s">
        <v>1182</v>
      </c>
      <c r="B209" s="280" t="s">
        <v>1115</v>
      </c>
      <c r="C209" s="281" t="s">
        <v>1167</v>
      </c>
      <c r="D209" s="73" t="s">
        <v>23</v>
      </c>
      <c r="E209" s="73" t="s">
        <v>23</v>
      </c>
      <c r="F209" s="73" t="s">
        <v>23</v>
      </c>
      <c r="G209" s="73" t="s">
        <v>23</v>
      </c>
      <c r="H209" s="73" t="s">
        <v>23</v>
      </c>
      <c r="I209" s="73" t="s">
        <v>23</v>
      </c>
      <c r="J209" s="73" t="s">
        <v>23</v>
      </c>
      <c r="K209" s="73" t="s">
        <v>23</v>
      </c>
      <c r="L209" s="73" t="s">
        <v>23</v>
      </c>
      <c r="M209" s="73" t="s">
        <v>23</v>
      </c>
      <c r="N209" s="73" t="s">
        <v>23</v>
      </c>
      <c r="O209" s="73" t="s">
        <v>23</v>
      </c>
    </row>
    <row r="210" spans="1:15" s="57" customFormat="1">
      <c r="A210" s="70" t="s">
        <v>1303</v>
      </c>
      <c r="B210" s="280" t="s">
        <v>1115</v>
      </c>
      <c r="C210" s="281" t="s">
        <v>1210</v>
      </c>
      <c r="D210" s="73" t="s">
        <v>23</v>
      </c>
      <c r="E210" s="73" t="s">
        <v>23</v>
      </c>
      <c r="F210" s="73" t="s">
        <v>23</v>
      </c>
      <c r="G210" s="73" t="s">
        <v>23</v>
      </c>
      <c r="H210" s="73" t="s">
        <v>23</v>
      </c>
      <c r="I210" s="73" t="s">
        <v>23</v>
      </c>
      <c r="J210" s="73" t="s">
        <v>23</v>
      </c>
      <c r="K210" s="73" t="s">
        <v>23</v>
      </c>
      <c r="L210" s="73" t="s">
        <v>23</v>
      </c>
      <c r="M210" s="73" t="s">
        <v>23</v>
      </c>
      <c r="N210" s="73" t="s">
        <v>23</v>
      </c>
      <c r="O210" s="73" t="s">
        <v>23</v>
      </c>
    </row>
    <row r="211" spans="1:15" s="57" customFormat="1">
      <c r="A211" s="70" t="s">
        <v>1303</v>
      </c>
      <c r="B211" s="280" t="s">
        <v>1115</v>
      </c>
      <c r="C211" s="281" t="s">
        <v>1208</v>
      </c>
      <c r="D211" s="73" t="s">
        <v>23</v>
      </c>
      <c r="E211" s="73" t="s">
        <v>23</v>
      </c>
      <c r="F211" s="73" t="s">
        <v>23</v>
      </c>
      <c r="G211" s="73" t="s">
        <v>23</v>
      </c>
      <c r="H211" s="73" t="s">
        <v>23</v>
      </c>
      <c r="I211" s="73" t="s">
        <v>23</v>
      </c>
      <c r="J211" s="73" t="s">
        <v>23</v>
      </c>
      <c r="K211" s="73" t="s">
        <v>23</v>
      </c>
      <c r="L211" s="73" t="s">
        <v>23</v>
      </c>
      <c r="M211" s="73" t="s">
        <v>23</v>
      </c>
      <c r="N211" s="73" t="s">
        <v>23</v>
      </c>
      <c r="O211" s="73" t="s">
        <v>23</v>
      </c>
    </row>
    <row r="212" spans="1:15">
      <c r="A212" s="70" t="s">
        <v>1222</v>
      </c>
      <c r="B212" s="280" t="s">
        <v>1115</v>
      </c>
      <c r="C212" s="281" t="s">
        <v>1282</v>
      </c>
      <c r="D212" s="73" t="s">
        <v>23</v>
      </c>
      <c r="E212" s="73" t="s">
        <v>23</v>
      </c>
      <c r="F212" s="73" t="s">
        <v>23</v>
      </c>
      <c r="G212" s="73" t="s">
        <v>23</v>
      </c>
      <c r="H212" s="73" t="s">
        <v>23</v>
      </c>
      <c r="I212" s="73" t="s">
        <v>23</v>
      </c>
      <c r="J212" s="73" t="s">
        <v>23</v>
      </c>
      <c r="K212" s="73" t="s">
        <v>23</v>
      </c>
      <c r="L212" s="73" t="s">
        <v>23</v>
      </c>
      <c r="M212" s="73" t="s">
        <v>23</v>
      </c>
      <c r="N212" s="73" t="s">
        <v>23</v>
      </c>
      <c r="O212" s="73" t="s">
        <v>23</v>
      </c>
    </row>
    <row r="213" spans="1:15">
      <c r="A213" s="70" t="s">
        <v>1222</v>
      </c>
      <c r="B213" s="280" t="s">
        <v>1115</v>
      </c>
      <c r="C213" s="281" t="s">
        <v>1283</v>
      </c>
      <c r="D213" s="73" t="s">
        <v>23</v>
      </c>
      <c r="E213" s="73" t="s">
        <v>23</v>
      </c>
      <c r="F213" s="73" t="s">
        <v>23</v>
      </c>
      <c r="G213" s="73" t="s">
        <v>23</v>
      </c>
      <c r="H213" s="73" t="s">
        <v>23</v>
      </c>
      <c r="I213" s="73" t="s">
        <v>23</v>
      </c>
      <c r="J213" s="73" t="s">
        <v>23</v>
      </c>
      <c r="K213" s="73" t="s">
        <v>23</v>
      </c>
      <c r="L213" s="73" t="s">
        <v>23</v>
      </c>
      <c r="M213" s="73" t="s">
        <v>23</v>
      </c>
      <c r="N213" s="73" t="s">
        <v>23</v>
      </c>
      <c r="O213" s="73" t="s">
        <v>23</v>
      </c>
    </row>
    <row r="214" spans="1:15">
      <c r="A214" s="70" t="s">
        <v>1304</v>
      </c>
      <c r="B214" s="280" t="s">
        <v>1115</v>
      </c>
      <c r="C214" s="281" t="s">
        <v>1284</v>
      </c>
      <c r="D214" s="73" t="s">
        <v>23</v>
      </c>
      <c r="E214" s="73" t="s">
        <v>23</v>
      </c>
      <c r="F214" s="73" t="s">
        <v>23</v>
      </c>
      <c r="G214" s="73" t="s">
        <v>23</v>
      </c>
      <c r="H214" s="73" t="s">
        <v>23</v>
      </c>
      <c r="I214" s="73" t="s">
        <v>23</v>
      </c>
      <c r="J214" s="73" t="s">
        <v>23</v>
      </c>
      <c r="K214" s="73" t="s">
        <v>23</v>
      </c>
      <c r="L214" s="73" t="s">
        <v>23</v>
      </c>
      <c r="M214" s="73" t="s">
        <v>23</v>
      </c>
      <c r="N214" s="73" t="s">
        <v>23</v>
      </c>
      <c r="O214" s="73" t="s">
        <v>23</v>
      </c>
    </row>
    <row r="215" spans="1:15">
      <c r="A215" s="70" t="s">
        <v>1222</v>
      </c>
      <c r="B215" s="280" t="s">
        <v>1115</v>
      </c>
      <c r="C215" s="281" t="s">
        <v>1275</v>
      </c>
      <c r="D215" s="73" t="s">
        <v>23</v>
      </c>
      <c r="E215" s="73" t="s">
        <v>23</v>
      </c>
      <c r="F215" s="73" t="s">
        <v>23</v>
      </c>
      <c r="G215" s="73" t="s">
        <v>23</v>
      </c>
      <c r="H215" s="73" t="s">
        <v>23</v>
      </c>
      <c r="I215" s="73" t="s">
        <v>23</v>
      </c>
      <c r="J215" s="73" t="s">
        <v>23</v>
      </c>
      <c r="K215" s="73" t="s">
        <v>23</v>
      </c>
      <c r="L215" s="73" t="s">
        <v>23</v>
      </c>
      <c r="M215" s="73" t="s">
        <v>23</v>
      </c>
      <c r="N215" s="73" t="s">
        <v>23</v>
      </c>
      <c r="O215" s="73" t="s">
        <v>23</v>
      </c>
    </row>
    <row r="216" spans="1:15">
      <c r="A216" s="70" t="s">
        <v>1222</v>
      </c>
      <c r="B216" s="280" t="s">
        <v>1115</v>
      </c>
      <c r="C216" s="281" t="s">
        <v>1276</v>
      </c>
      <c r="D216" s="73" t="s">
        <v>23</v>
      </c>
      <c r="E216" s="73" t="s">
        <v>23</v>
      </c>
      <c r="F216" s="73" t="s">
        <v>23</v>
      </c>
      <c r="G216" s="73" t="s">
        <v>23</v>
      </c>
      <c r="H216" s="73" t="s">
        <v>23</v>
      </c>
      <c r="I216" s="73" t="s">
        <v>23</v>
      </c>
      <c r="J216" s="73" t="s">
        <v>23</v>
      </c>
      <c r="K216" s="73" t="s">
        <v>23</v>
      </c>
      <c r="L216" s="73" t="s">
        <v>23</v>
      </c>
      <c r="M216" s="73" t="s">
        <v>23</v>
      </c>
      <c r="N216" s="73" t="s">
        <v>23</v>
      </c>
      <c r="O216" s="73" t="s">
        <v>23</v>
      </c>
    </row>
    <row r="217" spans="1:15">
      <c r="A217" s="70" t="s">
        <v>1222</v>
      </c>
      <c r="B217" s="280" t="s">
        <v>1115</v>
      </c>
      <c r="C217" s="281" t="s">
        <v>1261</v>
      </c>
      <c r="D217" s="73" t="s">
        <v>23</v>
      </c>
      <c r="E217" s="73" t="s">
        <v>23</v>
      </c>
      <c r="F217" s="73" t="s">
        <v>23</v>
      </c>
      <c r="G217" s="73" t="s">
        <v>23</v>
      </c>
      <c r="H217" s="73" t="s">
        <v>23</v>
      </c>
      <c r="I217" s="73" t="s">
        <v>23</v>
      </c>
      <c r="J217" s="73" t="s">
        <v>23</v>
      </c>
      <c r="K217" s="73" t="s">
        <v>23</v>
      </c>
      <c r="L217" s="73" t="s">
        <v>23</v>
      </c>
      <c r="M217" s="73" t="s">
        <v>23</v>
      </c>
      <c r="N217" s="73" t="s">
        <v>23</v>
      </c>
      <c r="O217" s="73" t="s">
        <v>23</v>
      </c>
    </row>
    <row r="218" spans="1:15">
      <c r="A218" s="70" t="s">
        <v>1222</v>
      </c>
      <c r="B218" s="280" t="s">
        <v>1115</v>
      </c>
      <c r="C218" s="281" t="s">
        <v>1145</v>
      </c>
      <c r="D218" s="73" t="s">
        <v>23</v>
      </c>
      <c r="E218" s="73" t="s">
        <v>23</v>
      </c>
      <c r="F218" s="73" t="s">
        <v>23</v>
      </c>
      <c r="G218" s="73" t="s">
        <v>23</v>
      </c>
      <c r="H218" s="73" t="s">
        <v>23</v>
      </c>
      <c r="I218" s="73" t="s">
        <v>23</v>
      </c>
      <c r="J218" s="73" t="s">
        <v>23</v>
      </c>
      <c r="K218" s="73" t="s">
        <v>23</v>
      </c>
      <c r="L218" s="73" t="s">
        <v>23</v>
      </c>
      <c r="M218" s="73" t="s">
        <v>23</v>
      </c>
      <c r="N218" s="73" t="s">
        <v>23</v>
      </c>
      <c r="O218" s="73" t="s">
        <v>23</v>
      </c>
    </row>
    <row r="219" spans="1:15">
      <c r="A219" s="70" t="s">
        <v>1222</v>
      </c>
      <c r="B219" s="280" t="s">
        <v>1115</v>
      </c>
      <c r="C219" s="281" t="s">
        <v>1146</v>
      </c>
      <c r="D219" s="73" t="s">
        <v>23</v>
      </c>
      <c r="E219" s="73" t="s">
        <v>23</v>
      </c>
      <c r="F219" s="73" t="s">
        <v>23</v>
      </c>
      <c r="G219" s="73" t="s">
        <v>23</v>
      </c>
      <c r="H219" s="73" t="s">
        <v>23</v>
      </c>
      <c r="I219" s="73" t="s">
        <v>23</v>
      </c>
      <c r="J219" s="73" t="s">
        <v>23</v>
      </c>
      <c r="K219" s="73" t="s">
        <v>23</v>
      </c>
      <c r="L219" s="73" t="s">
        <v>23</v>
      </c>
      <c r="M219" s="73" t="s">
        <v>23</v>
      </c>
      <c r="N219" s="73" t="s">
        <v>23</v>
      </c>
      <c r="O219" s="73" t="s">
        <v>23</v>
      </c>
    </row>
    <row r="220" spans="1:15">
      <c r="A220" s="70" t="s">
        <v>1222</v>
      </c>
      <c r="B220" s="280" t="s">
        <v>1115</v>
      </c>
      <c r="C220" s="281" t="s">
        <v>1285</v>
      </c>
      <c r="D220" s="73" t="s">
        <v>23</v>
      </c>
      <c r="E220" s="73" t="s">
        <v>23</v>
      </c>
      <c r="F220" s="73" t="s">
        <v>23</v>
      </c>
      <c r="G220" s="73" t="s">
        <v>23</v>
      </c>
      <c r="H220" s="73" t="s">
        <v>23</v>
      </c>
      <c r="I220" s="73" t="s">
        <v>23</v>
      </c>
      <c r="J220" s="73" t="s">
        <v>23</v>
      </c>
      <c r="K220" s="73" t="s">
        <v>23</v>
      </c>
      <c r="L220" s="73" t="s">
        <v>23</v>
      </c>
      <c r="M220" s="73" t="s">
        <v>23</v>
      </c>
      <c r="N220" s="73" t="s">
        <v>23</v>
      </c>
      <c r="O220" s="73" t="s">
        <v>23</v>
      </c>
    </row>
    <row r="221" spans="1:15">
      <c r="A221" s="70" t="s">
        <v>1222</v>
      </c>
      <c r="B221" s="280" t="s">
        <v>1115</v>
      </c>
      <c r="C221" s="281" t="s">
        <v>1277</v>
      </c>
      <c r="D221" s="73" t="s">
        <v>23</v>
      </c>
      <c r="E221" s="73" t="s">
        <v>23</v>
      </c>
      <c r="F221" s="73" t="s">
        <v>23</v>
      </c>
      <c r="G221" s="73" t="s">
        <v>23</v>
      </c>
      <c r="H221" s="73" t="s">
        <v>23</v>
      </c>
      <c r="I221" s="73" t="s">
        <v>23</v>
      </c>
      <c r="J221" s="73" t="s">
        <v>23</v>
      </c>
      <c r="K221" s="73" t="s">
        <v>23</v>
      </c>
      <c r="L221" s="73" t="s">
        <v>23</v>
      </c>
      <c r="M221" s="73" t="s">
        <v>23</v>
      </c>
      <c r="N221" s="73" t="s">
        <v>23</v>
      </c>
      <c r="O221" s="73" t="s">
        <v>23</v>
      </c>
    </row>
    <row r="222" spans="1:15">
      <c r="A222" s="70" t="s">
        <v>1222</v>
      </c>
      <c r="B222" s="280" t="s">
        <v>1115</v>
      </c>
      <c r="C222" s="281" t="s">
        <v>1286</v>
      </c>
      <c r="D222" s="73" t="s">
        <v>23</v>
      </c>
      <c r="E222" s="73" t="s">
        <v>23</v>
      </c>
      <c r="F222" s="73" t="s">
        <v>23</v>
      </c>
      <c r="G222" s="73" t="s">
        <v>23</v>
      </c>
      <c r="H222" s="73" t="s">
        <v>23</v>
      </c>
      <c r="I222" s="73" t="s">
        <v>23</v>
      </c>
      <c r="J222" s="73" t="s">
        <v>23</v>
      </c>
      <c r="K222" s="73" t="s">
        <v>23</v>
      </c>
      <c r="L222" s="73" t="s">
        <v>23</v>
      </c>
      <c r="M222" s="73" t="s">
        <v>23</v>
      </c>
      <c r="N222" s="73" t="s">
        <v>23</v>
      </c>
      <c r="O222" s="73" t="s">
        <v>23</v>
      </c>
    </row>
    <row r="223" spans="1:15">
      <c r="A223" s="70" t="s">
        <v>1222</v>
      </c>
      <c r="B223" s="280" t="s">
        <v>1115</v>
      </c>
      <c r="C223" s="281" t="s">
        <v>1287</v>
      </c>
      <c r="D223" s="73" t="s">
        <v>23</v>
      </c>
      <c r="E223" s="73" t="s">
        <v>23</v>
      </c>
      <c r="F223" s="73" t="s">
        <v>23</v>
      </c>
      <c r="G223" s="73" t="s">
        <v>23</v>
      </c>
      <c r="H223" s="73" t="s">
        <v>23</v>
      </c>
      <c r="I223" s="73" t="s">
        <v>23</v>
      </c>
      <c r="J223" s="73" t="s">
        <v>23</v>
      </c>
      <c r="K223" s="73" t="s">
        <v>23</v>
      </c>
      <c r="L223" s="73" t="s">
        <v>23</v>
      </c>
      <c r="M223" s="73" t="s">
        <v>23</v>
      </c>
      <c r="N223" s="73" t="s">
        <v>23</v>
      </c>
      <c r="O223" s="73" t="s">
        <v>23</v>
      </c>
    </row>
    <row r="224" spans="1:15">
      <c r="A224" s="70" t="s">
        <v>1303</v>
      </c>
      <c r="B224" s="280" t="s">
        <v>1115</v>
      </c>
      <c r="C224" s="281" t="s">
        <v>1305</v>
      </c>
      <c r="D224" s="73" t="s">
        <v>23</v>
      </c>
      <c r="E224" s="73" t="s">
        <v>23</v>
      </c>
      <c r="F224" s="73" t="s">
        <v>23</v>
      </c>
      <c r="G224" s="73" t="s">
        <v>23</v>
      </c>
      <c r="H224" s="73" t="s">
        <v>23</v>
      </c>
      <c r="I224" s="73" t="s">
        <v>23</v>
      </c>
      <c r="J224" s="73" t="s">
        <v>23</v>
      </c>
      <c r="K224" s="73" t="s">
        <v>23</v>
      </c>
      <c r="L224" s="73" t="s">
        <v>23</v>
      </c>
      <c r="M224" s="73" t="s">
        <v>23</v>
      </c>
      <c r="N224" s="73" t="s">
        <v>23</v>
      </c>
      <c r="O224" s="73" t="s">
        <v>23</v>
      </c>
    </row>
    <row r="225" spans="1:15">
      <c r="A225" s="70" t="s">
        <v>1314</v>
      </c>
      <c r="B225" s="280" t="s">
        <v>1115</v>
      </c>
      <c r="C225" s="281" t="s">
        <v>1291</v>
      </c>
      <c r="D225" s="73" t="s">
        <v>23</v>
      </c>
      <c r="E225" s="73" t="s">
        <v>23</v>
      </c>
      <c r="F225" s="73" t="s">
        <v>23</v>
      </c>
      <c r="G225" s="73" t="s">
        <v>23</v>
      </c>
      <c r="H225" s="73" t="s">
        <v>23</v>
      </c>
      <c r="I225" s="73" t="s">
        <v>23</v>
      </c>
      <c r="J225" s="73" t="s">
        <v>23</v>
      </c>
      <c r="K225" s="73" t="s">
        <v>23</v>
      </c>
      <c r="L225" s="73" t="s">
        <v>23</v>
      </c>
      <c r="M225" s="73" t="s">
        <v>23</v>
      </c>
      <c r="N225" s="73" t="s">
        <v>23</v>
      </c>
      <c r="O225" s="73" t="s">
        <v>23</v>
      </c>
    </row>
    <row r="226" spans="1:15">
      <c r="A226" s="70" t="s">
        <v>1314</v>
      </c>
      <c r="B226" s="280" t="s">
        <v>1115</v>
      </c>
      <c r="C226" s="281" t="s">
        <v>1292</v>
      </c>
      <c r="D226" s="73" t="s">
        <v>23</v>
      </c>
      <c r="E226" s="73" t="s">
        <v>23</v>
      </c>
      <c r="F226" s="73" t="s">
        <v>23</v>
      </c>
      <c r="G226" s="73" t="s">
        <v>23</v>
      </c>
      <c r="H226" s="73" t="s">
        <v>23</v>
      </c>
      <c r="I226" s="73" t="s">
        <v>23</v>
      </c>
      <c r="J226" s="73" t="s">
        <v>23</v>
      </c>
      <c r="K226" s="73" t="s">
        <v>23</v>
      </c>
      <c r="L226" s="73" t="s">
        <v>23</v>
      </c>
      <c r="M226" s="73" t="s">
        <v>23</v>
      </c>
      <c r="N226" s="73" t="s">
        <v>23</v>
      </c>
      <c r="O226" s="73" t="s">
        <v>23</v>
      </c>
    </row>
    <row r="227" spans="1:15">
      <c r="A227" s="70" t="s">
        <v>1310</v>
      </c>
      <c r="B227" s="280" t="s">
        <v>1115</v>
      </c>
      <c r="C227" s="281" t="s">
        <v>1209</v>
      </c>
      <c r="D227" s="73" t="s">
        <v>23</v>
      </c>
      <c r="E227" s="73" t="s">
        <v>23</v>
      </c>
      <c r="F227" s="73" t="s">
        <v>23</v>
      </c>
      <c r="G227" s="73" t="s">
        <v>23</v>
      </c>
      <c r="H227" s="73" t="s">
        <v>23</v>
      </c>
      <c r="I227" s="73" t="s">
        <v>23</v>
      </c>
      <c r="J227" s="73" t="s">
        <v>23</v>
      </c>
      <c r="K227" s="73" t="s">
        <v>23</v>
      </c>
      <c r="L227" s="73" t="s">
        <v>23</v>
      </c>
      <c r="M227" s="73" t="s">
        <v>23</v>
      </c>
      <c r="N227" s="73" t="s">
        <v>23</v>
      </c>
      <c r="O227" s="73" t="s">
        <v>23</v>
      </c>
    </row>
    <row r="228" spans="1:15">
      <c r="A228" s="70" t="s">
        <v>1333</v>
      </c>
      <c r="B228" s="280" t="s">
        <v>1115</v>
      </c>
      <c r="C228" s="281" t="s">
        <v>1332</v>
      </c>
      <c r="D228" s="73" t="s">
        <v>23</v>
      </c>
      <c r="E228" s="73" t="s">
        <v>23</v>
      </c>
      <c r="F228" s="73" t="s">
        <v>23</v>
      </c>
      <c r="G228" s="73" t="s">
        <v>23</v>
      </c>
      <c r="H228" s="73" t="s">
        <v>23</v>
      </c>
      <c r="I228" s="73" t="s">
        <v>23</v>
      </c>
      <c r="J228" s="73" t="s">
        <v>23</v>
      </c>
      <c r="K228" s="73" t="s">
        <v>23</v>
      </c>
      <c r="L228" s="73" t="s">
        <v>23</v>
      </c>
      <c r="M228" s="73" t="s">
        <v>23</v>
      </c>
      <c r="N228" s="73" t="s">
        <v>23</v>
      </c>
      <c r="O228" s="73" t="s">
        <v>23</v>
      </c>
    </row>
    <row r="229" spans="1:15">
      <c r="A229" s="70" t="s">
        <v>1318</v>
      </c>
      <c r="B229" s="280" t="s">
        <v>1115</v>
      </c>
      <c r="C229" s="281" t="s">
        <v>1316</v>
      </c>
      <c r="D229" s="73" t="s">
        <v>23</v>
      </c>
      <c r="E229" s="73" t="s">
        <v>23</v>
      </c>
      <c r="F229" s="73" t="s">
        <v>23</v>
      </c>
      <c r="G229" s="73" t="s">
        <v>23</v>
      </c>
      <c r="H229" s="73" t="s">
        <v>23</v>
      </c>
      <c r="I229" s="73" t="s">
        <v>23</v>
      </c>
      <c r="J229" s="73" t="s">
        <v>23</v>
      </c>
      <c r="K229" s="73" t="s">
        <v>23</v>
      </c>
      <c r="L229" s="73" t="s">
        <v>23</v>
      </c>
      <c r="M229" s="73" t="s">
        <v>23</v>
      </c>
      <c r="N229" s="73" t="s">
        <v>23</v>
      </c>
      <c r="O229" s="73" t="s">
        <v>23</v>
      </c>
    </row>
    <row r="230" spans="1:15">
      <c r="A230" s="70" t="s">
        <v>1333</v>
      </c>
      <c r="B230" s="280" t="s">
        <v>1115</v>
      </c>
      <c r="C230" s="281" t="s">
        <v>1335</v>
      </c>
      <c r="D230" s="73" t="s">
        <v>23</v>
      </c>
      <c r="E230" s="73" t="s">
        <v>23</v>
      </c>
      <c r="F230" s="73" t="s">
        <v>23</v>
      </c>
      <c r="G230" s="73" t="s">
        <v>23</v>
      </c>
      <c r="H230" s="73" t="s">
        <v>23</v>
      </c>
      <c r="I230" s="73" t="s">
        <v>23</v>
      </c>
      <c r="J230" s="73" t="s">
        <v>23</v>
      </c>
      <c r="K230" s="73" t="s">
        <v>23</v>
      </c>
      <c r="L230" s="73" t="s">
        <v>23</v>
      </c>
      <c r="M230" s="73" t="s">
        <v>23</v>
      </c>
      <c r="N230" s="73" t="s">
        <v>23</v>
      </c>
      <c r="O230" s="73" t="s">
        <v>23</v>
      </c>
    </row>
    <row r="231" spans="1:15" ht="15" customHeight="1">
      <c r="A231" s="70" t="s">
        <v>2004</v>
      </c>
      <c r="B231" s="280" t="s">
        <v>1115</v>
      </c>
      <c r="C231" s="440" t="s">
        <v>1984</v>
      </c>
      <c r="D231" s="130" t="s">
        <v>23</v>
      </c>
      <c r="E231" s="130" t="s">
        <v>23</v>
      </c>
      <c r="F231" s="130" t="s">
        <v>23</v>
      </c>
      <c r="G231" s="130" t="s">
        <v>23</v>
      </c>
      <c r="H231" s="130" t="s">
        <v>23</v>
      </c>
      <c r="I231" s="130" t="s">
        <v>23</v>
      </c>
      <c r="J231" s="130" t="s">
        <v>23</v>
      </c>
      <c r="K231" s="130" t="s">
        <v>23</v>
      </c>
      <c r="L231" s="130" t="s">
        <v>23</v>
      </c>
      <c r="M231" s="130" t="s">
        <v>23</v>
      </c>
      <c r="N231" s="130" t="s">
        <v>23</v>
      </c>
      <c r="O231" s="130" t="s">
        <v>23</v>
      </c>
    </row>
    <row r="232" spans="1:15">
      <c r="A232" s="70" t="s">
        <v>2004</v>
      </c>
      <c r="B232" s="280" t="s">
        <v>1115</v>
      </c>
      <c r="C232" s="440" t="s">
        <v>1983</v>
      </c>
      <c r="D232" s="130" t="s">
        <v>23</v>
      </c>
      <c r="E232" s="130" t="s">
        <v>23</v>
      </c>
      <c r="F232" s="130" t="s">
        <v>23</v>
      </c>
      <c r="G232" s="130" t="s">
        <v>23</v>
      </c>
      <c r="H232" s="130" t="s">
        <v>23</v>
      </c>
      <c r="I232" s="130" t="s">
        <v>23</v>
      </c>
      <c r="J232" s="130" t="s">
        <v>23</v>
      </c>
      <c r="K232" s="130" t="s">
        <v>23</v>
      </c>
      <c r="L232" s="130" t="s">
        <v>23</v>
      </c>
      <c r="M232" s="130" t="s">
        <v>23</v>
      </c>
      <c r="N232" s="130" t="s">
        <v>23</v>
      </c>
      <c r="O232" s="130" t="s">
        <v>23</v>
      </c>
    </row>
    <row r="233" spans="1:15">
      <c r="A233" s="70" t="s">
        <v>2004</v>
      </c>
      <c r="B233" s="280" t="s">
        <v>1115</v>
      </c>
      <c r="C233" s="440" t="s">
        <v>1985</v>
      </c>
      <c r="D233" s="130" t="s">
        <v>23</v>
      </c>
      <c r="E233" s="130" t="s">
        <v>23</v>
      </c>
      <c r="F233" s="130" t="s">
        <v>23</v>
      </c>
      <c r="G233" s="130" t="s">
        <v>23</v>
      </c>
      <c r="H233" s="130" t="s">
        <v>23</v>
      </c>
      <c r="I233" s="130" t="s">
        <v>23</v>
      </c>
      <c r="J233" s="130" t="s">
        <v>23</v>
      </c>
      <c r="K233" s="130" t="s">
        <v>23</v>
      </c>
      <c r="L233" s="130" t="s">
        <v>23</v>
      </c>
      <c r="M233" s="130" t="s">
        <v>23</v>
      </c>
      <c r="N233" s="130" t="s">
        <v>23</v>
      </c>
      <c r="O233" s="130" t="s">
        <v>23</v>
      </c>
    </row>
    <row r="234" spans="1:15">
      <c r="A234" s="70" t="s">
        <v>1114</v>
      </c>
      <c r="B234" s="282" t="s">
        <v>1113</v>
      </c>
      <c r="C234" s="283" t="s">
        <v>588</v>
      </c>
      <c r="D234" s="73" t="s">
        <v>23</v>
      </c>
      <c r="E234" s="73" t="s">
        <v>23</v>
      </c>
      <c r="F234" s="73" t="s">
        <v>23</v>
      </c>
      <c r="G234" s="73" t="s">
        <v>23</v>
      </c>
      <c r="H234" s="73" t="s">
        <v>23</v>
      </c>
      <c r="I234" s="73" t="s">
        <v>23</v>
      </c>
      <c r="J234" s="73" t="s">
        <v>23</v>
      </c>
      <c r="K234" s="73" t="s">
        <v>23</v>
      </c>
      <c r="L234" s="73" t="s">
        <v>23</v>
      </c>
      <c r="M234" s="73" t="s">
        <v>23</v>
      </c>
      <c r="N234" s="73" t="s">
        <v>23</v>
      </c>
      <c r="O234" s="73" t="s">
        <v>23</v>
      </c>
    </row>
    <row r="235" spans="1:15">
      <c r="A235" s="70" t="s">
        <v>1114</v>
      </c>
      <c r="B235" s="282" t="s">
        <v>1113</v>
      </c>
      <c r="C235" s="283" t="s">
        <v>619</v>
      </c>
      <c r="D235" s="73" t="s">
        <v>23</v>
      </c>
      <c r="E235" s="73" t="s">
        <v>23</v>
      </c>
      <c r="F235" s="73" t="s">
        <v>23</v>
      </c>
      <c r="G235" s="73" t="s">
        <v>23</v>
      </c>
      <c r="H235" s="73" t="s">
        <v>23</v>
      </c>
      <c r="I235" s="73" t="s">
        <v>23</v>
      </c>
      <c r="J235" s="73" t="s">
        <v>23</v>
      </c>
      <c r="K235" s="73" t="s">
        <v>23</v>
      </c>
      <c r="L235" s="73" t="s">
        <v>23</v>
      </c>
      <c r="M235" s="73" t="s">
        <v>23</v>
      </c>
      <c r="N235" s="73" t="s">
        <v>23</v>
      </c>
      <c r="O235" s="73" t="s">
        <v>23</v>
      </c>
    </row>
    <row r="236" spans="1:15">
      <c r="A236" s="70" t="s">
        <v>1114</v>
      </c>
      <c r="B236" s="282" t="s">
        <v>1113</v>
      </c>
      <c r="C236" s="283" t="s">
        <v>598</v>
      </c>
      <c r="D236" s="73" t="s">
        <v>23</v>
      </c>
      <c r="E236" s="73" t="s">
        <v>23</v>
      </c>
      <c r="F236" s="73" t="s">
        <v>23</v>
      </c>
      <c r="G236" s="73" t="s">
        <v>23</v>
      </c>
      <c r="H236" s="73" t="s">
        <v>23</v>
      </c>
      <c r="I236" s="73" t="s">
        <v>23</v>
      </c>
      <c r="J236" s="73" t="s">
        <v>23</v>
      </c>
      <c r="K236" s="73" t="s">
        <v>23</v>
      </c>
      <c r="L236" s="73" t="s">
        <v>23</v>
      </c>
      <c r="M236" s="73" t="s">
        <v>23</v>
      </c>
      <c r="N236" s="73" t="s">
        <v>23</v>
      </c>
      <c r="O236" s="73" t="s">
        <v>23</v>
      </c>
    </row>
    <row r="237" spans="1:15">
      <c r="A237" s="70" t="s">
        <v>1114</v>
      </c>
      <c r="B237" s="282" t="s">
        <v>1113</v>
      </c>
      <c r="C237" s="283" t="s">
        <v>618</v>
      </c>
      <c r="D237" s="73" t="s">
        <v>23</v>
      </c>
      <c r="E237" s="73" t="s">
        <v>23</v>
      </c>
      <c r="F237" s="73" t="s">
        <v>23</v>
      </c>
      <c r="G237" s="73" t="s">
        <v>23</v>
      </c>
      <c r="H237" s="73" t="s">
        <v>23</v>
      </c>
      <c r="I237" s="73" t="s">
        <v>23</v>
      </c>
      <c r="J237" s="73" t="s">
        <v>23</v>
      </c>
      <c r="K237" s="73" t="s">
        <v>23</v>
      </c>
      <c r="L237" s="73" t="s">
        <v>23</v>
      </c>
      <c r="M237" s="73" t="s">
        <v>23</v>
      </c>
      <c r="N237" s="73" t="s">
        <v>23</v>
      </c>
      <c r="O237" s="73" t="s">
        <v>23</v>
      </c>
    </row>
    <row r="238" spans="1:15">
      <c r="A238" s="70" t="s">
        <v>1315</v>
      </c>
      <c r="B238" s="282" t="s">
        <v>1113</v>
      </c>
      <c r="C238" s="283" t="s">
        <v>611</v>
      </c>
      <c r="D238" s="73" t="s">
        <v>23</v>
      </c>
      <c r="E238" s="73" t="s">
        <v>23</v>
      </c>
      <c r="F238" s="73" t="s">
        <v>23</v>
      </c>
      <c r="G238" s="73" t="s">
        <v>23</v>
      </c>
      <c r="H238" s="73" t="s">
        <v>23</v>
      </c>
      <c r="I238" s="73" t="s">
        <v>23</v>
      </c>
      <c r="J238" s="73" t="s">
        <v>23</v>
      </c>
      <c r="K238" s="73" t="s">
        <v>23</v>
      </c>
      <c r="L238" s="73" t="s">
        <v>23</v>
      </c>
      <c r="M238" s="73" t="s">
        <v>23</v>
      </c>
      <c r="N238" s="73" t="s">
        <v>23</v>
      </c>
      <c r="O238" s="73" t="s">
        <v>23</v>
      </c>
    </row>
    <row r="239" spans="1:15">
      <c r="A239" s="70" t="s">
        <v>1315</v>
      </c>
      <c r="B239" s="282" t="s">
        <v>1113</v>
      </c>
      <c r="C239" s="283" t="s">
        <v>622</v>
      </c>
      <c r="D239" s="73" t="s">
        <v>23</v>
      </c>
      <c r="E239" s="73" t="s">
        <v>23</v>
      </c>
      <c r="F239" s="73" t="s">
        <v>23</v>
      </c>
      <c r="G239" s="73" t="s">
        <v>23</v>
      </c>
      <c r="H239" s="73" t="s">
        <v>23</v>
      </c>
      <c r="I239" s="73" t="s">
        <v>23</v>
      </c>
      <c r="J239" s="73" t="s">
        <v>23</v>
      </c>
      <c r="K239" s="73" t="s">
        <v>23</v>
      </c>
      <c r="L239" s="73" t="s">
        <v>23</v>
      </c>
      <c r="M239" s="73" t="s">
        <v>23</v>
      </c>
      <c r="N239" s="73" t="s">
        <v>23</v>
      </c>
      <c r="O239" s="73" t="s">
        <v>23</v>
      </c>
    </row>
    <row r="240" spans="1:15">
      <c r="A240" s="70" t="s">
        <v>1334</v>
      </c>
      <c r="B240" s="282" t="s">
        <v>1113</v>
      </c>
      <c r="C240" s="283" t="s">
        <v>612</v>
      </c>
      <c r="D240" s="73" t="s">
        <v>23</v>
      </c>
      <c r="E240" s="73" t="s">
        <v>23</v>
      </c>
      <c r="F240" s="73" t="s">
        <v>23</v>
      </c>
      <c r="G240" s="73" t="s">
        <v>23</v>
      </c>
      <c r="H240" s="73" t="s">
        <v>23</v>
      </c>
      <c r="I240" s="73" t="s">
        <v>23</v>
      </c>
      <c r="J240" s="73" t="s">
        <v>23</v>
      </c>
      <c r="K240" s="73" t="s">
        <v>23</v>
      </c>
      <c r="L240" s="73" t="s">
        <v>23</v>
      </c>
      <c r="M240" s="73" t="s">
        <v>23</v>
      </c>
      <c r="N240" s="73" t="s">
        <v>23</v>
      </c>
      <c r="O240" s="73" t="s">
        <v>23</v>
      </c>
    </row>
    <row r="241" spans="1:15">
      <c r="A241" s="70" t="s">
        <v>1114</v>
      </c>
      <c r="B241" s="282" t="s">
        <v>1113</v>
      </c>
      <c r="C241" s="283" t="s">
        <v>623</v>
      </c>
      <c r="D241" s="73" t="s">
        <v>23</v>
      </c>
      <c r="E241" s="73" t="s">
        <v>23</v>
      </c>
      <c r="F241" s="73" t="s">
        <v>23</v>
      </c>
      <c r="G241" s="73" t="s">
        <v>23</v>
      </c>
      <c r="H241" s="73" t="s">
        <v>23</v>
      </c>
      <c r="I241" s="73" t="s">
        <v>23</v>
      </c>
      <c r="J241" s="73" t="s">
        <v>23</v>
      </c>
      <c r="K241" s="73" t="s">
        <v>23</v>
      </c>
      <c r="L241" s="73" t="s">
        <v>23</v>
      </c>
      <c r="M241" s="73" t="s">
        <v>23</v>
      </c>
      <c r="N241" s="73" t="s">
        <v>23</v>
      </c>
      <c r="O241" s="73" t="s">
        <v>23</v>
      </c>
    </row>
    <row r="242" spans="1:15">
      <c r="A242" s="70" t="s">
        <v>1114</v>
      </c>
      <c r="B242" s="282" t="s">
        <v>1113</v>
      </c>
      <c r="C242" s="283" t="s">
        <v>621</v>
      </c>
      <c r="D242" s="73" t="s">
        <v>23</v>
      </c>
      <c r="E242" s="73" t="s">
        <v>23</v>
      </c>
      <c r="F242" s="73" t="s">
        <v>23</v>
      </c>
      <c r="G242" s="73" t="s">
        <v>23</v>
      </c>
      <c r="H242" s="73" t="s">
        <v>23</v>
      </c>
      <c r="I242" s="73" t="s">
        <v>23</v>
      </c>
      <c r="J242" s="73" t="s">
        <v>23</v>
      </c>
      <c r="K242" s="73" t="s">
        <v>23</v>
      </c>
      <c r="L242" s="73" t="s">
        <v>23</v>
      </c>
      <c r="M242" s="73" t="s">
        <v>23</v>
      </c>
      <c r="N242" s="73" t="s">
        <v>23</v>
      </c>
      <c r="O242" s="73" t="s">
        <v>23</v>
      </c>
    </row>
    <row r="243" spans="1:15" s="118" customFormat="1">
      <c r="A243" s="70" t="s">
        <v>1863</v>
      </c>
      <c r="B243" s="282" t="s">
        <v>1113</v>
      </c>
      <c r="C243" s="283" t="s">
        <v>1855</v>
      </c>
      <c r="D243" s="73" t="s">
        <v>23</v>
      </c>
      <c r="E243" s="73" t="s">
        <v>23</v>
      </c>
      <c r="F243" s="73" t="s">
        <v>23</v>
      </c>
      <c r="G243" s="73" t="s">
        <v>23</v>
      </c>
      <c r="H243" s="73" t="s">
        <v>23</v>
      </c>
      <c r="I243" s="73" t="s">
        <v>23</v>
      </c>
      <c r="J243" s="73" t="s">
        <v>23</v>
      </c>
      <c r="K243" s="73" t="s">
        <v>23</v>
      </c>
      <c r="L243" s="73" t="s">
        <v>23</v>
      </c>
      <c r="M243" s="73" t="s">
        <v>23</v>
      </c>
      <c r="N243" s="73" t="s">
        <v>23</v>
      </c>
      <c r="O243" s="73" t="s">
        <v>23</v>
      </c>
    </row>
    <row r="244" spans="1:15">
      <c r="A244" s="70" t="s">
        <v>1114</v>
      </c>
      <c r="B244" s="282" t="s">
        <v>1113</v>
      </c>
      <c r="C244" s="283" t="s">
        <v>617</v>
      </c>
      <c r="D244" s="73" t="s">
        <v>23</v>
      </c>
      <c r="E244" s="73" t="s">
        <v>23</v>
      </c>
      <c r="F244" s="73" t="s">
        <v>23</v>
      </c>
      <c r="G244" s="73" t="s">
        <v>23</v>
      </c>
      <c r="H244" s="73" t="s">
        <v>23</v>
      </c>
      <c r="I244" s="73" t="s">
        <v>23</v>
      </c>
      <c r="J244" s="73" t="s">
        <v>23</v>
      </c>
      <c r="K244" s="73" t="s">
        <v>23</v>
      </c>
      <c r="L244" s="73" t="s">
        <v>23</v>
      </c>
      <c r="M244" s="73" t="s">
        <v>23</v>
      </c>
      <c r="N244" s="73" t="s">
        <v>23</v>
      </c>
      <c r="O244" s="73" t="s">
        <v>23</v>
      </c>
    </row>
    <row r="245" spans="1:15">
      <c r="A245" s="70" t="s">
        <v>1114</v>
      </c>
      <c r="B245" s="282" t="s">
        <v>1113</v>
      </c>
      <c r="C245" s="283" t="s">
        <v>584</v>
      </c>
      <c r="D245" s="73" t="s">
        <v>23</v>
      </c>
      <c r="E245" s="73" t="s">
        <v>23</v>
      </c>
      <c r="F245" s="73" t="s">
        <v>23</v>
      </c>
      <c r="G245" s="73" t="s">
        <v>23</v>
      </c>
      <c r="H245" s="73" t="s">
        <v>23</v>
      </c>
      <c r="I245" s="73" t="s">
        <v>23</v>
      </c>
      <c r="J245" s="73" t="s">
        <v>23</v>
      </c>
      <c r="K245" s="73" t="s">
        <v>23</v>
      </c>
      <c r="L245" s="73" t="s">
        <v>23</v>
      </c>
      <c r="M245" s="73" t="s">
        <v>23</v>
      </c>
      <c r="N245" s="73" t="s">
        <v>23</v>
      </c>
      <c r="O245" s="73" t="s">
        <v>23</v>
      </c>
    </row>
    <row r="246" spans="1:15">
      <c r="A246" s="70" t="s">
        <v>1114</v>
      </c>
      <c r="B246" s="282" t="s">
        <v>1113</v>
      </c>
      <c r="C246" s="283" t="s">
        <v>593</v>
      </c>
      <c r="D246" s="73" t="s">
        <v>23</v>
      </c>
      <c r="E246" s="73" t="s">
        <v>23</v>
      </c>
      <c r="F246" s="73" t="s">
        <v>23</v>
      </c>
      <c r="G246" s="73" t="s">
        <v>23</v>
      </c>
      <c r="H246" s="73" t="s">
        <v>23</v>
      </c>
      <c r="I246" s="73" t="s">
        <v>23</v>
      </c>
      <c r="J246" s="73" t="s">
        <v>23</v>
      </c>
      <c r="K246" s="73" t="s">
        <v>23</v>
      </c>
      <c r="L246" s="73" t="s">
        <v>23</v>
      </c>
      <c r="M246" s="73" t="s">
        <v>23</v>
      </c>
      <c r="N246" s="73" t="s">
        <v>23</v>
      </c>
      <c r="O246" s="73" t="s">
        <v>23</v>
      </c>
    </row>
    <row r="247" spans="1:15">
      <c r="A247" s="70" t="s">
        <v>1182</v>
      </c>
      <c r="B247" s="282" t="s">
        <v>1113</v>
      </c>
      <c r="C247" s="283" t="s">
        <v>1216</v>
      </c>
      <c r="D247" s="73" t="s">
        <v>23</v>
      </c>
      <c r="E247" s="73" t="s">
        <v>23</v>
      </c>
      <c r="F247" s="73" t="s">
        <v>23</v>
      </c>
      <c r="G247" s="73" t="s">
        <v>23</v>
      </c>
      <c r="H247" s="73" t="s">
        <v>23</v>
      </c>
      <c r="I247" s="73" t="s">
        <v>23</v>
      </c>
      <c r="J247" s="73" t="s">
        <v>23</v>
      </c>
      <c r="K247" s="73" t="s">
        <v>23</v>
      </c>
      <c r="L247" s="73" t="s">
        <v>23</v>
      </c>
      <c r="M247" s="73" t="s">
        <v>23</v>
      </c>
      <c r="N247" s="73" t="s">
        <v>23</v>
      </c>
      <c r="O247" s="73" t="s">
        <v>23</v>
      </c>
    </row>
    <row r="248" spans="1:15">
      <c r="A248" s="70" t="s">
        <v>1223</v>
      </c>
      <c r="B248" s="282" t="s">
        <v>1113</v>
      </c>
      <c r="C248" s="283" t="s">
        <v>1288</v>
      </c>
      <c r="D248" s="73" t="s">
        <v>23</v>
      </c>
      <c r="E248" s="73" t="s">
        <v>23</v>
      </c>
      <c r="F248" s="73" t="s">
        <v>23</v>
      </c>
      <c r="G248" s="73" t="s">
        <v>23</v>
      </c>
      <c r="H248" s="73" t="s">
        <v>23</v>
      </c>
      <c r="I248" s="73" t="s">
        <v>23</v>
      </c>
      <c r="J248" s="73" t="s">
        <v>23</v>
      </c>
      <c r="K248" s="73" t="s">
        <v>23</v>
      </c>
      <c r="L248" s="73" t="s">
        <v>23</v>
      </c>
      <c r="M248" s="73" t="s">
        <v>23</v>
      </c>
      <c r="N248" s="73" t="s">
        <v>23</v>
      </c>
      <c r="O248" s="73" t="s">
        <v>23</v>
      </c>
    </row>
    <row r="249" spans="1:15">
      <c r="A249" s="70" t="s">
        <v>1182</v>
      </c>
      <c r="B249" s="282" t="s">
        <v>1113</v>
      </c>
      <c r="C249" s="283" t="s">
        <v>1167</v>
      </c>
      <c r="D249" s="73" t="s">
        <v>23</v>
      </c>
      <c r="E249" s="73" t="s">
        <v>23</v>
      </c>
      <c r="F249" s="73" t="s">
        <v>23</v>
      </c>
      <c r="G249" s="73" t="s">
        <v>23</v>
      </c>
      <c r="H249" s="73" t="s">
        <v>23</v>
      </c>
      <c r="I249" s="73" t="s">
        <v>23</v>
      </c>
      <c r="J249" s="73" t="s">
        <v>23</v>
      </c>
      <c r="K249" s="73" t="s">
        <v>23</v>
      </c>
      <c r="L249" s="73" t="s">
        <v>23</v>
      </c>
      <c r="M249" s="73" t="s">
        <v>23</v>
      </c>
      <c r="N249" s="73" t="s">
        <v>23</v>
      </c>
      <c r="O249" s="73" t="s">
        <v>23</v>
      </c>
    </row>
    <row r="250" spans="1:15">
      <c r="A250" s="70" t="s">
        <v>1182</v>
      </c>
      <c r="B250" s="282" t="s">
        <v>1113</v>
      </c>
      <c r="C250" s="283" t="s">
        <v>625</v>
      </c>
      <c r="D250" s="73" t="s">
        <v>23</v>
      </c>
      <c r="E250" s="73" t="s">
        <v>23</v>
      </c>
      <c r="F250" s="73" t="s">
        <v>23</v>
      </c>
      <c r="G250" s="73" t="s">
        <v>23</v>
      </c>
      <c r="H250" s="73" t="s">
        <v>23</v>
      </c>
      <c r="I250" s="73" t="s">
        <v>23</v>
      </c>
      <c r="J250" s="73" t="s">
        <v>23</v>
      </c>
      <c r="K250" s="73" t="s">
        <v>23</v>
      </c>
      <c r="L250" s="73" t="s">
        <v>23</v>
      </c>
      <c r="M250" s="73" t="s">
        <v>23</v>
      </c>
      <c r="N250" s="73" t="s">
        <v>23</v>
      </c>
      <c r="O250" s="73" t="s">
        <v>23</v>
      </c>
    </row>
    <row r="251" spans="1:15">
      <c r="A251" s="70" t="s">
        <v>1182</v>
      </c>
      <c r="B251" s="282" t="s">
        <v>1113</v>
      </c>
      <c r="C251" s="283" t="s">
        <v>1210</v>
      </c>
      <c r="D251" s="73" t="s">
        <v>23</v>
      </c>
      <c r="E251" s="73" t="s">
        <v>23</v>
      </c>
      <c r="F251" s="73" t="s">
        <v>23</v>
      </c>
      <c r="G251" s="73" t="s">
        <v>23</v>
      </c>
      <c r="H251" s="73" t="s">
        <v>23</v>
      </c>
      <c r="I251" s="73" t="s">
        <v>23</v>
      </c>
      <c r="J251" s="73" t="s">
        <v>23</v>
      </c>
      <c r="K251" s="73" t="s">
        <v>23</v>
      </c>
      <c r="L251" s="73" t="s">
        <v>23</v>
      </c>
      <c r="M251" s="73" t="s">
        <v>23</v>
      </c>
      <c r="N251" s="73" t="s">
        <v>23</v>
      </c>
      <c r="O251" s="73" t="s">
        <v>23</v>
      </c>
    </row>
    <row r="252" spans="1:15">
      <c r="A252" s="70" t="s">
        <v>1182</v>
      </c>
      <c r="B252" s="282" t="s">
        <v>1113</v>
      </c>
      <c r="C252" s="283" t="s">
        <v>1202</v>
      </c>
      <c r="D252" s="73" t="s">
        <v>23</v>
      </c>
      <c r="E252" s="73" t="s">
        <v>23</v>
      </c>
      <c r="F252" s="73" t="s">
        <v>23</v>
      </c>
      <c r="G252" s="73" t="s">
        <v>23</v>
      </c>
      <c r="H252" s="73" t="s">
        <v>23</v>
      </c>
      <c r="I252" s="73" t="s">
        <v>23</v>
      </c>
      <c r="J252" s="73" t="s">
        <v>23</v>
      </c>
      <c r="K252" s="73" t="s">
        <v>23</v>
      </c>
      <c r="L252" s="73" t="s">
        <v>23</v>
      </c>
      <c r="M252" s="73" t="s">
        <v>23</v>
      </c>
      <c r="N252" s="73" t="s">
        <v>23</v>
      </c>
      <c r="O252" s="73" t="s">
        <v>23</v>
      </c>
    </row>
    <row r="253" spans="1:15">
      <c r="A253" s="70" t="s">
        <v>1215</v>
      </c>
      <c r="B253" s="282" t="s">
        <v>1113</v>
      </c>
      <c r="C253" s="283" t="s">
        <v>1209</v>
      </c>
      <c r="D253" s="73" t="s">
        <v>23</v>
      </c>
      <c r="E253" s="73" t="s">
        <v>23</v>
      </c>
      <c r="F253" s="73" t="s">
        <v>23</v>
      </c>
      <c r="G253" s="73" t="s">
        <v>23</v>
      </c>
      <c r="H253" s="73" t="s">
        <v>23</v>
      </c>
      <c r="I253" s="73" t="s">
        <v>23</v>
      </c>
      <c r="J253" s="73" t="s">
        <v>23</v>
      </c>
      <c r="K253" s="73" t="s">
        <v>23</v>
      </c>
      <c r="L253" s="73" t="s">
        <v>23</v>
      </c>
      <c r="M253" s="73" t="s">
        <v>23</v>
      </c>
      <c r="N253" s="73" t="s">
        <v>23</v>
      </c>
      <c r="O253" s="73" t="s">
        <v>23</v>
      </c>
    </row>
    <row r="254" spans="1:15">
      <c r="A254" s="70" t="s">
        <v>1293</v>
      </c>
      <c r="B254" s="282" t="s">
        <v>1113</v>
      </c>
      <c r="C254" s="283" t="s">
        <v>1291</v>
      </c>
      <c r="D254" s="73" t="s">
        <v>23</v>
      </c>
      <c r="E254" s="73" t="s">
        <v>23</v>
      </c>
      <c r="F254" s="73" t="s">
        <v>23</v>
      </c>
      <c r="G254" s="73" t="s">
        <v>23</v>
      </c>
      <c r="H254" s="73" t="s">
        <v>23</v>
      </c>
      <c r="I254" s="73" t="s">
        <v>23</v>
      </c>
      <c r="J254" s="73" t="s">
        <v>23</v>
      </c>
      <c r="K254" s="73" t="s">
        <v>23</v>
      </c>
      <c r="L254" s="73" t="s">
        <v>23</v>
      </c>
      <c r="M254" s="73" t="s">
        <v>23</v>
      </c>
      <c r="N254" s="73" t="s">
        <v>23</v>
      </c>
      <c r="O254" s="73" t="s">
        <v>23</v>
      </c>
    </row>
    <row r="255" spans="1:15">
      <c r="A255" s="70" t="s">
        <v>1293</v>
      </c>
      <c r="B255" s="282" t="s">
        <v>1113</v>
      </c>
      <c r="C255" s="283" t="s">
        <v>1292</v>
      </c>
      <c r="D255" s="73" t="s">
        <v>23</v>
      </c>
      <c r="E255" s="73" t="s">
        <v>23</v>
      </c>
      <c r="F255" s="73" t="s">
        <v>23</v>
      </c>
      <c r="G255" s="73" t="s">
        <v>23</v>
      </c>
      <c r="H255" s="73" t="s">
        <v>23</v>
      </c>
      <c r="I255" s="73" t="s">
        <v>23</v>
      </c>
      <c r="J255" s="73" t="s">
        <v>23</v>
      </c>
      <c r="K255" s="73" t="s">
        <v>23</v>
      </c>
      <c r="L255" s="73" t="s">
        <v>23</v>
      </c>
      <c r="M255" s="73" t="s">
        <v>23</v>
      </c>
      <c r="N255" s="73" t="s">
        <v>23</v>
      </c>
      <c r="O255" s="73" t="s">
        <v>23</v>
      </c>
    </row>
    <row r="256" spans="1:15">
      <c r="A256" s="70" t="s">
        <v>1317</v>
      </c>
      <c r="B256" s="282" t="s">
        <v>1113</v>
      </c>
      <c r="C256" s="283" t="s">
        <v>1316</v>
      </c>
      <c r="D256" s="73" t="s">
        <v>23</v>
      </c>
      <c r="E256" s="73" t="s">
        <v>23</v>
      </c>
      <c r="F256" s="73" t="s">
        <v>23</v>
      </c>
      <c r="G256" s="73" t="s">
        <v>23</v>
      </c>
      <c r="H256" s="73" t="s">
        <v>23</v>
      </c>
      <c r="I256" s="73" t="s">
        <v>23</v>
      </c>
      <c r="J256" s="73" t="s">
        <v>23</v>
      </c>
      <c r="K256" s="73" t="s">
        <v>23</v>
      </c>
      <c r="L256" s="73" t="s">
        <v>23</v>
      </c>
      <c r="M256" s="73" t="s">
        <v>23</v>
      </c>
      <c r="N256" s="73" t="s">
        <v>23</v>
      </c>
      <c r="O256" s="73" t="s">
        <v>23</v>
      </c>
    </row>
    <row r="257" spans="1:15">
      <c r="A257" s="70" t="s">
        <v>2025</v>
      </c>
      <c r="B257" s="282" t="s">
        <v>1113</v>
      </c>
      <c r="C257" s="283" t="s">
        <v>1866</v>
      </c>
      <c r="D257" s="73" t="s">
        <v>23</v>
      </c>
      <c r="E257" s="73" t="s">
        <v>23</v>
      </c>
      <c r="F257" s="73" t="s">
        <v>23</v>
      </c>
      <c r="G257" s="73" t="s">
        <v>23</v>
      </c>
      <c r="H257" s="73" t="s">
        <v>23</v>
      </c>
      <c r="I257" s="73" t="s">
        <v>23</v>
      </c>
      <c r="J257" s="73" t="s">
        <v>23</v>
      </c>
      <c r="K257" s="73" t="s">
        <v>23</v>
      </c>
      <c r="L257" s="73" t="s">
        <v>23</v>
      </c>
      <c r="M257" s="73" t="s">
        <v>23</v>
      </c>
      <c r="N257" s="73" t="s">
        <v>23</v>
      </c>
      <c r="O257" s="73" t="s">
        <v>23</v>
      </c>
    </row>
    <row r="258" spans="1:15">
      <c r="A258" s="70" t="s">
        <v>2025</v>
      </c>
      <c r="B258" s="282" t="s">
        <v>1113</v>
      </c>
      <c r="C258" s="283" t="s">
        <v>1854</v>
      </c>
      <c r="D258" s="73" t="s">
        <v>23</v>
      </c>
      <c r="E258" s="73" t="s">
        <v>23</v>
      </c>
      <c r="F258" s="73" t="s">
        <v>23</v>
      </c>
      <c r="G258" s="73" t="s">
        <v>23</v>
      </c>
      <c r="H258" s="73" t="s">
        <v>23</v>
      </c>
      <c r="I258" s="73" t="s">
        <v>23</v>
      </c>
      <c r="J258" s="73" t="s">
        <v>23</v>
      </c>
      <c r="K258" s="73" t="s">
        <v>23</v>
      </c>
      <c r="L258" s="73" t="s">
        <v>23</v>
      </c>
      <c r="M258" s="73" t="s">
        <v>23</v>
      </c>
      <c r="N258" s="73" t="s">
        <v>23</v>
      </c>
      <c r="O258" s="73" t="s">
        <v>23</v>
      </c>
    </row>
    <row r="259" spans="1:15">
      <c r="A259" s="70" t="s">
        <v>2003</v>
      </c>
      <c r="B259" s="282" t="s">
        <v>1113</v>
      </c>
      <c r="C259" s="447" t="s">
        <v>2001</v>
      </c>
      <c r="D259" s="130" t="s">
        <v>23</v>
      </c>
      <c r="E259" s="130" t="s">
        <v>23</v>
      </c>
      <c r="F259" s="130" t="s">
        <v>23</v>
      </c>
      <c r="G259" s="130" t="s">
        <v>23</v>
      </c>
      <c r="H259" s="130" t="s">
        <v>23</v>
      </c>
      <c r="I259" s="130" t="s">
        <v>23</v>
      </c>
      <c r="J259" s="130" t="s">
        <v>23</v>
      </c>
      <c r="K259" s="130" t="s">
        <v>23</v>
      </c>
      <c r="L259" s="130" t="s">
        <v>23</v>
      </c>
      <c r="M259" s="130" t="s">
        <v>23</v>
      </c>
      <c r="N259" s="130" t="s">
        <v>23</v>
      </c>
      <c r="O259" s="130" t="s">
        <v>23</v>
      </c>
    </row>
    <row r="260" spans="1:15">
      <c r="A260" s="70" t="s">
        <v>1114</v>
      </c>
      <c r="B260" s="284" t="s">
        <v>1116</v>
      </c>
      <c r="C260" s="285" t="s">
        <v>582</v>
      </c>
      <c r="D260" s="73" t="s">
        <v>23</v>
      </c>
      <c r="E260" s="73" t="s">
        <v>23</v>
      </c>
      <c r="F260" s="73" t="s">
        <v>23</v>
      </c>
      <c r="G260" s="73" t="s">
        <v>23</v>
      </c>
      <c r="H260" s="73" t="s">
        <v>23</v>
      </c>
      <c r="I260" s="73" t="s">
        <v>23</v>
      </c>
      <c r="J260" s="73" t="s">
        <v>23</v>
      </c>
      <c r="K260" s="73" t="s">
        <v>23</v>
      </c>
      <c r="L260" s="73" t="s">
        <v>23</v>
      </c>
      <c r="M260" s="73" t="s">
        <v>23</v>
      </c>
      <c r="N260" s="73" t="s">
        <v>23</v>
      </c>
      <c r="O260" s="73" t="s">
        <v>23</v>
      </c>
    </row>
    <row r="261" spans="1:15">
      <c r="A261" s="70" t="s">
        <v>1114</v>
      </c>
      <c r="B261" s="284" t="s">
        <v>1116</v>
      </c>
      <c r="C261" s="285" t="s">
        <v>589</v>
      </c>
      <c r="D261" s="73" t="s">
        <v>23</v>
      </c>
      <c r="E261" s="73" t="s">
        <v>23</v>
      </c>
      <c r="F261" s="73" t="s">
        <v>23</v>
      </c>
      <c r="G261" s="73" t="s">
        <v>23</v>
      </c>
      <c r="H261" s="73" t="s">
        <v>23</v>
      </c>
      <c r="I261" s="73" t="s">
        <v>23</v>
      </c>
      <c r="J261" s="73" t="s">
        <v>23</v>
      </c>
      <c r="K261" s="73" t="s">
        <v>23</v>
      </c>
      <c r="L261" s="73" t="s">
        <v>23</v>
      </c>
      <c r="M261" s="73" t="s">
        <v>23</v>
      </c>
      <c r="N261" s="73" t="s">
        <v>23</v>
      </c>
      <c r="O261" s="73" t="s">
        <v>23</v>
      </c>
    </row>
    <row r="262" spans="1:15">
      <c r="A262" s="70" t="s">
        <v>1315</v>
      </c>
      <c r="B262" s="284" t="s">
        <v>1116</v>
      </c>
      <c r="C262" s="285" t="s">
        <v>682</v>
      </c>
      <c r="D262" s="73" t="s">
        <v>23</v>
      </c>
      <c r="E262" s="73" t="s">
        <v>23</v>
      </c>
      <c r="F262" s="73" t="s">
        <v>23</v>
      </c>
      <c r="G262" s="73" t="s">
        <v>23</v>
      </c>
      <c r="H262" s="73" t="s">
        <v>23</v>
      </c>
      <c r="I262" s="73" t="s">
        <v>23</v>
      </c>
      <c r="J262" s="73" t="s">
        <v>23</v>
      </c>
      <c r="K262" s="73" t="s">
        <v>23</v>
      </c>
      <c r="L262" s="73" t="s">
        <v>23</v>
      </c>
      <c r="M262" s="73" t="s">
        <v>23</v>
      </c>
      <c r="N262" s="73" t="s">
        <v>23</v>
      </c>
      <c r="O262" s="73" t="s">
        <v>23</v>
      </c>
    </row>
    <row r="263" spans="1:15">
      <c r="A263" s="70" t="s">
        <v>1315</v>
      </c>
      <c r="B263" s="284" t="s">
        <v>1116</v>
      </c>
      <c r="C263" s="285" t="s">
        <v>683</v>
      </c>
      <c r="D263" s="73" t="s">
        <v>23</v>
      </c>
      <c r="E263" s="73" t="s">
        <v>23</v>
      </c>
      <c r="F263" s="73" t="s">
        <v>23</v>
      </c>
      <c r="G263" s="73" t="s">
        <v>23</v>
      </c>
      <c r="H263" s="73" t="s">
        <v>23</v>
      </c>
      <c r="I263" s="73" t="s">
        <v>23</v>
      </c>
      <c r="J263" s="73" t="s">
        <v>23</v>
      </c>
      <c r="K263" s="73" t="s">
        <v>23</v>
      </c>
      <c r="L263" s="73" t="s">
        <v>23</v>
      </c>
      <c r="M263" s="73" t="s">
        <v>23</v>
      </c>
      <c r="N263" s="73" t="s">
        <v>23</v>
      </c>
      <c r="O263" s="73" t="s">
        <v>23</v>
      </c>
    </row>
    <row r="264" spans="1:15">
      <c r="A264" s="70" t="s">
        <v>1114</v>
      </c>
      <c r="B264" s="284" t="s">
        <v>1116</v>
      </c>
      <c r="C264" s="285" t="s">
        <v>617</v>
      </c>
      <c r="D264" s="73" t="s">
        <v>23</v>
      </c>
      <c r="E264" s="73" t="s">
        <v>23</v>
      </c>
      <c r="F264" s="73" t="s">
        <v>23</v>
      </c>
      <c r="G264" s="73" t="s">
        <v>23</v>
      </c>
      <c r="H264" s="73" t="s">
        <v>23</v>
      </c>
      <c r="I264" s="73" t="s">
        <v>23</v>
      </c>
      <c r="J264" s="73" t="s">
        <v>23</v>
      </c>
      <c r="K264" s="73" t="s">
        <v>23</v>
      </c>
      <c r="L264" s="73" t="s">
        <v>23</v>
      </c>
      <c r="M264" s="73" t="s">
        <v>23</v>
      </c>
      <c r="N264" s="73" t="s">
        <v>23</v>
      </c>
      <c r="O264" s="73" t="s">
        <v>23</v>
      </c>
    </row>
    <row r="265" spans="1:15">
      <c r="A265" s="70" t="s">
        <v>1114</v>
      </c>
      <c r="B265" s="284" t="s">
        <v>1116</v>
      </c>
      <c r="C265" s="285" t="s">
        <v>595</v>
      </c>
      <c r="D265" s="73" t="s">
        <v>23</v>
      </c>
      <c r="E265" s="73" t="s">
        <v>23</v>
      </c>
      <c r="F265" s="73" t="s">
        <v>23</v>
      </c>
      <c r="G265" s="73" t="s">
        <v>23</v>
      </c>
      <c r="H265" s="73" t="s">
        <v>23</v>
      </c>
      <c r="I265" s="73" t="s">
        <v>23</v>
      </c>
      <c r="J265" s="73" t="s">
        <v>23</v>
      </c>
      <c r="K265" s="73" t="s">
        <v>23</v>
      </c>
      <c r="L265" s="73" t="s">
        <v>23</v>
      </c>
      <c r="M265" s="73" t="s">
        <v>23</v>
      </c>
      <c r="N265" s="73" t="s">
        <v>23</v>
      </c>
      <c r="O265" s="73" t="s">
        <v>23</v>
      </c>
    </row>
    <row r="266" spans="1:15">
      <c r="A266" s="70" t="s">
        <v>1114</v>
      </c>
      <c r="B266" s="284" t="s">
        <v>1116</v>
      </c>
      <c r="C266" s="285" t="s">
        <v>603</v>
      </c>
      <c r="D266" s="73" t="s">
        <v>23</v>
      </c>
      <c r="E266" s="73" t="s">
        <v>23</v>
      </c>
      <c r="F266" s="73" t="s">
        <v>23</v>
      </c>
      <c r="G266" s="73" t="s">
        <v>23</v>
      </c>
      <c r="H266" s="73" t="s">
        <v>23</v>
      </c>
      <c r="I266" s="73" t="s">
        <v>23</v>
      </c>
      <c r="J266" s="73" t="s">
        <v>23</v>
      </c>
      <c r="K266" s="73" t="s">
        <v>23</v>
      </c>
      <c r="L266" s="73" t="s">
        <v>23</v>
      </c>
      <c r="M266" s="73" t="s">
        <v>23</v>
      </c>
      <c r="N266" s="73" t="s">
        <v>23</v>
      </c>
      <c r="O266" s="73" t="s">
        <v>23</v>
      </c>
    </row>
    <row r="267" spans="1:15">
      <c r="A267" s="70" t="s">
        <v>1114</v>
      </c>
      <c r="B267" s="284" t="s">
        <v>1116</v>
      </c>
      <c r="C267" s="285" t="s">
        <v>593</v>
      </c>
      <c r="D267" s="73" t="s">
        <v>23</v>
      </c>
      <c r="E267" s="73" t="s">
        <v>23</v>
      </c>
      <c r="F267" s="73" t="s">
        <v>23</v>
      </c>
      <c r="G267" s="73" t="s">
        <v>23</v>
      </c>
      <c r="H267" s="73" t="s">
        <v>23</v>
      </c>
      <c r="I267" s="73" t="s">
        <v>23</v>
      </c>
      <c r="J267" s="73" t="s">
        <v>23</v>
      </c>
      <c r="K267" s="73" t="s">
        <v>23</v>
      </c>
      <c r="L267" s="73" t="s">
        <v>23</v>
      </c>
      <c r="M267" s="73" t="s">
        <v>23</v>
      </c>
      <c r="N267" s="73" t="s">
        <v>23</v>
      </c>
      <c r="O267" s="73" t="s">
        <v>23</v>
      </c>
    </row>
    <row r="268" spans="1:15">
      <c r="A268" s="70" t="s">
        <v>1114</v>
      </c>
      <c r="B268" s="284" t="s">
        <v>1116</v>
      </c>
      <c r="C268" s="285" t="s">
        <v>588</v>
      </c>
      <c r="D268" s="73" t="s">
        <v>23</v>
      </c>
      <c r="E268" s="73" t="s">
        <v>23</v>
      </c>
      <c r="F268" s="73" t="s">
        <v>23</v>
      </c>
      <c r="G268" s="73" t="s">
        <v>23</v>
      </c>
      <c r="H268" s="73" t="s">
        <v>23</v>
      </c>
      <c r="I268" s="73" t="s">
        <v>23</v>
      </c>
      <c r="J268" s="73" t="s">
        <v>23</v>
      </c>
      <c r="K268" s="73" t="s">
        <v>23</v>
      </c>
      <c r="L268" s="73" t="s">
        <v>23</v>
      </c>
      <c r="M268" s="73" t="s">
        <v>23</v>
      </c>
      <c r="N268" s="73" t="s">
        <v>23</v>
      </c>
      <c r="O268" s="73" t="s">
        <v>23</v>
      </c>
    </row>
    <row r="269" spans="1:15">
      <c r="A269" s="70" t="s">
        <v>1182</v>
      </c>
      <c r="B269" s="284" t="s">
        <v>1116</v>
      </c>
      <c r="C269" s="327" t="s">
        <v>598</v>
      </c>
      <c r="D269" s="73" t="s">
        <v>23</v>
      </c>
      <c r="E269" s="73" t="s">
        <v>23</v>
      </c>
      <c r="F269" s="73" t="s">
        <v>23</v>
      </c>
      <c r="G269" s="73" t="s">
        <v>23</v>
      </c>
      <c r="H269" s="73" t="s">
        <v>23</v>
      </c>
      <c r="I269" s="73" t="s">
        <v>23</v>
      </c>
      <c r="J269" s="73" t="s">
        <v>23</v>
      </c>
      <c r="K269" s="73" t="s">
        <v>23</v>
      </c>
      <c r="L269" s="73" t="s">
        <v>23</v>
      </c>
      <c r="M269" s="73" t="s">
        <v>23</v>
      </c>
      <c r="N269" s="73" t="s">
        <v>23</v>
      </c>
      <c r="O269" s="73" t="s">
        <v>23</v>
      </c>
    </row>
    <row r="270" spans="1:15">
      <c r="A270" s="70" t="s">
        <v>1182</v>
      </c>
      <c r="B270" s="284" t="s">
        <v>1116</v>
      </c>
      <c r="C270" s="327" t="s">
        <v>584</v>
      </c>
      <c r="D270" s="73" t="s">
        <v>23</v>
      </c>
      <c r="E270" s="73" t="s">
        <v>23</v>
      </c>
      <c r="F270" s="73" t="s">
        <v>23</v>
      </c>
      <c r="G270" s="73" t="s">
        <v>23</v>
      </c>
      <c r="H270" s="73" t="s">
        <v>23</v>
      </c>
      <c r="I270" s="73" t="s">
        <v>23</v>
      </c>
      <c r="J270" s="73" t="s">
        <v>23</v>
      </c>
      <c r="K270" s="73" t="s">
        <v>23</v>
      </c>
      <c r="L270" s="73" t="s">
        <v>23</v>
      </c>
      <c r="M270" s="73" t="s">
        <v>23</v>
      </c>
      <c r="N270" s="73" t="s">
        <v>23</v>
      </c>
      <c r="O270" s="73" t="s">
        <v>23</v>
      </c>
    </row>
    <row r="271" spans="1:15">
      <c r="A271" s="70" t="s">
        <v>1182</v>
      </c>
      <c r="B271" s="284" t="s">
        <v>1116</v>
      </c>
      <c r="C271" s="327" t="s">
        <v>1210</v>
      </c>
      <c r="D271" s="73" t="s">
        <v>23</v>
      </c>
      <c r="E271" s="73" t="s">
        <v>23</v>
      </c>
      <c r="F271" s="73" t="s">
        <v>23</v>
      </c>
      <c r="G271" s="73" t="s">
        <v>23</v>
      </c>
      <c r="H271" s="73" t="s">
        <v>23</v>
      </c>
      <c r="I271" s="73" t="s">
        <v>23</v>
      </c>
      <c r="J271" s="73" t="s">
        <v>23</v>
      </c>
      <c r="K271" s="73" t="s">
        <v>23</v>
      </c>
      <c r="L271" s="73" t="s">
        <v>23</v>
      </c>
      <c r="M271" s="73" t="s">
        <v>23</v>
      </c>
      <c r="N271" s="73" t="s">
        <v>23</v>
      </c>
      <c r="O271" s="73" t="s">
        <v>23</v>
      </c>
    </row>
    <row r="272" spans="1:15">
      <c r="A272" s="70" t="s">
        <v>1182</v>
      </c>
      <c r="B272" s="284" t="s">
        <v>1116</v>
      </c>
      <c r="C272" s="327" t="s">
        <v>1202</v>
      </c>
      <c r="D272" s="73" t="s">
        <v>23</v>
      </c>
      <c r="E272" s="73" t="s">
        <v>23</v>
      </c>
      <c r="F272" s="73" t="s">
        <v>23</v>
      </c>
      <c r="G272" s="73" t="s">
        <v>23</v>
      </c>
      <c r="H272" s="73" t="s">
        <v>23</v>
      </c>
      <c r="I272" s="73" t="s">
        <v>23</v>
      </c>
      <c r="J272" s="73" t="s">
        <v>23</v>
      </c>
      <c r="K272" s="73" t="s">
        <v>23</v>
      </c>
      <c r="L272" s="73" t="s">
        <v>23</v>
      </c>
      <c r="M272" s="73" t="s">
        <v>23</v>
      </c>
      <c r="N272" s="73" t="s">
        <v>23</v>
      </c>
      <c r="O272" s="73" t="s">
        <v>23</v>
      </c>
    </row>
    <row r="273" spans="1:15">
      <c r="A273" s="70" t="s">
        <v>1303</v>
      </c>
      <c r="B273" s="284" t="s">
        <v>1116</v>
      </c>
      <c r="C273" s="327" t="s">
        <v>1306</v>
      </c>
      <c r="D273" s="73" t="s">
        <v>23</v>
      </c>
      <c r="E273" s="73" t="s">
        <v>23</v>
      </c>
      <c r="F273" s="73" t="s">
        <v>23</v>
      </c>
      <c r="G273" s="73" t="s">
        <v>23</v>
      </c>
      <c r="H273" s="73" t="s">
        <v>23</v>
      </c>
      <c r="I273" s="73" t="s">
        <v>23</v>
      </c>
      <c r="J273" s="73" t="s">
        <v>23</v>
      </c>
      <c r="K273" s="73" t="s">
        <v>23</v>
      </c>
      <c r="L273" s="73" t="s">
        <v>23</v>
      </c>
      <c r="M273" s="73" t="s">
        <v>23</v>
      </c>
      <c r="N273" s="73" t="s">
        <v>23</v>
      </c>
      <c r="O273" s="73" t="s">
        <v>23</v>
      </c>
    </row>
    <row r="274" spans="1:15">
      <c r="A274" s="70" t="s">
        <v>1303</v>
      </c>
      <c r="B274" s="284" t="s">
        <v>1116</v>
      </c>
      <c r="C274" s="327" t="s">
        <v>1167</v>
      </c>
      <c r="D274" s="73" t="s">
        <v>23</v>
      </c>
      <c r="E274" s="73" t="s">
        <v>23</v>
      </c>
      <c r="F274" s="73" t="s">
        <v>23</v>
      </c>
      <c r="G274" s="73" t="s">
        <v>23</v>
      </c>
      <c r="H274" s="73" t="s">
        <v>23</v>
      </c>
      <c r="I274" s="73" t="s">
        <v>23</v>
      </c>
      <c r="J274" s="73" t="s">
        <v>23</v>
      </c>
      <c r="K274" s="73" t="s">
        <v>23</v>
      </c>
      <c r="L274" s="73" t="s">
        <v>23</v>
      </c>
      <c r="M274" s="73" t="s">
        <v>23</v>
      </c>
      <c r="N274" s="73" t="s">
        <v>23</v>
      </c>
      <c r="O274" s="73" t="s">
        <v>23</v>
      </c>
    </row>
    <row r="275" spans="1:15">
      <c r="A275" s="70" t="s">
        <v>1303</v>
      </c>
      <c r="B275" s="284" t="s">
        <v>1116</v>
      </c>
      <c r="C275" s="327" t="s">
        <v>625</v>
      </c>
      <c r="D275" s="73" t="s">
        <v>23</v>
      </c>
      <c r="E275" s="73" t="s">
        <v>23</v>
      </c>
      <c r="F275" s="73" t="s">
        <v>23</v>
      </c>
      <c r="G275" s="73" t="s">
        <v>23</v>
      </c>
      <c r="H275" s="73" t="s">
        <v>23</v>
      </c>
      <c r="I275" s="73" t="s">
        <v>23</v>
      </c>
      <c r="J275" s="73" t="s">
        <v>23</v>
      </c>
      <c r="K275" s="73" t="s">
        <v>23</v>
      </c>
      <c r="L275" s="73" t="s">
        <v>23</v>
      </c>
      <c r="M275" s="73" t="s">
        <v>23</v>
      </c>
      <c r="N275" s="73" t="s">
        <v>23</v>
      </c>
      <c r="O275" s="73" t="s">
        <v>23</v>
      </c>
    </row>
    <row r="276" spans="1:15">
      <c r="A276" s="70" t="s">
        <v>1293</v>
      </c>
      <c r="B276" s="284" t="s">
        <v>1116</v>
      </c>
      <c r="C276" s="327" t="s">
        <v>1291</v>
      </c>
      <c r="D276" s="73" t="s">
        <v>23</v>
      </c>
      <c r="E276" s="73" t="s">
        <v>23</v>
      </c>
      <c r="F276" s="73" t="s">
        <v>23</v>
      </c>
      <c r="G276" s="73" t="s">
        <v>23</v>
      </c>
      <c r="H276" s="73" t="s">
        <v>23</v>
      </c>
      <c r="I276" s="73" t="s">
        <v>23</v>
      </c>
      <c r="J276" s="73" t="s">
        <v>23</v>
      </c>
      <c r="K276" s="73" t="s">
        <v>23</v>
      </c>
      <c r="L276" s="73" t="s">
        <v>23</v>
      </c>
      <c r="M276" s="73" t="s">
        <v>23</v>
      </c>
      <c r="N276" s="73" t="s">
        <v>23</v>
      </c>
      <c r="O276" s="73" t="s">
        <v>23</v>
      </c>
    </row>
    <row r="277" spans="1:15">
      <c r="A277" s="70" t="s">
        <v>1293</v>
      </c>
      <c r="B277" s="284" t="s">
        <v>1116</v>
      </c>
      <c r="C277" s="327" t="s">
        <v>1292</v>
      </c>
      <c r="D277" s="73" t="s">
        <v>23</v>
      </c>
      <c r="E277" s="73" t="s">
        <v>23</v>
      </c>
      <c r="F277" s="73" t="s">
        <v>23</v>
      </c>
      <c r="G277" s="73" t="s">
        <v>23</v>
      </c>
      <c r="H277" s="73" t="s">
        <v>23</v>
      </c>
      <c r="I277" s="73" t="s">
        <v>23</v>
      </c>
      <c r="J277" s="73" t="s">
        <v>23</v>
      </c>
      <c r="K277" s="73" t="s">
        <v>23</v>
      </c>
      <c r="L277" s="73" t="s">
        <v>23</v>
      </c>
      <c r="M277" s="73" t="s">
        <v>23</v>
      </c>
      <c r="N277" s="73" t="s">
        <v>23</v>
      </c>
      <c r="O277" s="73" t="s">
        <v>23</v>
      </c>
    </row>
    <row r="278" spans="1:15">
      <c r="A278" s="70" t="s">
        <v>1310</v>
      </c>
      <c r="B278" s="284" t="s">
        <v>1116</v>
      </c>
      <c r="C278" s="327" t="s">
        <v>1209</v>
      </c>
      <c r="D278" s="73" t="s">
        <v>23</v>
      </c>
      <c r="E278" s="73" t="s">
        <v>23</v>
      </c>
      <c r="F278" s="73" t="s">
        <v>23</v>
      </c>
      <c r="G278" s="73" t="s">
        <v>23</v>
      </c>
      <c r="H278" s="73" t="s">
        <v>23</v>
      </c>
      <c r="I278" s="73" t="s">
        <v>23</v>
      </c>
      <c r="J278" s="73" t="s">
        <v>23</v>
      </c>
      <c r="K278" s="73" t="s">
        <v>23</v>
      </c>
      <c r="L278" s="73" t="s">
        <v>23</v>
      </c>
      <c r="M278" s="73" t="s">
        <v>23</v>
      </c>
      <c r="N278" s="73" t="s">
        <v>23</v>
      </c>
      <c r="O278" s="73" t="s">
        <v>23</v>
      </c>
    </row>
    <row r="279" spans="1:15">
      <c r="A279" s="70" t="s">
        <v>2003</v>
      </c>
      <c r="B279" s="284" t="s">
        <v>1116</v>
      </c>
      <c r="C279" s="448" t="s">
        <v>1983</v>
      </c>
      <c r="D279" s="130" t="s">
        <v>23</v>
      </c>
      <c r="E279" s="130" t="s">
        <v>23</v>
      </c>
      <c r="F279" s="130" t="s">
        <v>23</v>
      </c>
      <c r="G279" s="130" t="s">
        <v>23</v>
      </c>
      <c r="H279" s="130" t="s">
        <v>23</v>
      </c>
      <c r="I279" s="130" t="s">
        <v>23</v>
      </c>
      <c r="J279" s="130" t="s">
        <v>23</v>
      </c>
      <c r="K279" s="130" t="s">
        <v>23</v>
      </c>
      <c r="L279" s="130" t="s">
        <v>23</v>
      </c>
      <c r="M279" s="130" t="s">
        <v>23</v>
      </c>
      <c r="N279" s="130" t="s">
        <v>23</v>
      </c>
      <c r="O279" s="130" t="s">
        <v>23</v>
      </c>
    </row>
    <row r="280" spans="1:15">
      <c r="A280" s="70" t="s">
        <v>2003</v>
      </c>
      <c r="B280" s="284" t="s">
        <v>1116</v>
      </c>
      <c r="C280" s="448" t="s">
        <v>1984</v>
      </c>
      <c r="D280" s="130" t="s">
        <v>23</v>
      </c>
      <c r="E280" s="130" t="s">
        <v>23</v>
      </c>
      <c r="F280" s="130" t="s">
        <v>23</v>
      </c>
      <c r="G280" s="130" t="s">
        <v>23</v>
      </c>
      <c r="H280" s="130" t="s">
        <v>23</v>
      </c>
      <c r="I280" s="130" t="s">
        <v>23</v>
      </c>
      <c r="J280" s="130" t="s">
        <v>23</v>
      </c>
      <c r="K280" s="130" t="s">
        <v>23</v>
      </c>
      <c r="L280" s="130" t="s">
        <v>23</v>
      </c>
      <c r="M280" s="130" t="s">
        <v>23</v>
      </c>
      <c r="N280" s="130" t="s">
        <v>23</v>
      </c>
      <c r="O280" s="130" t="s">
        <v>23</v>
      </c>
    </row>
    <row r="281" spans="1:15">
      <c r="A281" s="70" t="s">
        <v>2003</v>
      </c>
      <c r="B281" s="284" t="s">
        <v>1116</v>
      </c>
      <c r="C281" s="448" t="s">
        <v>1985</v>
      </c>
      <c r="D281" s="130" t="s">
        <v>23</v>
      </c>
      <c r="E281" s="130" t="s">
        <v>23</v>
      </c>
      <c r="F281" s="130" t="s">
        <v>23</v>
      </c>
      <c r="G281" s="130" t="s">
        <v>23</v>
      </c>
      <c r="H281" s="130" t="s">
        <v>23</v>
      </c>
      <c r="I281" s="130" t="s">
        <v>23</v>
      </c>
      <c r="J281" s="130" t="s">
        <v>23</v>
      </c>
      <c r="K281" s="130" t="s">
        <v>23</v>
      </c>
      <c r="L281" s="130" t="s">
        <v>23</v>
      </c>
      <c r="M281" s="130" t="s">
        <v>23</v>
      </c>
      <c r="N281" s="130" t="s">
        <v>23</v>
      </c>
      <c r="O281" s="130" t="s">
        <v>23</v>
      </c>
    </row>
    <row r="282" spans="1:15">
      <c r="A282" s="70" t="s">
        <v>1114</v>
      </c>
      <c r="B282" s="286" t="s">
        <v>1117</v>
      </c>
      <c r="C282" s="286" t="s">
        <v>675</v>
      </c>
      <c r="D282" s="73" t="s">
        <v>23</v>
      </c>
      <c r="E282" s="73" t="s">
        <v>23</v>
      </c>
      <c r="F282" s="73" t="s">
        <v>23</v>
      </c>
      <c r="G282" s="73" t="s">
        <v>23</v>
      </c>
      <c r="H282" s="73" t="s">
        <v>23</v>
      </c>
      <c r="I282" s="73" t="s">
        <v>23</v>
      </c>
      <c r="J282" s="73" t="s">
        <v>23</v>
      </c>
      <c r="K282" s="73" t="s">
        <v>23</v>
      </c>
      <c r="L282" s="73" t="s">
        <v>23</v>
      </c>
      <c r="M282" s="73" t="s">
        <v>23</v>
      </c>
      <c r="N282" s="73" t="s">
        <v>23</v>
      </c>
      <c r="O282" s="73" t="s">
        <v>23</v>
      </c>
    </row>
    <row r="283" spans="1:15">
      <c r="A283" s="70" t="s">
        <v>1114</v>
      </c>
      <c r="B283" s="286" t="s">
        <v>1117</v>
      </c>
      <c r="C283" s="286" t="s">
        <v>680</v>
      </c>
      <c r="D283" s="73" t="s">
        <v>23</v>
      </c>
      <c r="E283" s="73" t="s">
        <v>23</v>
      </c>
      <c r="F283" s="73" t="s">
        <v>23</v>
      </c>
      <c r="G283" s="73" t="s">
        <v>23</v>
      </c>
      <c r="H283" s="73" t="s">
        <v>23</v>
      </c>
      <c r="I283" s="73" t="s">
        <v>23</v>
      </c>
      <c r="J283" s="73" t="s">
        <v>23</v>
      </c>
      <c r="K283" s="73" t="s">
        <v>23</v>
      </c>
      <c r="L283" s="73" t="s">
        <v>23</v>
      </c>
      <c r="M283" s="73" t="s">
        <v>23</v>
      </c>
      <c r="N283" s="73" t="s">
        <v>23</v>
      </c>
      <c r="O283" s="73" t="s">
        <v>23</v>
      </c>
    </row>
    <row r="284" spans="1:15">
      <c r="A284" s="70" t="s">
        <v>1114</v>
      </c>
      <c r="B284" s="286" t="s">
        <v>1117</v>
      </c>
      <c r="C284" s="286" t="s">
        <v>681</v>
      </c>
      <c r="D284" s="73" t="s">
        <v>23</v>
      </c>
      <c r="E284" s="73" t="s">
        <v>23</v>
      </c>
      <c r="F284" s="73" t="s">
        <v>23</v>
      </c>
      <c r="G284" s="73" t="s">
        <v>23</v>
      </c>
      <c r="H284" s="73" t="s">
        <v>23</v>
      </c>
      <c r="I284" s="73" t="s">
        <v>23</v>
      </c>
      <c r="J284" s="73" t="s">
        <v>23</v>
      </c>
      <c r="K284" s="73" t="s">
        <v>23</v>
      </c>
      <c r="L284" s="73" t="s">
        <v>23</v>
      </c>
      <c r="M284" s="73" t="s">
        <v>23</v>
      </c>
      <c r="N284" s="73" t="s">
        <v>23</v>
      </c>
      <c r="O284" s="73" t="s">
        <v>23</v>
      </c>
    </row>
    <row r="285" spans="1:15">
      <c r="A285" s="70" t="s">
        <v>1114</v>
      </c>
      <c r="B285" s="286" t="s">
        <v>1117</v>
      </c>
      <c r="C285" s="286" t="s">
        <v>688</v>
      </c>
      <c r="D285" s="73" t="s">
        <v>23</v>
      </c>
      <c r="E285" s="73" t="s">
        <v>23</v>
      </c>
      <c r="F285" s="73" t="s">
        <v>23</v>
      </c>
      <c r="G285" s="73" t="s">
        <v>23</v>
      </c>
      <c r="H285" s="73" t="s">
        <v>23</v>
      </c>
      <c r="I285" s="73" t="s">
        <v>23</v>
      </c>
      <c r="J285" s="73" t="s">
        <v>23</v>
      </c>
      <c r="K285" s="73" t="s">
        <v>23</v>
      </c>
      <c r="L285" s="73" t="s">
        <v>23</v>
      </c>
      <c r="M285" s="73" t="s">
        <v>23</v>
      </c>
      <c r="N285" s="73" t="s">
        <v>23</v>
      </c>
      <c r="O285" s="73" t="s">
        <v>23</v>
      </c>
    </row>
    <row r="286" spans="1:15">
      <c r="A286" s="70" t="s">
        <v>1114</v>
      </c>
      <c r="B286" s="286" t="s">
        <v>1117</v>
      </c>
      <c r="C286" s="286" t="s">
        <v>689</v>
      </c>
      <c r="D286" s="73" t="s">
        <v>23</v>
      </c>
      <c r="E286" s="73" t="s">
        <v>23</v>
      </c>
      <c r="F286" s="73" t="s">
        <v>23</v>
      </c>
      <c r="G286" s="73" t="s">
        <v>23</v>
      </c>
      <c r="H286" s="73" t="s">
        <v>23</v>
      </c>
      <c r="I286" s="73" t="s">
        <v>23</v>
      </c>
      <c r="J286" s="73" t="s">
        <v>23</v>
      </c>
      <c r="K286" s="73" t="s">
        <v>23</v>
      </c>
      <c r="L286" s="73" t="s">
        <v>23</v>
      </c>
      <c r="M286" s="73" t="s">
        <v>23</v>
      </c>
      <c r="N286" s="73" t="s">
        <v>23</v>
      </c>
      <c r="O286" s="73" t="s">
        <v>23</v>
      </c>
    </row>
    <row r="287" spans="1:15" s="57" customFormat="1">
      <c r="A287" s="70" t="s">
        <v>1114</v>
      </c>
      <c r="B287" s="286" t="s">
        <v>1117</v>
      </c>
      <c r="C287" s="286" t="s">
        <v>627</v>
      </c>
      <c r="D287" s="73" t="s">
        <v>23</v>
      </c>
      <c r="E287" s="73" t="s">
        <v>23</v>
      </c>
      <c r="F287" s="73" t="s">
        <v>23</v>
      </c>
      <c r="G287" s="73" t="s">
        <v>23</v>
      </c>
      <c r="H287" s="73" t="s">
        <v>23</v>
      </c>
      <c r="I287" s="73" t="s">
        <v>23</v>
      </c>
      <c r="J287" s="73" t="s">
        <v>23</v>
      </c>
      <c r="K287" s="73" t="s">
        <v>23</v>
      </c>
      <c r="L287" s="73" t="s">
        <v>23</v>
      </c>
      <c r="M287" s="73" t="s">
        <v>23</v>
      </c>
      <c r="N287" s="73" t="s">
        <v>23</v>
      </c>
      <c r="O287" s="73" t="s">
        <v>23</v>
      </c>
    </row>
    <row r="288" spans="1:15">
      <c r="A288" s="70" t="s">
        <v>1114</v>
      </c>
      <c r="B288" s="286" t="s">
        <v>1117</v>
      </c>
      <c r="C288" s="286" t="s">
        <v>676</v>
      </c>
      <c r="D288" s="73" t="s">
        <v>23</v>
      </c>
      <c r="E288" s="73" t="s">
        <v>23</v>
      </c>
      <c r="F288" s="73" t="s">
        <v>23</v>
      </c>
      <c r="G288" s="73" t="s">
        <v>23</v>
      </c>
      <c r="H288" s="73" t="s">
        <v>23</v>
      </c>
      <c r="I288" s="73" t="s">
        <v>23</v>
      </c>
      <c r="J288" s="73" t="s">
        <v>23</v>
      </c>
      <c r="K288" s="73" t="s">
        <v>23</v>
      </c>
      <c r="L288" s="73" t="s">
        <v>23</v>
      </c>
      <c r="M288" s="73" t="s">
        <v>23</v>
      </c>
      <c r="N288" s="73" t="s">
        <v>23</v>
      </c>
      <c r="O288" s="73" t="s">
        <v>23</v>
      </c>
    </row>
    <row r="289" spans="1:15">
      <c r="A289" s="70" t="s">
        <v>1114</v>
      </c>
      <c r="B289" s="286" t="s">
        <v>1117</v>
      </c>
      <c r="C289" s="286" t="s">
        <v>738</v>
      </c>
      <c r="D289" s="73" t="s">
        <v>23</v>
      </c>
      <c r="E289" s="73" t="s">
        <v>23</v>
      </c>
      <c r="F289" s="73" t="s">
        <v>23</v>
      </c>
      <c r="G289" s="73" t="s">
        <v>23</v>
      </c>
      <c r="H289" s="73" t="s">
        <v>23</v>
      </c>
      <c r="I289" s="73" t="s">
        <v>23</v>
      </c>
      <c r="J289" s="73" t="s">
        <v>23</v>
      </c>
      <c r="K289" s="73" t="s">
        <v>23</v>
      </c>
      <c r="L289" s="73" t="s">
        <v>23</v>
      </c>
      <c r="M289" s="73" t="s">
        <v>23</v>
      </c>
      <c r="N289" s="73" t="s">
        <v>23</v>
      </c>
      <c r="O289" s="73" t="s">
        <v>23</v>
      </c>
    </row>
    <row r="290" spans="1:15">
      <c r="A290" s="70" t="s">
        <v>1114</v>
      </c>
      <c r="B290" s="286" t="s">
        <v>1117</v>
      </c>
      <c r="C290" s="286" t="s">
        <v>739</v>
      </c>
      <c r="D290" s="73" t="s">
        <v>23</v>
      </c>
      <c r="E290" s="73" t="s">
        <v>23</v>
      </c>
      <c r="F290" s="73" t="s">
        <v>23</v>
      </c>
      <c r="G290" s="73" t="s">
        <v>23</v>
      </c>
      <c r="H290" s="73" t="s">
        <v>23</v>
      </c>
      <c r="I290" s="73" t="s">
        <v>23</v>
      </c>
      <c r="J290" s="73" t="s">
        <v>23</v>
      </c>
      <c r="K290" s="73" t="s">
        <v>23</v>
      </c>
      <c r="L290" s="73" t="s">
        <v>23</v>
      </c>
      <c r="M290" s="73" t="s">
        <v>23</v>
      </c>
      <c r="N290" s="73" t="s">
        <v>23</v>
      </c>
      <c r="O290" s="73" t="s">
        <v>23</v>
      </c>
    </row>
    <row r="291" spans="1:15">
      <c r="A291" s="70" t="s">
        <v>1114</v>
      </c>
      <c r="B291" s="286" t="s">
        <v>1117</v>
      </c>
      <c r="C291" s="286" t="s">
        <v>687</v>
      </c>
      <c r="D291" s="73" t="s">
        <v>23</v>
      </c>
      <c r="E291" s="73" t="s">
        <v>23</v>
      </c>
      <c r="F291" s="73" t="s">
        <v>23</v>
      </c>
      <c r="G291" s="73" t="s">
        <v>23</v>
      </c>
      <c r="H291" s="73" t="s">
        <v>23</v>
      </c>
      <c r="I291" s="73" t="s">
        <v>23</v>
      </c>
      <c r="J291" s="73" t="s">
        <v>23</v>
      </c>
      <c r="K291" s="73" t="s">
        <v>23</v>
      </c>
      <c r="L291" s="73" t="s">
        <v>23</v>
      </c>
      <c r="M291" s="73" t="s">
        <v>23</v>
      </c>
      <c r="N291" s="73" t="s">
        <v>23</v>
      </c>
      <c r="O291" s="73" t="s">
        <v>23</v>
      </c>
    </row>
    <row r="292" spans="1:15">
      <c r="A292" s="70" t="s">
        <v>1114</v>
      </c>
      <c r="B292" s="286" t="s">
        <v>1117</v>
      </c>
      <c r="C292" s="286" t="s">
        <v>677</v>
      </c>
      <c r="D292" s="73" t="s">
        <v>23</v>
      </c>
      <c r="E292" s="73" t="s">
        <v>23</v>
      </c>
      <c r="F292" s="73" t="s">
        <v>23</v>
      </c>
      <c r="G292" s="73" t="s">
        <v>23</v>
      </c>
      <c r="H292" s="73" t="s">
        <v>23</v>
      </c>
      <c r="I292" s="73" t="s">
        <v>23</v>
      </c>
      <c r="J292" s="73" t="s">
        <v>23</v>
      </c>
      <c r="K292" s="73" t="s">
        <v>23</v>
      </c>
      <c r="L292" s="73" t="s">
        <v>23</v>
      </c>
      <c r="M292" s="73" t="s">
        <v>23</v>
      </c>
      <c r="N292" s="73" t="s">
        <v>23</v>
      </c>
      <c r="O292" s="73" t="s">
        <v>23</v>
      </c>
    </row>
    <row r="293" spans="1:15">
      <c r="A293" s="70" t="s">
        <v>1134</v>
      </c>
      <c r="B293" s="286" t="s">
        <v>1117</v>
      </c>
      <c r="C293" s="286" t="s">
        <v>1133</v>
      </c>
      <c r="D293" s="73" t="s">
        <v>23</v>
      </c>
      <c r="E293" s="73" t="s">
        <v>23</v>
      </c>
      <c r="F293" s="73" t="s">
        <v>23</v>
      </c>
      <c r="G293" s="73" t="s">
        <v>23</v>
      </c>
      <c r="H293" s="73" t="s">
        <v>23</v>
      </c>
      <c r="I293" s="73" t="s">
        <v>23</v>
      </c>
      <c r="J293" s="73" t="s">
        <v>23</v>
      </c>
      <c r="K293" s="73" t="s">
        <v>23</v>
      </c>
      <c r="L293" s="73" t="s">
        <v>23</v>
      </c>
      <c r="M293" s="73" t="s">
        <v>23</v>
      </c>
      <c r="N293" s="73" t="s">
        <v>23</v>
      </c>
      <c r="O293" s="73" t="s">
        <v>23</v>
      </c>
    </row>
    <row r="294" spans="1:15" s="118" customFormat="1">
      <c r="A294" s="70" t="s">
        <v>1847</v>
      </c>
      <c r="B294" s="412" t="s">
        <v>1117</v>
      </c>
      <c r="C294" s="412" t="s">
        <v>747</v>
      </c>
      <c r="D294" s="117" t="s">
        <v>23</v>
      </c>
      <c r="E294" s="117" t="s">
        <v>23</v>
      </c>
      <c r="F294" s="117" t="s">
        <v>23</v>
      </c>
      <c r="G294" s="117" t="s">
        <v>23</v>
      </c>
      <c r="H294" s="73" t="s">
        <v>23</v>
      </c>
      <c r="I294" s="73" t="s">
        <v>23</v>
      </c>
      <c r="J294" s="73" t="s">
        <v>23</v>
      </c>
      <c r="K294" s="73" t="s">
        <v>23</v>
      </c>
      <c r="L294" s="117" t="s">
        <v>23</v>
      </c>
      <c r="M294" s="117" t="s">
        <v>23</v>
      </c>
      <c r="N294" s="117" t="s">
        <v>23</v>
      </c>
      <c r="O294" s="117" t="s">
        <v>23</v>
      </c>
    </row>
    <row r="295" spans="1:15">
      <c r="A295" s="70" t="s">
        <v>1135</v>
      </c>
      <c r="B295" s="286" t="s">
        <v>1117</v>
      </c>
      <c r="C295" s="286" t="s">
        <v>1138</v>
      </c>
      <c r="D295" s="73" t="s">
        <v>23</v>
      </c>
      <c r="E295" s="73" t="s">
        <v>23</v>
      </c>
      <c r="F295" s="73" t="s">
        <v>23</v>
      </c>
      <c r="G295" s="73" t="s">
        <v>23</v>
      </c>
      <c r="H295" s="73" t="s">
        <v>23</v>
      </c>
      <c r="I295" s="73" t="s">
        <v>23</v>
      </c>
      <c r="J295" s="73" t="s">
        <v>23</v>
      </c>
      <c r="K295" s="73" t="s">
        <v>23</v>
      </c>
      <c r="L295" s="73" t="s">
        <v>23</v>
      </c>
      <c r="M295" s="73" t="s">
        <v>23</v>
      </c>
      <c r="N295" s="73" t="s">
        <v>23</v>
      </c>
      <c r="O295" s="73" t="s">
        <v>23</v>
      </c>
    </row>
    <row r="296" spans="1:15">
      <c r="A296" s="70" t="s">
        <v>1215</v>
      </c>
      <c r="B296" s="286" t="s">
        <v>1117</v>
      </c>
      <c r="C296" s="286" t="s">
        <v>1167</v>
      </c>
      <c r="D296" s="73" t="s">
        <v>23</v>
      </c>
      <c r="E296" s="73" t="s">
        <v>23</v>
      </c>
      <c r="F296" s="73" t="s">
        <v>23</v>
      </c>
      <c r="G296" s="73" t="s">
        <v>23</v>
      </c>
      <c r="H296" s="73" t="s">
        <v>23</v>
      </c>
      <c r="I296" s="73" t="s">
        <v>23</v>
      </c>
      <c r="J296" s="73" t="s">
        <v>23</v>
      </c>
      <c r="K296" s="73" t="s">
        <v>23</v>
      </c>
      <c r="L296" s="73" t="s">
        <v>23</v>
      </c>
      <c r="M296" s="73" t="s">
        <v>23</v>
      </c>
      <c r="N296" s="73" t="s">
        <v>23</v>
      </c>
      <c r="O296" s="73" t="s">
        <v>23</v>
      </c>
    </row>
    <row r="297" spans="1:15">
      <c r="A297" s="70" t="s">
        <v>1215</v>
      </c>
      <c r="B297" s="286" t="s">
        <v>1117</v>
      </c>
      <c r="C297" s="286" t="s">
        <v>1210</v>
      </c>
      <c r="D297" s="73" t="s">
        <v>23</v>
      </c>
      <c r="E297" s="73" t="s">
        <v>23</v>
      </c>
      <c r="F297" s="73" t="s">
        <v>23</v>
      </c>
      <c r="G297" s="73" t="s">
        <v>23</v>
      </c>
      <c r="H297" s="73" t="s">
        <v>23</v>
      </c>
      <c r="I297" s="73" t="s">
        <v>23</v>
      </c>
      <c r="J297" s="73" t="s">
        <v>23</v>
      </c>
      <c r="K297" s="73" t="s">
        <v>23</v>
      </c>
      <c r="L297" s="73" t="s">
        <v>23</v>
      </c>
      <c r="M297" s="73" t="s">
        <v>23</v>
      </c>
      <c r="N297" s="73" t="s">
        <v>23</v>
      </c>
      <c r="O297" s="73" t="s">
        <v>23</v>
      </c>
    </row>
    <row r="298" spans="1:15">
      <c r="A298" s="70" t="s">
        <v>1215</v>
      </c>
      <c r="B298" s="286" t="s">
        <v>1117</v>
      </c>
      <c r="C298" s="286" t="s">
        <v>1202</v>
      </c>
      <c r="D298" s="73" t="s">
        <v>23</v>
      </c>
      <c r="E298" s="73" t="s">
        <v>23</v>
      </c>
      <c r="F298" s="73" t="s">
        <v>23</v>
      </c>
      <c r="G298" s="73" t="s">
        <v>23</v>
      </c>
      <c r="H298" s="73" t="s">
        <v>23</v>
      </c>
      <c r="I298" s="73" t="s">
        <v>23</v>
      </c>
      <c r="J298" s="73" t="s">
        <v>23</v>
      </c>
      <c r="K298" s="73" t="s">
        <v>23</v>
      </c>
      <c r="L298" s="73" t="s">
        <v>23</v>
      </c>
      <c r="M298" s="73" t="s">
        <v>23</v>
      </c>
      <c r="N298" s="73" t="s">
        <v>23</v>
      </c>
      <c r="O298" s="73" t="s">
        <v>23</v>
      </c>
    </row>
    <row r="299" spans="1:15" s="118" customFormat="1">
      <c r="A299" s="70" t="s">
        <v>1303</v>
      </c>
      <c r="B299" s="286" t="s">
        <v>1117</v>
      </c>
      <c r="C299" s="286" t="s">
        <v>1204</v>
      </c>
      <c r="D299" s="73" t="s">
        <v>23</v>
      </c>
      <c r="E299" s="73" t="s">
        <v>23</v>
      </c>
      <c r="F299" s="73" t="s">
        <v>23</v>
      </c>
      <c r="G299" s="73" t="s">
        <v>23</v>
      </c>
      <c r="H299" s="73" t="s">
        <v>23</v>
      </c>
      <c r="I299" s="73" t="s">
        <v>23</v>
      </c>
      <c r="J299" s="73" t="s">
        <v>23</v>
      </c>
      <c r="K299" s="73" t="s">
        <v>23</v>
      </c>
      <c r="L299" s="73" t="s">
        <v>23</v>
      </c>
      <c r="M299" s="73" t="s">
        <v>23</v>
      </c>
      <c r="N299" s="73" t="s">
        <v>23</v>
      </c>
      <c r="O299" s="73" t="s">
        <v>23</v>
      </c>
    </row>
    <row r="300" spans="1:15" s="118" customFormat="1">
      <c r="A300" s="70" t="s">
        <v>1303</v>
      </c>
      <c r="B300" s="286" t="s">
        <v>1117</v>
      </c>
      <c r="C300" s="286" t="s">
        <v>1205</v>
      </c>
      <c r="D300" s="73" t="s">
        <v>23</v>
      </c>
      <c r="E300" s="73" t="s">
        <v>23</v>
      </c>
      <c r="F300" s="73" t="s">
        <v>23</v>
      </c>
      <c r="G300" s="73" t="s">
        <v>23</v>
      </c>
      <c r="H300" s="73" t="s">
        <v>23</v>
      </c>
      <c r="I300" s="73" t="s">
        <v>23</v>
      </c>
      <c r="J300" s="73" t="s">
        <v>23</v>
      </c>
      <c r="K300" s="73" t="s">
        <v>23</v>
      </c>
      <c r="L300" s="73" t="s">
        <v>23</v>
      </c>
      <c r="M300" s="73" t="s">
        <v>23</v>
      </c>
      <c r="N300" s="73" t="s">
        <v>23</v>
      </c>
      <c r="O300" s="73" t="s">
        <v>23</v>
      </c>
    </row>
    <row r="301" spans="1:15" s="118" customFormat="1">
      <c r="A301" s="70" t="s">
        <v>1303</v>
      </c>
      <c r="B301" s="286" t="s">
        <v>1117</v>
      </c>
      <c r="C301" s="286" t="s">
        <v>1206</v>
      </c>
      <c r="D301" s="73" t="s">
        <v>23</v>
      </c>
      <c r="E301" s="73" t="s">
        <v>23</v>
      </c>
      <c r="F301" s="73" t="s">
        <v>23</v>
      </c>
      <c r="G301" s="73" t="s">
        <v>23</v>
      </c>
      <c r="H301" s="73" t="s">
        <v>23</v>
      </c>
      <c r="I301" s="73" t="s">
        <v>23</v>
      </c>
      <c r="J301" s="73" t="s">
        <v>23</v>
      </c>
      <c r="K301" s="73" t="s">
        <v>23</v>
      </c>
      <c r="L301" s="73" t="s">
        <v>23</v>
      </c>
      <c r="M301" s="73" t="s">
        <v>23</v>
      </c>
      <c r="N301" s="73" t="s">
        <v>23</v>
      </c>
      <c r="O301" s="73" t="s">
        <v>23</v>
      </c>
    </row>
    <row r="302" spans="1:15" s="118" customFormat="1">
      <c r="A302" s="70" t="s">
        <v>1303</v>
      </c>
      <c r="B302" s="286" t="s">
        <v>1117</v>
      </c>
      <c r="C302" s="286" t="s">
        <v>1207</v>
      </c>
      <c r="D302" s="73" t="s">
        <v>23</v>
      </c>
      <c r="E302" s="73" t="s">
        <v>23</v>
      </c>
      <c r="F302" s="73" t="s">
        <v>23</v>
      </c>
      <c r="G302" s="73" t="s">
        <v>23</v>
      </c>
      <c r="H302" s="73" t="s">
        <v>23</v>
      </c>
      <c r="I302" s="73" t="s">
        <v>23</v>
      </c>
      <c r="J302" s="73" t="s">
        <v>23</v>
      </c>
      <c r="K302" s="73" t="s">
        <v>23</v>
      </c>
      <c r="L302" s="73" t="s">
        <v>23</v>
      </c>
      <c r="M302" s="73" t="s">
        <v>23</v>
      </c>
      <c r="N302" s="73" t="s">
        <v>23</v>
      </c>
      <c r="O302" s="73" t="s">
        <v>23</v>
      </c>
    </row>
    <row r="303" spans="1:15" s="118" customFormat="1">
      <c r="A303" s="70" t="s">
        <v>1851</v>
      </c>
      <c r="B303" s="286" t="s">
        <v>1117</v>
      </c>
      <c r="C303" s="286" t="s">
        <v>1850</v>
      </c>
      <c r="D303" s="73" t="s">
        <v>23</v>
      </c>
      <c r="E303" s="73" t="s">
        <v>23</v>
      </c>
      <c r="F303" s="73" t="s">
        <v>23</v>
      </c>
      <c r="G303" s="73" t="s">
        <v>23</v>
      </c>
      <c r="H303" s="73" t="s">
        <v>23</v>
      </c>
      <c r="I303" s="73" t="s">
        <v>23</v>
      </c>
      <c r="J303" s="73" t="s">
        <v>23</v>
      </c>
      <c r="K303" s="73" t="s">
        <v>23</v>
      </c>
      <c r="L303" s="73" t="s">
        <v>23</v>
      </c>
      <c r="M303" s="73" t="s">
        <v>23</v>
      </c>
      <c r="N303" s="73" t="s">
        <v>23</v>
      </c>
      <c r="O303" s="73" t="s">
        <v>23</v>
      </c>
    </row>
    <row r="304" spans="1:15">
      <c r="A304" s="70" t="s">
        <v>1293</v>
      </c>
      <c r="B304" s="286" t="s">
        <v>1117</v>
      </c>
      <c r="C304" s="286" t="s">
        <v>1291</v>
      </c>
      <c r="D304" s="73" t="s">
        <v>23</v>
      </c>
      <c r="E304" s="73" t="s">
        <v>23</v>
      </c>
      <c r="F304" s="73" t="s">
        <v>23</v>
      </c>
      <c r="G304" s="73" t="s">
        <v>23</v>
      </c>
      <c r="H304" s="73" t="s">
        <v>23</v>
      </c>
      <c r="I304" s="73" t="s">
        <v>23</v>
      </c>
      <c r="J304" s="73" t="s">
        <v>23</v>
      </c>
      <c r="K304" s="73" t="s">
        <v>23</v>
      </c>
      <c r="L304" s="73" t="s">
        <v>23</v>
      </c>
      <c r="M304" s="73" t="s">
        <v>23</v>
      </c>
      <c r="N304" s="73" t="s">
        <v>23</v>
      </c>
      <c r="O304" s="73" t="s">
        <v>23</v>
      </c>
    </row>
    <row r="305" spans="1:15">
      <c r="A305" s="70" t="s">
        <v>1293</v>
      </c>
      <c r="B305" s="286" t="s">
        <v>1117</v>
      </c>
      <c r="C305" s="286" t="s">
        <v>1292</v>
      </c>
      <c r="D305" s="73" t="s">
        <v>23</v>
      </c>
      <c r="E305" s="73" t="s">
        <v>23</v>
      </c>
      <c r="F305" s="73" t="s">
        <v>23</v>
      </c>
      <c r="G305" s="73" t="s">
        <v>23</v>
      </c>
      <c r="H305" s="73" t="s">
        <v>23</v>
      </c>
      <c r="I305" s="73" t="s">
        <v>23</v>
      </c>
      <c r="J305" s="73" t="s">
        <v>23</v>
      </c>
      <c r="K305" s="73" t="s">
        <v>23</v>
      </c>
      <c r="L305" s="73" t="s">
        <v>23</v>
      </c>
      <c r="M305" s="73" t="s">
        <v>23</v>
      </c>
      <c r="N305" s="73" t="s">
        <v>23</v>
      </c>
      <c r="O305" s="73" t="s">
        <v>23</v>
      </c>
    </row>
    <row r="306" spans="1:15">
      <c r="A306" s="70" t="s">
        <v>1222</v>
      </c>
      <c r="B306" s="289" t="s">
        <v>1141</v>
      </c>
      <c r="C306" s="289" t="s">
        <v>1206</v>
      </c>
      <c r="D306" s="73" t="s">
        <v>23</v>
      </c>
      <c r="E306" s="73" t="s">
        <v>23</v>
      </c>
      <c r="F306" s="73" t="s">
        <v>23</v>
      </c>
      <c r="G306" s="73" t="s">
        <v>23</v>
      </c>
      <c r="H306" s="73" t="s">
        <v>23</v>
      </c>
      <c r="I306" s="73" t="s">
        <v>23</v>
      </c>
      <c r="J306" s="73" t="s">
        <v>23</v>
      </c>
      <c r="K306" s="73" t="s">
        <v>23</v>
      </c>
      <c r="L306" s="73" t="s">
        <v>597</v>
      </c>
      <c r="M306" s="73" t="s">
        <v>23</v>
      </c>
      <c r="N306" s="73" t="s">
        <v>597</v>
      </c>
      <c r="O306" s="73" t="s">
        <v>23</v>
      </c>
    </row>
    <row r="307" spans="1:15">
      <c r="A307" s="70" t="s">
        <v>1222</v>
      </c>
      <c r="B307" s="289" t="s">
        <v>1141</v>
      </c>
      <c r="C307" s="289" t="s">
        <v>627</v>
      </c>
      <c r="D307" s="73" t="s">
        <v>23</v>
      </c>
      <c r="E307" s="73" t="s">
        <v>23</v>
      </c>
      <c r="F307" s="73" t="s">
        <v>23</v>
      </c>
      <c r="G307" s="73" t="s">
        <v>23</v>
      </c>
      <c r="H307" s="73" t="s">
        <v>23</v>
      </c>
      <c r="I307" s="73" t="s">
        <v>23</v>
      </c>
      <c r="J307" s="73" t="s">
        <v>23</v>
      </c>
      <c r="K307" s="73" t="s">
        <v>23</v>
      </c>
      <c r="L307" s="73" t="s">
        <v>597</v>
      </c>
      <c r="M307" s="73" t="s">
        <v>597</v>
      </c>
      <c r="N307" s="73" t="s">
        <v>597</v>
      </c>
      <c r="O307" s="73" t="s">
        <v>23</v>
      </c>
    </row>
    <row r="308" spans="1:15">
      <c r="A308" s="70" t="s">
        <v>1223</v>
      </c>
      <c r="B308" s="289" t="s">
        <v>1169</v>
      </c>
      <c r="C308" s="289" t="s">
        <v>1260</v>
      </c>
      <c r="D308" s="73" t="s">
        <v>23</v>
      </c>
      <c r="E308" s="73" t="s">
        <v>23</v>
      </c>
      <c r="F308" s="73" t="s">
        <v>23</v>
      </c>
      <c r="G308" s="73" t="s">
        <v>23</v>
      </c>
      <c r="H308" s="73" t="s">
        <v>23</v>
      </c>
      <c r="I308" s="73" t="s">
        <v>23</v>
      </c>
      <c r="J308" s="73" t="s">
        <v>23</v>
      </c>
      <c r="K308" s="73" t="s">
        <v>23</v>
      </c>
      <c r="L308" s="73" t="s">
        <v>23</v>
      </c>
      <c r="M308" s="73" t="s">
        <v>23</v>
      </c>
      <c r="N308" s="73" t="s">
        <v>23</v>
      </c>
      <c r="O308" s="297" t="s">
        <v>23</v>
      </c>
    </row>
    <row r="309" spans="1:15">
      <c r="A309" s="70" t="s">
        <v>1147</v>
      </c>
      <c r="B309" s="289" t="s">
        <v>1169</v>
      </c>
      <c r="C309" s="289" t="s">
        <v>1166</v>
      </c>
      <c r="D309" s="73" t="s">
        <v>23</v>
      </c>
      <c r="E309" s="73" t="s">
        <v>23</v>
      </c>
      <c r="F309" s="73" t="s">
        <v>23</v>
      </c>
      <c r="G309" s="73" t="s">
        <v>23</v>
      </c>
      <c r="H309" s="73" t="s">
        <v>23</v>
      </c>
      <c r="I309" s="73" t="s">
        <v>23</v>
      </c>
      <c r="J309" s="73" t="s">
        <v>23</v>
      </c>
      <c r="K309" s="73" t="s">
        <v>23</v>
      </c>
      <c r="L309" s="73" t="s">
        <v>23</v>
      </c>
      <c r="M309" s="73" t="s">
        <v>23</v>
      </c>
      <c r="N309" s="73" t="s">
        <v>23</v>
      </c>
      <c r="O309" s="297" t="s">
        <v>23</v>
      </c>
    </row>
    <row r="310" spans="1:15">
      <c r="A310" s="70" t="s">
        <v>1179</v>
      </c>
      <c r="B310" s="289" t="s">
        <v>1169</v>
      </c>
      <c r="C310" s="289" t="s">
        <v>1261</v>
      </c>
      <c r="D310" s="73" t="s">
        <v>23</v>
      </c>
      <c r="E310" s="73" t="s">
        <v>23</v>
      </c>
      <c r="F310" s="73" t="s">
        <v>23</v>
      </c>
      <c r="G310" s="73" t="s">
        <v>23</v>
      </c>
      <c r="H310" s="73" t="s">
        <v>23</v>
      </c>
      <c r="I310" s="73" t="s">
        <v>23</v>
      </c>
      <c r="J310" s="73" t="s">
        <v>23</v>
      </c>
      <c r="K310" s="73" t="s">
        <v>23</v>
      </c>
      <c r="L310" s="73" t="s">
        <v>23</v>
      </c>
      <c r="M310" s="73" t="s">
        <v>23</v>
      </c>
      <c r="N310" s="73" t="s">
        <v>23</v>
      </c>
      <c r="O310" s="297" t="s">
        <v>23</v>
      </c>
    </row>
    <row r="311" spans="1:15">
      <c r="A311" s="70" t="s">
        <v>1147</v>
      </c>
      <c r="B311" s="289" t="s">
        <v>1169</v>
      </c>
      <c r="C311" s="289" t="s">
        <v>677</v>
      </c>
      <c r="D311" s="73" t="s">
        <v>23</v>
      </c>
      <c r="E311" s="73" t="s">
        <v>23</v>
      </c>
      <c r="F311" s="73" t="s">
        <v>23</v>
      </c>
      <c r="G311" s="73" t="s">
        <v>23</v>
      </c>
      <c r="H311" s="73" t="s">
        <v>23</v>
      </c>
      <c r="I311" s="73" t="s">
        <v>23</v>
      </c>
      <c r="J311" s="73" t="s">
        <v>23</v>
      </c>
      <c r="K311" s="73" t="s">
        <v>23</v>
      </c>
      <c r="L311" s="73" t="s">
        <v>23</v>
      </c>
      <c r="M311" s="73" t="s">
        <v>23</v>
      </c>
      <c r="N311" s="73" t="s">
        <v>23</v>
      </c>
      <c r="O311" s="297" t="s">
        <v>23</v>
      </c>
    </row>
    <row r="312" spans="1:15">
      <c r="A312" s="70" t="s">
        <v>1179</v>
      </c>
      <c r="B312" s="289" t="s">
        <v>1169</v>
      </c>
      <c r="C312" s="289" t="s">
        <v>1138</v>
      </c>
      <c r="D312" s="73" t="s">
        <v>23</v>
      </c>
      <c r="E312" s="73" t="s">
        <v>23</v>
      </c>
      <c r="F312" s="73" t="s">
        <v>23</v>
      </c>
      <c r="G312" s="73" t="s">
        <v>23</v>
      </c>
      <c r="H312" s="73" t="s">
        <v>23</v>
      </c>
      <c r="I312" s="73" t="s">
        <v>23</v>
      </c>
      <c r="J312" s="73" t="s">
        <v>23</v>
      </c>
      <c r="K312" s="73" t="s">
        <v>23</v>
      </c>
      <c r="L312" s="73" t="s">
        <v>23</v>
      </c>
      <c r="M312" s="73" t="s">
        <v>23</v>
      </c>
      <c r="N312" s="73" t="s">
        <v>23</v>
      </c>
      <c r="O312" s="297" t="s">
        <v>23</v>
      </c>
    </row>
    <row r="313" spans="1:15">
      <c r="A313" s="70" t="s">
        <v>1147</v>
      </c>
      <c r="B313" s="289" t="s">
        <v>1169</v>
      </c>
      <c r="C313" s="289" t="s">
        <v>1167</v>
      </c>
      <c r="D313" s="73" t="s">
        <v>23</v>
      </c>
      <c r="E313" s="73" t="s">
        <v>23</v>
      </c>
      <c r="F313" s="73" t="s">
        <v>23</v>
      </c>
      <c r="G313" s="73" t="s">
        <v>23</v>
      </c>
      <c r="H313" s="73" t="s">
        <v>23</v>
      </c>
      <c r="I313" s="73" t="s">
        <v>23</v>
      </c>
      <c r="J313" s="73" t="s">
        <v>23</v>
      </c>
      <c r="K313" s="73" t="s">
        <v>23</v>
      </c>
      <c r="L313" s="73" t="s">
        <v>23</v>
      </c>
      <c r="M313" s="73" t="s">
        <v>23</v>
      </c>
      <c r="N313" s="73" t="s">
        <v>23</v>
      </c>
      <c r="O313" s="297" t="s">
        <v>23</v>
      </c>
    </row>
    <row r="314" spans="1:15">
      <c r="A314" s="70" t="s">
        <v>1179</v>
      </c>
      <c r="B314" s="289" t="s">
        <v>1169</v>
      </c>
      <c r="C314" s="289" t="s">
        <v>1202</v>
      </c>
      <c r="D314" s="73" t="s">
        <v>23</v>
      </c>
      <c r="E314" s="73" t="s">
        <v>23</v>
      </c>
      <c r="F314" s="73" t="s">
        <v>23</v>
      </c>
      <c r="G314" s="73" t="s">
        <v>23</v>
      </c>
      <c r="H314" s="73" t="s">
        <v>23</v>
      </c>
      <c r="I314" s="73" t="s">
        <v>23</v>
      </c>
      <c r="J314" s="73" t="s">
        <v>23</v>
      </c>
      <c r="K314" s="73" t="s">
        <v>23</v>
      </c>
      <c r="L314" s="73" t="s">
        <v>23</v>
      </c>
      <c r="M314" s="73" t="s">
        <v>23</v>
      </c>
      <c r="N314" s="73" t="s">
        <v>23</v>
      </c>
      <c r="O314" s="297" t="s">
        <v>23</v>
      </c>
    </row>
    <row r="315" spans="1:15">
      <c r="A315" s="70" t="s">
        <v>1182</v>
      </c>
      <c r="B315" s="289" t="s">
        <v>1169</v>
      </c>
      <c r="C315" s="289" t="s">
        <v>1204</v>
      </c>
      <c r="D315" s="73" t="s">
        <v>23</v>
      </c>
      <c r="E315" s="73" t="s">
        <v>23</v>
      </c>
      <c r="F315" s="73" t="s">
        <v>23</v>
      </c>
      <c r="G315" s="73" t="s">
        <v>23</v>
      </c>
      <c r="H315" s="73" t="s">
        <v>23</v>
      </c>
      <c r="I315" s="73" t="s">
        <v>23</v>
      </c>
      <c r="J315" s="73" t="s">
        <v>23</v>
      </c>
      <c r="K315" s="73" t="s">
        <v>23</v>
      </c>
      <c r="L315" s="73" t="s">
        <v>23</v>
      </c>
      <c r="M315" s="73" t="s">
        <v>23</v>
      </c>
      <c r="N315" s="73" t="s">
        <v>23</v>
      </c>
      <c r="O315" s="73" t="s">
        <v>23</v>
      </c>
    </row>
    <row r="316" spans="1:15">
      <c r="A316" s="70" t="s">
        <v>1182</v>
      </c>
      <c r="B316" s="289" t="s">
        <v>1169</v>
      </c>
      <c r="C316" s="289" t="s">
        <v>1205</v>
      </c>
      <c r="D316" s="73" t="s">
        <v>23</v>
      </c>
      <c r="E316" s="73" t="s">
        <v>23</v>
      </c>
      <c r="F316" s="73" t="s">
        <v>23</v>
      </c>
      <c r="G316" s="73" t="s">
        <v>23</v>
      </c>
      <c r="H316" s="73" t="s">
        <v>23</v>
      </c>
      <c r="I316" s="73" t="s">
        <v>23</v>
      </c>
      <c r="J316" s="73" t="s">
        <v>23</v>
      </c>
      <c r="K316" s="73" t="s">
        <v>23</v>
      </c>
      <c r="L316" s="73" t="s">
        <v>23</v>
      </c>
      <c r="M316" s="73" t="s">
        <v>23</v>
      </c>
      <c r="N316" s="73" t="s">
        <v>23</v>
      </c>
      <c r="O316" s="73" t="s">
        <v>23</v>
      </c>
    </row>
    <row r="317" spans="1:15">
      <c r="A317" s="70" t="s">
        <v>1182</v>
      </c>
      <c r="B317" s="289" t="s">
        <v>1169</v>
      </c>
      <c r="C317" s="289" t="s">
        <v>1206</v>
      </c>
      <c r="D317" s="73" t="s">
        <v>23</v>
      </c>
      <c r="E317" s="73" t="s">
        <v>23</v>
      </c>
      <c r="F317" s="73" t="s">
        <v>23</v>
      </c>
      <c r="G317" s="73" t="s">
        <v>23</v>
      </c>
      <c r="H317" s="73" t="s">
        <v>23</v>
      </c>
      <c r="I317" s="73" t="s">
        <v>23</v>
      </c>
      <c r="J317" s="73" t="s">
        <v>23</v>
      </c>
      <c r="K317" s="73" t="s">
        <v>23</v>
      </c>
      <c r="L317" s="73" t="s">
        <v>23</v>
      </c>
      <c r="M317" s="73" t="s">
        <v>23</v>
      </c>
      <c r="N317" s="73" t="s">
        <v>23</v>
      </c>
      <c r="O317" s="73" t="s">
        <v>23</v>
      </c>
    </row>
    <row r="318" spans="1:15">
      <c r="A318" s="70" t="s">
        <v>1182</v>
      </c>
      <c r="B318" s="289" t="s">
        <v>1169</v>
      </c>
      <c r="C318" s="289" t="s">
        <v>1207</v>
      </c>
      <c r="D318" s="73" t="s">
        <v>23</v>
      </c>
      <c r="E318" s="73" t="s">
        <v>23</v>
      </c>
      <c r="F318" s="73" t="s">
        <v>23</v>
      </c>
      <c r="G318" s="73" t="s">
        <v>23</v>
      </c>
      <c r="H318" s="73" t="s">
        <v>23</v>
      </c>
      <c r="I318" s="73" t="s">
        <v>23</v>
      </c>
      <c r="J318" s="73" t="s">
        <v>23</v>
      </c>
      <c r="K318" s="73" t="s">
        <v>23</v>
      </c>
      <c r="L318" s="73" t="s">
        <v>23</v>
      </c>
      <c r="M318" s="73" t="s">
        <v>23</v>
      </c>
      <c r="N318" s="73" t="s">
        <v>23</v>
      </c>
      <c r="O318" s="73" t="s">
        <v>23</v>
      </c>
    </row>
    <row r="319" spans="1:15">
      <c r="A319" s="70" t="s">
        <v>1851</v>
      </c>
      <c r="B319" s="289" t="s">
        <v>1169</v>
      </c>
      <c r="C319" s="289" t="s">
        <v>1850</v>
      </c>
      <c r="D319" s="73" t="s">
        <v>23</v>
      </c>
      <c r="E319" s="73" t="s">
        <v>23</v>
      </c>
      <c r="F319" s="73" t="s">
        <v>23</v>
      </c>
      <c r="G319" s="73" t="s">
        <v>23</v>
      </c>
      <c r="H319" s="73" t="s">
        <v>23</v>
      </c>
      <c r="I319" s="73" t="s">
        <v>23</v>
      </c>
      <c r="J319" s="73" t="s">
        <v>23</v>
      </c>
      <c r="K319" s="73" t="s">
        <v>23</v>
      </c>
      <c r="L319" s="73" t="s">
        <v>23</v>
      </c>
      <c r="M319" s="73" t="s">
        <v>23</v>
      </c>
      <c r="N319" s="73" t="s">
        <v>23</v>
      </c>
      <c r="O319" s="73" t="s">
        <v>23</v>
      </c>
    </row>
    <row r="320" spans="1:15">
      <c r="A320" s="70" t="s">
        <v>1182</v>
      </c>
      <c r="B320" s="289" t="s">
        <v>1169</v>
      </c>
      <c r="C320" s="289" t="s">
        <v>1168</v>
      </c>
      <c r="D320" s="73" t="s">
        <v>23</v>
      </c>
      <c r="E320" s="73" t="s">
        <v>23</v>
      </c>
      <c r="F320" s="73" t="s">
        <v>23</v>
      </c>
      <c r="G320" s="73" t="s">
        <v>23</v>
      </c>
      <c r="H320" s="73" t="s">
        <v>23</v>
      </c>
      <c r="I320" s="73" t="s">
        <v>23</v>
      </c>
      <c r="J320" s="73" t="s">
        <v>23</v>
      </c>
      <c r="K320" s="73" t="s">
        <v>23</v>
      </c>
      <c r="L320" s="73" t="s">
        <v>23</v>
      </c>
      <c r="M320" s="73" t="s">
        <v>23</v>
      </c>
      <c r="N320" s="73" t="s">
        <v>23</v>
      </c>
      <c r="O320" s="73" t="s">
        <v>23</v>
      </c>
    </row>
    <row r="321" spans="1:15">
      <c r="A321" s="70" t="s">
        <v>1223</v>
      </c>
      <c r="B321" s="289" t="s">
        <v>1169</v>
      </c>
      <c r="C321" s="289" t="s">
        <v>1280</v>
      </c>
      <c r="D321" s="73" t="s">
        <v>23</v>
      </c>
      <c r="E321" s="73" t="s">
        <v>23</v>
      </c>
      <c r="F321" s="73" t="s">
        <v>23</v>
      </c>
      <c r="G321" s="73" t="s">
        <v>23</v>
      </c>
      <c r="H321" s="73" t="s">
        <v>23</v>
      </c>
      <c r="I321" s="73" t="s">
        <v>23</v>
      </c>
      <c r="J321" s="73" t="s">
        <v>23</v>
      </c>
      <c r="K321" s="73" t="s">
        <v>23</v>
      </c>
      <c r="L321" s="73" t="s">
        <v>23</v>
      </c>
      <c r="M321" s="73" t="s">
        <v>23</v>
      </c>
      <c r="N321" s="73" t="s">
        <v>23</v>
      </c>
      <c r="O321" s="73" t="s">
        <v>23</v>
      </c>
    </row>
    <row r="322" spans="1:15">
      <c r="A322" s="70" t="s">
        <v>1223</v>
      </c>
      <c r="B322" s="289" t="s">
        <v>1169</v>
      </c>
      <c r="C322" s="289" t="s">
        <v>1281</v>
      </c>
      <c r="D322" s="73" t="s">
        <v>23</v>
      </c>
      <c r="E322" s="73" t="s">
        <v>23</v>
      </c>
      <c r="F322" s="73" t="s">
        <v>23</v>
      </c>
      <c r="G322" s="73" t="s">
        <v>23</v>
      </c>
      <c r="H322" s="73" t="s">
        <v>23</v>
      </c>
      <c r="I322" s="73" t="s">
        <v>23</v>
      </c>
      <c r="J322" s="73" t="s">
        <v>23</v>
      </c>
      <c r="K322" s="73" t="s">
        <v>23</v>
      </c>
      <c r="L322" s="73" t="s">
        <v>23</v>
      </c>
      <c r="M322" s="73" t="s">
        <v>23</v>
      </c>
      <c r="N322" s="73" t="s">
        <v>23</v>
      </c>
      <c r="O322" s="73" t="s">
        <v>23</v>
      </c>
    </row>
    <row r="323" spans="1:15">
      <c r="A323" s="70" t="s">
        <v>1222</v>
      </c>
      <c r="B323" s="289" t="s">
        <v>1169</v>
      </c>
      <c r="C323" s="289" t="s">
        <v>1291</v>
      </c>
      <c r="D323" s="73" t="s">
        <v>23</v>
      </c>
      <c r="E323" s="73" t="s">
        <v>23</v>
      </c>
      <c r="F323" s="73" t="s">
        <v>23</v>
      </c>
      <c r="G323" s="73" t="s">
        <v>23</v>
      </c>
      <c r="H323" s="73" t="s">
        <v>23</v>
      </c>
      <c r="I323" s="73" t="s">
        <v>23</v>
      </c>
      <c r="J323" s="73" t="s">
        <v>23</v>
      </c>
      <c r="K323" s="73" t="s">
        <v>23</v>
      </c>
      <c r="L323" s="73" t="s">
        <v>23</v>
      </c>
      <c r="M323" s="73" t="s">
        <v>23</v>
      </c>
      <c r="N323" s="73" t="s">
        <v>23</v>
      </c>
      <c r="O323" s="73" t="s">
        <v>23</v>
      </c>
    </row>
    <row r="324" spans="1:15">
      <c r="A324" s="70" t="s">
        <v>1222</v>
      </c>
      <c r="B324" s="289" t="s">
        <v>1169</v>
      </c>
      <c r="C324" s="289" t="s">
        <v>1292</v>
      </c>
      <c r="D324" s="73" t="s">
        <v>23</v>
      </c>
      <c r="E324" s="73" t="s">
        <v>23</v>
      </c>
      <c r="F324" s="73" t="s">
        <v>23</v>
      </c>
      <c r="G324" s="73" t="s">
        <v>23</v>
      </c>
      <c r="H324" s="73" t="s">
        <v>23</v>
      </c>
      <c r="I324" s="73" t="s">
        <v>23</v>
      </c>
      <c r="J324" s="73" t="s">
        <v>23</v>
      </c>
      <c r="K324" s="73" t="s">
        <v>23</v>
      </c>
      <c r="L324" s="73" t="s">
        <v>23</v>
      </c>
      <c r="M324" s="73" t="s">
        <v>23</v>
      </c>
      <c r="N324" s="73" t="s">
        <v>23</v>
      </c>
      <c r="O324" s="73" t="s">
        <v>23</v>
      </c>
    </row>
    <row r="325" spans="1:15">
      <c r="A325" s="70" t="s">
        <v>2003</v>
      </c>
      <c r="B325" s="122" t="s">
        <v>1990</v>
      </c>
      <c r="C325" s="415" t="s">
        <v>584</v>
      </c>
      <c r="D325" s="130" t="s">
        <v>23</v>
      </c>
      <c r="E325" s="130" t="s">
        <v>23</v>
      </c>
      <c r="F325" s="130" t="s">
        <v>23</v>
      </c>
      <c r="G325" s="130" t="s">
        <v>23</v>
      </c>
      <c r="H325" s="130" t="s">
        <v>23</v>
      </c>
      <c r="I325" s="130" t="s">
        <v>23</v>
      </c>
      <c r="J325" s="130" t="s">
        <v>23</v>
      </c>
      <c r="K325" s="130" t="s">
        <v>23</v>
      </c>
      <c r="L325" s="130" t="s">
        <v>23</v>
      </c>
      <c r="M325" s="130" t="s">
        <v>23</v>
      </c>
      <c r="N325" s="130" t="s">
        <v>23</v>
      </c>
      <c r="O325" s="130" t="s">
        <v>23</v>
      </c>
    </row>
    <row r="326" spans="1:15">
      <c r="A326" s="70" t="s">
        <v>2003</v>
      </c>
      <c r="B326" s="122" t="s">
        <v>1990</v>
      </c>
      <c r="C326" s="415" t="s">
        <v>1991</v>
      </c>
      <c r="D326" s="130" t="s">
        <v>23</v>
      </c>
      <c r="E326" s="130" t="s">
        <v>23</v>
      </c>
      <c r="F326" s="130" t="s">
        <v>23</v>
      </c>
      <c r="G326" s="130" t="s">
        <v>23</v>
      </c>
      <c r="H326" s="130" t="s">
        <v>23</v>
      </c>
      <c r="I326" s="130" t="s">
        <v>23</v>
      </c>
      <c r="J326" s="130" t="s">
        <v>23</v>
      </c>
      <c r="K326" s="130" t="s">
        <v>23</v>
      </c>
      <c r="L326" s="130" t="s">
        <v>23</v>
      </c>
      <c r="M326" s="130" t="s">
        <v>23</v>
      </c>
      <c r="N326" s="130" t="s">
        <v>23</v>
      </c>
      <c r="O326" s="130" t="s">
        <v>23</v>
      </c>
    </row>
    <row r="327" spans="1:15">
      <c r="A327" s="70" t="s">
        <v>2003</v>
      </c>
      <c r="B327" s="122" t="s">
        <v>1990</v>
      </c>
      <c r="C327" s="415" t="s">
        <v>1167</v>
      </c>
      <c r="D327" s="130" t="s">
        <v>23</v>
      </c>
      <c r="E327" s="130" t="s">
        <v>23</v>
      </c>
      <c r="F327" s="130" t="s">
        <v>23</v>
      </c>
      <c r="G327" s="130" t="s">
        <v>23</v>
      </c>
      <c r="H327" s="130" t="s">
        <v>23</v>
      </c>
      <c r="I327" s="130" t="s">
        <v>23</v>
      </c>
      <c r="J327" s="130" t="s">
        <v>23</v>
      </c>
      <c r="K327" s="130" t="s">
        <v>23</v>
      </c>
      <c r="L327" s="130" t="s">
        <v>23</v>
      </c>
      <c r="M327" s="130" t="s">
        <v>23</v>
      </c>
      <c r="N327" s="130" t="s">
        <v>23</v>
      </c>
      <c r="O327" s="130" t="s">
        <v>23</v>
      </c>
    </row>
    <row r="328" spans="1:15" ht="15" customHeight="1">
      <c r="A328" s="70" t="s">
        <v>2003</v>
      </c>
      <c r="B328" s="122" t="s">
        <v>1990</v>
      </c>
      <c r="C328" s="444" t="s">
        <v>1997</v>
      </c>
      <c r="D328" s="130" t="s">
        <v>23</v>
      </c>
      <c r="E328" s="130" t="s">
        <v>23</v>
      </c>
      <c r="F328" s="130" t="s">
        <v>23</v>
      </c>
      <c r="G328" s="130" t="s">
        <v>23</v>
      </c>
      <c r="H328" s="130" t="s">
        <v>23</v>
      </c>
      <c r="I328" s="130" t="s">
        <v>23</v>
      </c>
      <c r="J328" s="130" t="s">
        <v>23</v>
      </c>
      <c r="K328" s="130" t="s">
        <v>23</v>
      </c>
      <c r="L328" s="130" t="s">
        <v>23</v>
      </c>
      <c r="M328" s="130" t="s">
        <v>23</v>
      </c>
      <c r="N328" s="130" t="s">
        <v>23</v>
      </c>
      <c r="O328" s="130" t="s">
        <v>23</v>
      </c>
    </row>
    <row r="329" spans="1:15">
      <c r="A329" s="70" t="s">
        <v>2003</v>
      </c>
      <c r="B329" s="122" t="s">
        <v>1990</v>
      </c>
      <c r="C329" s="415" t="s">
        <v>1825</v>
      </c>
      <c r="D329" s="130" t="s">
        <v>23</v>
      </c>
      <c r="E329" s="130" t="s">
        <v>23</v>
      </c>
      <c r="F329" s="130" t="s">
        <v>23</v>
      </c>
      <c r="G329" s="130" t="s">
        <v>23</v>
      </c>
      <c r="H329" s="130" t="s">
        <v>23</v>
      </c>
      <c r="I329" s="130" t="s">
        <v>23</v>
      </c>
      <c r="J329" s="130" t="s">
        <v>23</v>
      </c>
      <c r="K329" s="130" t="s">
        <v>23</v>
      </c>
      <c r="L329" s="130" t="s">
        <v>23</v>
      </c>
      <c r="M329" s="130" t="s">
        <v>23</v>
      </c>
      <c r="N329" s="130" t="s">
        <v>23</v>
      </c>
      <c r="O329" s="130" t="s">
        <v>23</v>
      </c>
    </row>
    <row r="330" spans="1:15">
      <c r="A330" s="70" t="s">
        <v>2003</v>
      </c>
      <c r="B330" s="122" t="s">
        <v>1990</v>
      </c>
      <c r="C330" s="415" t="s">
        <v>1992</v>
      </c>
      <c r="D330" s="130" t="s">
        <v>23</v>
      </c>
      <c r="E330" s="130" t="s">
        <v>23</v>
      </c>
      <c r="F330" s="130" t="s">
        <v>23</v>
      </c>
      <c r="G330" s="130" t="s">
        <v>23</v>
      </c>
      <c r="H330" s="130" t="s">
        <v>23</v>
      </c>
      <c r="I330" s="130" t="s">
        <v>23</v>
      </c>
      <c r="J330" s="130" t="s">
        <v>23</v>
      </c>
      <c r="K330" s="130" t="s">
        <v>23</v>
      </c>
      <c r="L330" s="130" t="s">
        <v>23</v>
      </c>
      <c r="M330" s="130" t="s">
        <v>23</v>
      </c>
      <c r="N330" s="130" t="s">
        <v>23</v>
      </c>
      <c r="O330" s="130" t="s">
        <v>23</v>
      </c>
    </row>
    <row r="331" spans="1:15">
      <c r="A331" s="70" t="s">
        <v>2003</v>
      </c>
      <c r="B331" s="122" t="s">
        <v>1990</v>
      </c>
      <c r="C331" s="415" t="s">
        <v>1831</v>
      </c>
      <c r="D331" s="130" t="s">
        <v>23</v>
      </c>
      <c r="E331" s="130" t="s">
        <v>23</v>
      </c>
      <c r="F331" s="130" t="s">
        <v>23</v>
      </c>
      <c r="G331" s="130" t="s">
        <v>23</v>
      </c>
      <c r="H331" s="130" t="s">
        <v>23</v>
      </c>
      <c r="I331" s="130" t="s">
        <v>23</v>
      </c>
      <c r="J331" s="130" t="s">
        <v>23</v>
      </c>
      <c r="K331" s="130" t="s">
        <v>23</v>
      </c>
      <c r="L331" s="130" t="s">
        <v>23</v>
      </c>
      <c r="M331" s="130" t="s">
        <v>23</v>
      </c>
      <c r="N331" s="130" t="s">
        <v>23</v>
      </c>
      <c r="O331" s="130" t="s">
        <v>23</v>
      </c>
    </row>
    <row r="332" spans="1:15">
      <c r="A332" s="70" t="s">
        <v>2003</v>
      </c>
      <c r="B332" s="122" t="s">
        <v>1990</v>
      </c>
      <c r="C332" s="415" t="s">
        <v>751</v>
      </c>
      <c r="D332" s="130" t="s">
        <v>23</v>
      </c>
      <c r="E332" s="130" t="s">
        <v>23</v>
      </c>
      <c r="F332" s="130" t="s">
        <v>23</v>
      </c>
      <c r="G332" s="130" t="s">
        <v>23</v>
      </c>
      <c r="H332" s="130" t="s">
        <v>23</v>
      </c>
      <c r="I332" s="130" t="s">
        <v>23</v>
      </c>
      <c r="J332" s="130" t="s">
        <v>23</v>
      </c>
      <c r="K332" s="130" t="s">
        <v>23</v>
      </c>
      <c r="L332" s="130" t="s">
        <v>23</v>
      </c>
      <c r="M332" s="130" t="s">
        <v>23</v>
      </c>
      <c r="N332" s="130" t="s">
        <v>23</v>
      </c>
      <c r="O332" s="130" t="s">
        <v>23</v>
      </c>
    </row>
    <row r="333" spans="1:15">
      <c r="A333" s="70" t="s">
        <v>2003</v>
      </c>
      <c r="B333" s="122" t="s">
        <v>1990</v>
      </c>
      <c r="C333" s="415" t="s">
        <v>593</v>
      </c>
      <c r="D333" s="130" t="s">
        <v>23</v>
      </c>
      <c r="E333" s="130" t="s">
        <v>23</v>
      </c>
      <c r="F333" s="130" t="s">
        <v>23</v>
      </c>
      <c r="G333" s="130" t="s">
        <v>23</v>
      </c>
      <c r="H333" s="130" t="s">
        <v>23</v>
      </c>
      <c r="I333" s="130" t="s">
        <v>23</v>
      </c>
      <c r="J333" s="130" t="s">
        <v>23</v>
      </c>
      <c r="K333" s="130" t="s">
        <v>23</v>
      </c>
      <c r="L333" s="130" t="s">
        <v>23</v>
      </c>
      <c r="M333" s="130" t="s">
        <v>23</v>
      </c>
      <c r="N333" s="130" t="s">
        <v>23</v>
      </c>
      <c r="O333" s="130" t="s">
        <v>23</v>
      </c>
    </row>
    <row r="334" spans="1:15">
      <c r="A334" s="70" t="s">
        <v>2003</v>
      </c>
      <c r="B334" s="122" t="s">
        <v>1990</v>
      </c>
      <c r="C334" s="415" t="s">
        <v>625</v>
      </c>
      <c r="D334" s="130" t="s">
        <v>23</v>
      </c>
      <c r="E334" s="130" t="s">
        <v>23</v>
      </c>
      <c r="F334" s="130" t="s">
        <v>23</v>
      </c>
      <c r="G334" s="130" t="s">
        <v>23</v>
      </c>
      <c r="H334" s="130" t="s">
        <v>23</v>
      </c>
      <c r="I334" s="130" t="s">
        <v>23</v>
      </c>
      <c r="J334" s="130" t="s">
        <v>23</v>
      </c>
      <c r="K334" s="130" t="s">
        <v>23</v>
      </c>
      <c r="L334" s="130" t="s">
        <v>23</v>
      </c>
      <c r="M334" s="130" t="s">
        <v>23</v>
      </c>
      <c r="N334" s="130" t="s">
        <v>23</v>
      </c>
      <c r="O334" s="130" t="s">
        <v>23</v>
      </c>
    </row>
    <row r="335" spans="1:15">
      <c r="A335" s="70" t="s">
        <v>2003</v>
      </c>
      <c r="B335" s="122" t="s">
        <v>1990</v>
      </c>
      <c r="C335" s="415" t="s">
        <v>588</v>
      </c>
      <c r="D335" s="130" t="s">
        <v>23</v>
      </c>
      <c r="E335" s="130" t="s">
        <v>23</v>
      </c>
      <c r="F335" s="130" t="s">
        <v>23</v>
      </c>
      <c r="G335" s="130" t="s">
        <v>23</v>
      </c>
      <c r="H335" s="130" t="s">
        <v>23</v>
      </c>
      <c r="I335" s="130" t="s">
        <v>23</v>
      </c>
      <c r="J335" s="130" t="s">
        <v>23</v>
      </c>
      <c r="K335" s="130" t="s">
        <v>23</v>
      </c>
      <c r="L335" s="130" t="s">
        <v>23</v>
      </c>
      <c r="M335" s="130" t="s">
        <v>23</v>
      </c>
      <c r="N335" s="130" t="s">
        <v>23</v>
      </c>
      <c r="O335" s="130" t="s">
        <v>23</v>
      </c>
    </row>
    <row r="336" spans="1:15">
      <c r="A336" s="70" t="s">
        <v>2003</v>
      </c>
      <c r="B336" s="122" t="s">
        <v>1990</v>
      </c>
      <c r="C336" s="415" t="s">
        <v>1210</v>
      </c>
      <c r="D336" s="130" t="s">
        <v>23</v>
      </c>
      <c r="E336" s="130" t="s">
        <v>23</v>
      </c>
      <c r="F336" s="130" t="s">
        <v>23</v>
      </c>
      <c r="G336" s="130" t="s">
        <v>23</v>
      </c>
      <c r="H336" s="130" t="s">
        <v>23</v>
      </c>
      <c r="I336" s="130" t="s">
        <v>23</v>
      </c>
      <c r="J336" s="130" t="s">
        <v>23</v>
      </c>
      <c r="K336" s="130" t="s">
        <v>23</v>
      </c>
      <c r="L336" s="130" t="s">
        <v>23</v>
      </c>
      <c r="M336" s="130" t="s">
        <v>23</v>
      </c>
      <c r="N336" s="130" t="s">
        <v>23</v>
      </c>
      <c r="O336" s="130" t="s">
        <v>23</v>
      </c>
    </row>
    <row r="337" spans="1:15">
      <c r="A337" s="70" t="s">
        <v>2003</v>
      </c>
      <c r="B337" s="441" t="s">
        <v>1993</v>
      </c>
      <c r="C337" s="449" t="s">
        <v>584</v>
      </c>
      <c r="D337" s="130" t="s">
        <v>23</v>
      </c>
      <c r="E337" s="130" t="s">
        <v>23</v>
      </c>
      <c r="F337" s="130" t="s">
        <v>23</v>
      </c>
      <c r="G337" s="130" t="s">
        <v>23</v>
      </c>
      <c r="H337" s="130" t="s">
        <v>23</v>
      </c>
      <c r="I337" s="130" t="s">
        <v>23</v>
      </c>
      <c r="J337" s="130" t="s">
        <v>23</v>
      </c>
      <c r="K337" s="130" t="s">
        <v>23</v>
      </c>
      <c r="L337" s="130" t="s">
        <v>23</v>
      </c>
      <c r="M337" s="130" t="s">
        <v>23</v>
      </c>
      <c r="N337" s="130" t="s">
        <v>23</v>
      </c>
      <c r="O337" s="130" t="s">
        <v>23</v>
      </c>
    </row>
    <row r="338" spans="1:15">
      <c r="A338" s="70" t="s">
        <v>2003</v>
      </c>
      <c r="B338" s="441" t="s">
        <v>1993</v>
      </c>
      <c r="C338" s="449" t="s">
        <v>1994</v>
      </c>
      <c r="D338" s="130" t="s">
        <v>23</v>
      </c>
      <c r="E338" s="130" t="s">
        <v>23</v>
      </c>
      <c r="F338" s="130" t="s">
        <v>23</v>
      </c>
      <c r="G338" s="130" t="s">
        <v>23</v>
      </c>
      <c r="H338" s="130" t="s">
        <v>23</v>
      </c>
      <c r="I338" s="130" t="s">
        <v>23</v>
      </c>
      <c r="J338" s="130" t="s">
        <v>23</v>
      </c>
      <c r="K338" s="130" t="s">
        <v>23</v>
      </c>
      <c r="L338" s="130" t="s">
        <v>23</v>
      </c>
      <c r="M338" s="130" t="s">
        <v>23</v>
      </c>
      <c r="N338" s="130" t="s">
        <v>23</v>
      </c>
      <c r="O338" s="130" t="s">
        <v>23</v>
      </c>
    </row>
    <row r="339" spans="1:15">
      <c r="A339" s="70" t="s">
        <v>2003</v>
      </c>
      <c r="B339" s="441" t="s">
        <v>1993</v>
      </c>
      <c r="C339" s="449" t="s">
        <v>1167</v>
      </c>
      <c r="D339" s="130" t="s">
        <v>23</v>
      </c>
      <c r="E339" s="130" t="s">
        <v>23</v>
      </c>
      <c r="F339" s="130" t="s">
        <v>23</v>
      </c>
      <c r="G339" s="130" t="s">
        <v>23</v>
      </c>
      <c r="H339" s="130" t="s">
        <v>23</v>
      </c>
      <c r="I339" s="130" t="s">
        <v>23</v>
      </c>
      <c r="J339" s="130" t="s">
        <v>23</v>
      </c>
      <c r="K339" s="130" t="s">
        <v>23</v>
      </c>
      <c r="L339" s="130" t="s">
        <v>23</v>
      </c>
      <c r="M339" s="130" t="s">
        <v>23</v>
      </c>
      <c r="N339" s="130" t="s">
        <v>23</v>
      </c>
      <c r="O339" s="130" t="s">
        <v>23</v>
      </c>
    </row>
    <row r="340" spans="1:15">
      <c r="A340" s="70" t="s">
        <v>2003</v>
      </c>
      <c r="B340" s="441" t="s">
        <v>1993</v>
      </c>
      <c r="C340" s="449" t="s">
        <v>1825</v>
      </c>
      <c r="D340" s="130" t="s">
        <v>23</v>
      </c>
      <c r="E340" s="130" t="s">
        <v>23</v>
      </c>
      <c r="F340" s="130" t="s">
        <v>23</v>
      </c>
      <c r="G340" s="130" t="s">
        <v>23</v>
      </c>
      <c r="H340" s="130" t="s">
        <v>23</v>
      </c>
      <c r="I340" s="130" t="s">
        <v>23</v>
      </c>
      <c r="J340" s="130" t="s">
        <v>23</v>
      </c>
      <c r="K340" s="130" t="s">
        <v>23</v>
      </c>
      <c r="L340" s="130" t="s">
        <v>23</v>
      </c>
      <c r="M340" s="130" t="s">
        <v>23</v>
      </c>
      <c r="N340" s="130" t="s">
        <v>23</v>
      </c>
      <c r="O340" s="130" t="s">
        <v>23</v>
      </c>
    </row>
    <row r="341" spans="1:15">
      <c r="A341" s="70" t="s">
        <v>2003</v>
      </c>
      <c r="B341" s="441" t="s">
        <v>1993</v>
      </c>
      <c r="C341" s="449" t="s">
        <v>1995</v>
      </c>
      <c r="D341" s="130" t="s">
        <v>23</v>
      </c>
      <c r="E341" s="130" t="s">
        <v>23</v>
      </c>
      <c r="F341" s="130" t="s">
        <v>23</v>
      </c>
      <c r="G341" s="130" t="s">
        <v>23</v>
      </c>
      <c r="H341" s="130" t="s">
        <v>23</v>
      </c>
      <c r="I341" s="130" t="s">
        <v>23</v>
      </c>
      <c r="J341" s="130" t="s">
        <v>23</v>
      </c>
      <c r="K341" s="130" t="s">
        <v>23</v>
      </c>
      <c r="L341" s="130" t="s">
        <v>23</v>
      </c>
      <c r="M341" s="130" t="s">
        <v>23</v>
      </c>
      <c r="N341" s="130" t="s">
        <v>23</v>
      </c>
      <c r="O341" s="130" t="s">
        <v>23</v>
      </c>
    </row>
    <row r="342" spans="1:15">
      <c r="A342" s="70" t="s">
        <v>2003</v>
      </c>
      <c r="B342" s="441" t="s">
        <v>1993</v>
      </c>
      <c r="C342" s="449" t="s">
        <v>1845</v>
      </c>
      <c r="D342" s="130" t="s">
        <v>23</v>
      </c>
      <c r="E342" s="130" t="s">
        <v>23</v>
      </c>
      <c r="F342" s="130" t="s">
        <v>23</v>
      </c>
      <c r="G342" s="130" t="s">
        <v>23</v>
      </c>
      <c r="H342" s="130" t="s">
        <v>23</v>
      </c>
      <c r="I342" s="130" t="s">
        <v>23</v>
      </c>
      <c r="J342" s="130" t="s">
        <v>23</v>
      </c>
      <c r="K342" s="130" t="s">
        <v>23</v>
      </c>
      <c r="L342" s="130" t="s">
        <v>23</v>
      </c>
      <c r="M342" s="130" t="s">
        <v>23</v>
      </c>
      <c r="N342" s="130" t="s">
        <v>23</v>
      </c>
      <c r="O342" s="130" t="s">
        <v>23</v>
      </c>
    </row>
    <row r="343" spans="1:15">
      <c r="A343" s="70" t="s">
        <v>2003</v>
      </c>
      <c r="B343" s="441" t="s">
        <v>1993</v>
      </c>
      <c r="C343" s="449" t="s">
        <v>1992</v>
      </c>
      <c r="D343" s="130" t="s">
        <v>23</v>
      </c>
      <c r="E343" s="130" t="s">
        <v>23</v>
      </c>
      <c r="F343" s="130" t="s">
        <v>23</v>
      </c>
      <c r="G343" s="130" t="s">
        <v>23</v>
      </c>
      <c r="H343" s="130" t="s">
        <v>23</v>
      </c>
      <c r="I343" s="130" t="s">
        <v>23</v>
      </c>
      <c r="J343" s="130" t="s">
        <v>23</v>
      </c>
      <c r="K343" s="130" t="s">
        <v>23</v>
      </c>
      <c r="L343" s="130" t="s">
        <v>23</v>
      </c>
      <c r="M343" s="130" t="s">
        <v>23</v>
      </c>
      <c r="N343" s="130" t="s">
        <v>23</v>
      </c>
      <c r="O343" s="130" t="s">
        <v>23</v>
      </c>
    </row>
    <row r="344" spans="1:15">
      <c r="A344" s="70" t="s">
        <v>2003</v>
      </c>
      <c r="B344" s="441" t="s">
        <v>1993</v>
      </c>
      <c r="C344" s="449" t="s">
        <v>1831</v>
      </c>
      <c r="D344" s="130" t="s">
        <v>23</v>
      </c>
      <c r="E344" s="130" t="s">
        <v>23</v>
      </c>
      <c r="F344" s="130" t="s">
        <v>23</v>
      </c>
      <c r="G344" s="130" t="s">
        <v>23</v>
      </c>
      <c r="H344" s="130" t="s">
        <v>23</v>
      </c>
      <c r="I344" s="130" t="s">
        <v>23</v>
      </c>
      <c r="J344" s="130" t="s">
        <v>23</v>
      </c>
      <c r="K344" s="130" t="s">
        <v>23</v>
      </c>
      <c r="L344" s="130" t="s">
        <v>23</v>
      </c>
      <c r="M344" s="130" t="s">
        <v>23</v>
      </c>
      <c r="N344" s="130" t="s">
        <v>23</v>
      </c>
      <c r="O344" s="130" t="s">
        <v>23</v>
      </c>
    </row>
    <row r="345" spans="1:15">
      <c r="A345" s="70" t="s">
        <v>2003</v>
      </c>
      <c r="B345" s="441" t="s">
        <v>1993</v>
      </c>
      <c r="C345" s="449" t="s">
        <v>751</v>
      </c>
      <c r="D345" s="130" t="s">
        <v>23</v>
      </c>
      <c r="E345" s="130" t="s">
        <v>23</v>
      </c>
      <c r="F345" s="130" t="s">
        <v>23</v>
      </c>
      <c r="G345" s="130" t="s">
        <v>23</v>
      </c>
      <c r="H345" s="130" t="s">
        <v>23</v>
      </c>
      <c r="I345" s="130" t="s">
        <v>23</v>
      </c>
      <c r="J345" s="130" t="s">
        <v>23</v>
      </c>
      <c r="K345" s="130" t="s">
        <v>23</v>
      </c>
      <c r="L345" s="130" t="s">
        <v>23</v>
      </c>
      <c r="M345" s="130" t="s">
        <v>23</v>
      </c>
      <c r="N345" s="130" t="s">
        <v>23</v>
      </c>
      <c r="O345" s="130" t="s">
        <v>23</v>
      </c>
    </row>
    <row r="346" spans="1:15">
      <c r="A346" s="70" t="s">
        <v>2003</v>
      </c>
      <c r="B346" s="441" t="s">
        <v>1993</v>
      </c>
      <c r="C346" s="449" t="s">
        <v>593</v>
      </c>
      <c r="D346" s="130" t="s">
        <v>23</v>
      </c>
      <c r="E346" s="130" t="s">
        <v>23</v>
      </c>
      <c r="F346" s="130" t="s">
        <v>23</v>
      </c>
      <c r="G346" s="130" t="s">
        <v>23</v>
      </c>
      <c r="H346" s="130" t="s">
        <v>23</v>
      </c>
      <c r="I346" s="130" t="s">
        <v>23</v>
      </c>
      <c r="J346" s="130" t="s">
        <v>23</v>
      </c>
      <c r="K346" s="130" t="s">
        <v>23</v>
      </c>
      <c r="L346" s="130" t="s">
        <v>23</v>
      </c>
      <c r="M346" s="130" t="s">
        <v>23</v>
      </c>
      <c r="N346" s="130" t="s">
        <v>23</v>
      </c>
      <c r="O346" s="130" t="s">
        <v>23</v>
      </c>
    </row>
    <row r="347" spans="1:15">
      <c r="A347" s="70" t="s">
        <v>2003</v>
      </c>
      <c r="B347" s="441" t="s">
        <v>1993</v>
      </c>
      <c r="C347" s="449" t="s">
        <v>1862</v>
      </c>
      <c r="D347" s="130" t="s">
        <v>23</v>
      </c>
      <c r="E347" s="130" t="s">
        <v>23</v>
      </c>
      <c r="F347" s="130" t="s">
        <v>23</v>
      </c>
      <c r="G347" s="130" t="s">
        <v>23</v>
      </c>
      <c r="H347" s="130" t="s">
        <v>23</v>
      </c>
      <c r="I347" s="130" t="s">
        <v>23</v>
      </c>
      <c r="J347" s="130" t="s">
        <v>23</v>
      </c>
      <c r="K347" s="130" t="s">
        <v>23</v>
      </c>
      <c r="L347" s="130" t="s">
        <v>23</v>
      </c>
      <c r="M347" s="130" t="s">
        <v>23</v>
      </c>
      <c r="N347" s="130" t="s">
        <v>23</v>
      </c>
      <c r="O347" s="130" t="s">
        <v>23</v>
      </c>
    </row>
    <row r="348" spans="1:15">
      <c r="A348" s="70" t="s">
        <v>2003</v>
      </c>
      <c r="B348" s="441" t="s">
        <v>1993</v>
      </c>
      <c r="C348" s="449" t="s">
        <v>1988</v>
      </c>
      <c r="D348" s="130" t="s">
        <v>23</v>
      </c>
      <c r="E348" s="130" t="s">
        <v>23</v>
      </c>
      <c r="F348" s="130" t="s">
        <v>23</v>
      </c>
      <c r="G348" s="130" t="s">
        <v>23</v>
      </c>
      <c r="H348" s="130" t="s">
        <v>23</v>
      </c>
      <c r="I348" s="130" t="s">
        <v>23</v>
      </c>
      <c r="J348" s="130" t="s">
        <v>23</v>
      </c>
      <c r="K348" s="130" t="s">
        <v>23</v>
      </c>
      <c r="L348" s="130" t="s">
        <v>23</v>
      </c>
      <c r="M348" s="130" t="s">
        <v>23</v>
      </c>
      <c r="N348" s="130" t="s">
        <v>23</v>
      </c>
      <c r="O348" s="130" t="s">
        <v>23</v>
      </c>
    </row>
    <row r="349" spans="1:15">
      <c r="A349" s="70" t="s">
        <v>2003</v>
      </c>
      <c r="B349" s="441" t="s">
        <v>1993</v>
      </c>
      <c r="C349" s="447" t="s">
        <v>2001</v>
      </c>
      <c r="D349" s="130" t="s">
        <v>23</v>
      </c>
      <c r="E349" s="130" t="s">
        <v>23</v>
      </c>
      <c r="F349" s="130" t="s">
        <v>23</v>
      </c>
      <c r="G349" s="130" t="s">
        <v>23</v>
      </c>
      <c r="H349" s="130" t="s">
        <v>23</v>
      </c>
      <c r="I349" s="130" t="s">
        <v>23</v>
      </c>
      <c r="J349" s="130" t="s">
        <v>23</v>
      </c>
      <c r="K349" s="130" t="s">
        <v>23</v>
      </c>
      <c r="L349" s="130" t="s">
        <v>23</v>
      </c>
      <c r="M349" s="130" t="s">
        <v>23</v>
      </c>
      <c r="N349" s="130" t="s">
        <v>23</v>
      </c>
      <c r="O349" s="130" t="s">
        <v>23</v>
      </c>
    </row>
    <row r="350" spans="1:15">
      <c r="A350" s="70" t="s">
        <v>2003</v>
      </c>
      <c r="B350" s="441" t="s">
        <v>1993</v>
      </c>
      <c r="C350" s="449" t="s">
        <v>1210</v>
      </c>
      <c r="D350" s="130" t="s">
        <v>23</v>
      </c>
      <c r="E350" s="130" t="s">
        <v>23</v>
      </c>
      <c r="F350" s="130" t="s">
        <v>23</v>
      </c>
      <c r="G350" s="130" t="s">
        <v>23</v>
      </c>
      <c r="H350" s="130" t="s">
        <v>23</v>
      </c>
      <c r="I350" s="130" t="s">
        <v>23</v>
      </c>
      <c r="J350" s="130" t="s">
        <v>23</v>
      </c>
      <c r="K350" s="130" t="s">
        <v>23</v>
      </c>
      <c r="L350" s="130" t="s">
        <v>23</v>
      </c>
      <c r="M350" s="130" t="s">
        <v>23</v>
      </c>
      <c r="N350" s="130" t="s">
        <v>23</v>
      </c>
      <c r="O350" s="130" t="s">
        <v>23</v>
      </c>
    </row>
  </sheetData>
  <autoFilter ref="A6:PM350"/>
  <mergeCells count="1">
    <mergeCell ref="A1:B3"/>
  </mergeCells>
  <conditionalFormatting sqref="L7:L8 O7:O11 N11 O76 D53:D55 D57:D59 D7:D12 O39:O40 O14 N7:N9 M77:O77 N315:O324 N117:N120 L12:O12 D43 N78:N79 L57:N59 N81:N86 M7:M11 M56 N314 L60:M60 M123 N121:O122 F43 F234:F255 F11:F12 F260:F277 F122 F8:F9 F57:F59 F26:F31 O78:O86 N110:N115 L78:M86 F77:G86 L154:O230 L46:O46 F46 D51:E51 L95:M122 O95:O120 N138:O138 O139 D26:D30 L26:O33 L47:M47 O47 O150 L260:O278 D121:D122 D78:E86 D95:G120 D20:D21 D46 D17:G19 D32:G33 D22:G24 D44:G44 D282:G324 D48 D150:G151 D135:G141 D124:G124 D227:D230 D61:D62 D132:E132 O132 L124:O124 L135:L141 L150:L151 L43:O44 L17:O24 L48:O49 J39:K49 J34:K34 L128:O131 D128:G131 O135:O137 D234:D258 L234:O256 D260:D278 L282:M324 N282:O313 L144:O145 D144:E145 D325:O350 D148:E149 L148:O149 D154:G226 D87:O92 D69:O70 H93:K94 H71:K75 E49:G49 J51:K62 L51:N55 F51:G55 O51:O59">
    <cfRule type="cellIs" dxfId="2779" priority="3899" operator="equal">
      <formula>"Mandatory"</formula>
    </cfRule>
    <cfRule type="cellIs" dxfId="2778" priority="3900" stopIfTrue="1" operator="equal">
      <formula>"Optional"</formula>
    </cfRule>
  </conditionalFormatting>
  <conditionalFormatting sqref="L7:L8 O7:O11 N11 O76 D53:D55 D57:D59 D7:D12 O39:O40 O14 N7:N9 M77:O77 N315:O324 N117:N120 L12:O12 D43 N78:N79 L57:N59 N81:N86 M7:M11 M56 N314 L60:M60 M123 N121:O122 F43 F234:F255 F11:F12 F260:F277 F122 F8:F9 F57:F59 F26:F31 O78:O86 N110:N115 L78:M86 F77:G86 L154:O230 L46:O46 F46 D51:E51 L95:M122 O95:O120 N138:O138 O139 D26:D30 L26:O33 L47:M47 O47 O150 L260:O278 D121:D122 D78:E86 D95:G120 D20:D21 D46 D17:G19 D32:G33 D22:G24 D44:G44 D282:G324 D48 D150:G151 D135:G141 D124:G124 D227:D230 D61:D62 D132:E132 O132 L124:O124 L135:L141 L150:L151 L43:O44 L17:O24 L48:O49 J39:K49 J34:K34 L128:O131 D128:G131 O135:O137 D234:D258 L234:O256 D260:D278 L282:M324 N282:O313 L144:O145 D144:E145 D325:O350 D148:E149 L148:O149 D154:G226 D87:O92 D69:O70 H93:K94 H71:K75 E49:G49 J51:K62 L51:N55 F51:G55 O51:O59">
    <cfRule type="cellIs" dxfId="2777" priority="3896" operator="equal">
      <formula>"Optional"</formula>
    </cfRule>
    <cfRule type="cellIs" dxfId="2776" priority="3897" operator="equal">
      <formula>"ReadOnly"</formula>
    </cfRule>
    <cfRule type="cellIs" dxfId="2775" priority="3898" operator="equal">
      <formula>"Mandatory"</formula>
    </cfRule>
  </conditionalFormatting>
  <conditionalFormatting sqref="D42">
    <cfRule type="cellIs" dxfId="2774" priority="3539" operator="equal">
      <formula>"Mandatory"</formula>
    </cfRule>
    <cfRule type="cellIs" dxfId="2773" priority="3540" stopIfTrue="1" operator="equal">
      <formula>"Optional"</formula>
    </cfRule>
  </conditionalFormatting>
  <conditionalFormatting sqref="D42">
    <cfRule type="cellIs" dxfId="2772" priority="3536" operator="equal">
      <formula>"Optional"</formula>
    </cfRule>
    <cfRule type="cellIs" dxfId="2771" priority="3537" operator="equal">
      <formula>"ReadOnly"</formula>
    </cfRule>
    <cfRule type="cellIs" dxfId="2770" priority="3538" operator="equal">
      <formula>"Mandatory"</formula>
    </cfRule>
  </conditionalFormatting>
  <conditionalFormatting sqref="D14 D16">
    <cfRule type="cellIs" dxfId="2769" priority="3554" operator="equal">
      <formula>"Mandatory"</formula>
    </cfRule>
    <cfRule type="cellIs" dxfId="2768" priority="3555" stopIfTrue="1" operator="equal">
      <formula>"Optional"</formula>
    </cfRule>
  </conditionalFormatting>
  <conditionalFormatting sqref="D14 D16">
    <cfRule type="cellIs" dxfId="2767" priority="3551" operator="equal">
      <formula>"Optional"</formula>
    </cfRule>
    <cfRule type="cellIs" dxfId="2766" priority="3552" operator="equal">
      <formula>"ReadOnly"</formula>
    </cfRule>
    <cfRule type="cellIs" dxfId="2765" priority="3553" operator="equal">
      <formula>"Mandatory"</formula>
    </cfRule>
  </conditionalFormatting>
  <conditionalFormatting sqref="D25">
    <cfRule type="cellIs" dxfId="2764" priority="3549" operator="equal">
      <formula>"Mandatory"</formula>
    </cfRule>
    <cfRule type="cellIs" dxfId="2763" priority="3550" stopIfTrue="1" operator="equal">
      <formula>"Optional"</formula>
    </cfRule>
  </conditionalFormatting>
  <conditionalFormatting sqref="D25">
    <cfRule type="cellIs" dxfId="2762" priority="3546" operator="equal">
      <formula>"Optional"</formula>
    </cfRule>
    <cfRule type="cellIs" dxfId="2761" priority="3547" operator="equal">
      <formula>"ReadOnly"</formula>
    </cfRule>
    <cfRule type="cellIs" dxfId="2760" priority="3548" operator="equal">
      <formula>"Mandatory"</formula>
    </cfRule>
  </conditionalFormatting>
  <conditionalFormatting sqref="D39:D41">
    <cfRule type="cellIs" dxfId="2759" priority="3544" operator="equal">
      <formula>"Mandatory"</formula>
    </cfRule>
    <cfRule type="cellIs" dxfId="2758" priority="3545" stopIfTrue="1" operator="equal">
      <formula>"Optional"</formula>
    </cfRule>
  </conditionalFormatting>
  <conditionalFormatting sqref="D39:D41">
    <cfRule type="cellIs" dxfId="2757" priority="3541" operator="equal">
      <formula>"Optional"</formula>
    </cfRule>
    <cfRule type="cellIs" dxfId="2756" priority="3542" operator="equal">
      <formula>"ReadOnly"</formula>
    </cfRule>
    <cfRule type="cellIs" dxfId="2755" priority="3543" operator="equal">
      <formula>"Mandatory"</formula>
    </cfRule>
  </conditionalFormatting>
  <conditionalFormatting sqref="D77">
    <cfRule type="cellIs" dxfId="2754" priority="3529" operator="equal">
      <formula>"Mandatory"</formula>
    </cfRule>
    <cfRule type="cellIs" dxfId="2753" priority="3530" stopIfTrue="1" operator="equal">
      <formula>"Optional"</formula>
    </cfRule>
  </conditionalFormatting>
  <conditionalFormatting sqref="D77">
    <cfRule type="cellIs" dxfId="2752" priority="3526" operator="equal">
      <formula>"Optional"</formula>
    </cfRule>
    <cfRule type="cellIs" dxfId="2751" priority="3527" operator="equal">
      <formula>"ReadOnly"</formula>
    </cfRule>
    <cfRule type="cellIs" dxfId="2750" priority="3528" operator="equal">
      <formula>"Mandatory"</formula>
    </cfRule>
  </conditionalFormatting>
  <conditionalFormatting sqref="F7">
    <cfRule type="cellIs" dxfId="2749" priority="3504" operator="equal">
      <formula>"Mandatory"</formula>
    </cfRule>
    <cfRule type="cellIs" dxfId="2748" priority="3505" stopIfTrue="1" operator="equal">
      <formula>"Optional"</formula>
    </cfRule>
  </conditionalFormatting>
  <conditionalFormatting sqref="F7">
    <cfRule type="cellIs" dxfId="2747" priority="3501" operator="equal">
      <formula>"Optional"</formula>
    </cfRule>
    <cfRule type="cellIs" dxfId="2746" priority="3502" operator="equal">
      <formula>"ReadOnly"</formula>
    </cfRule>
    <cfRule type="cellIs" dxfId="2745" priority="3503" operator="equal">
      <formula>"Mandatory"</formula>
    </cfRule>
  </conditionalFormatting>
  <conditionalFormatting sqref="F10">
    <cfRule type="cellIs" dxfId="2744" priority="3499" operator="equal">
      <formula>"Mandatory"</formula>
    </cfRule>
    <cfRule type="cellIs" dxfId="2743" priority="3500" stopIfTrue="1" operator="equal">
      <formula>"Optional"</formula>
    </cfRule>
  </conditionalFormatting>
  <conditionalFormatting sqref="F10">
    <cfRule type="cellIs" dxfId="2742" priority="3496" operator="equal">
      <formula>"Optional"</formula>
    </cfRule>
    <cfRule type="cellIs" dxfId="2741" priority="3497" operator="equal">
      <formula>"ReadOnly"</formula>
    </cfRule>
    <cfRule type="cellIs" dxfId="2740" priority="3498" operator="equal">
      <formula>"Mandatory"</formula>
    </cfRule>
  </conditionalFormatting>
  <conditionalFormatting sqref="F13:F14 F16">
    <cfRule type="cellIs" dxfId="2739" priority="3494" operator="equal">
      <formula>"Mandatory"</formula>
    </cfRule>
    <cfRule type="cellIs" dxfId="2738" priority="3495" stopIfTrue="1" operator="equal">
      <formula>"Optional"</formula>
    </cfRule>
  </conditionalFormatting>
  <conditionalFormatting sqref="F13:F14 F16">
    <cfRule type="cellIs" dxfId="2737" priority="3491" operator="equal">
      <formula>"Optional"</formula>
    </cfRule>
    <cfRule type="cellIs" dxfId="2736" priority="3492" operator="equal">
      <formula>"ReadOnly"</formula>
    </cfRule>
    <cfRule type="cellIs" dxfId="2735" priority="3493" operator="equal">
      <formula>"Mandatory"</formula>
    </cfRule>
  </conditionalFormatting>
  <conditionalFormatting sqref="F39:F42">
    <cfRule type="cellIs" dxfId="2734" priority="3489" operator="equal">
      <formula>"Mandatory"</formula>
    </cfRule>
    <cfRule type="cellIs" dxfId="2733" priority="3490" stopIfTrue="1" operator="equal">
      <formula>"Optional"</formula>
    </cfRule>
  </conditionalFormatting>
  <conditionalFormatting sqref="F39:F42">
    <cfRule type="cellIs" dxfId="2732" priority="3486" operator="equal">
      <formula>"Optional"</formula>
    </cfRule>
    <cfRule type="cellIs" dxfId="2731" priority="3487" operator="equal">
      <formula>"ReadOnly"</formula>
    </cfRule>
    <cfRule type="cellIs" dxfId="2730" priority="3488" operator="equal">
      <formula>"Mandatory"</formula>
    </cfRule>
  </conditionalFormatting>
  <conditionalFormatting sqref="F25">
    <cfRule type="cellIs" dxfId="2729" priority="3484" operator="equal">
      <formula>"Mandatory"</formula>
    </cfRule>
    <cfRule type="cellIs" dxfId="2728" priority="3485" stopIfTrue="1" operator="equal">
      <formula>"Optional"</formula>
    </cfRule>
  </conditionalFormatting>
  <conditionalFormatting sqref="F25">
    <cfRule type="cellIs" dxfId="2727" priority="3481" operator="equal">
      <formula>"Optional"</formula>
    </cfRule>
    <cfRule type="cellIs" dxfId="2726" priority="3482" operator="equal">
      <formula>"ReadOnly"</formula>
    </cfRule>
    <cfRule type="cellIs" dxfId="2725" priority="3483" operator="equal">
      <formula>"Mandatory"</formula>
    </cfRule>
  </conditionalFormatting>
  <conditionalFormatting sqref="L9">
    <cfRule type="cellIs" dxfId="2724" priority="3389" operator="equal">
      <formula>"Mandatory"</formula>
    </cfRule>
    <cfRule type="cellIs" dxfId="2723" priority="3390" stopIfTrue="1" operator="equal">
      <formula>"Optional"</formula>
    </cfRule>
  </conditionalFormatting>
  <conditionalFormatting sqref="L9">
    <cfRule type="cellIs" dxfId="2722" priority="3386" operator="equal">
      <formula>"Optional"</formula>
    </cfRule>
    <cfRule type="cellIs" dxfId="2721" priority="3387" operator="equal">
      <formula>"ReadOnly"</formula>
    </cfRule>
    <cfRule type="cellIs" dxfId="2720" priority="3388" operator="equal">
      <formula>"Mandatory"</formula>
    </cfRule>
  </conditionalFormatting>
  <conditionalFormatting sqref="L11">
    <cfRule type="cellIs" dxfId="2719" priority="3384" operator="equal">
      <formula>"Mandatory"</formula>
    </cfRule>
    <cfRule type="cellIs" dxfId="2718" priority="3385" stopIfTrue="1" operator="equal">
      <formula>"Optional"</formula>
    </cfRule>
  </conditionalFormatting>
  <conditionalFormatting sqref="L11">
    <cfRule type="cellIs" dxfId="2717" priority="3381" operator="equal">
      <formula>"Optional"</formula>
    </cfRule>
    <cfRule type="cellIs" dxfId="2716" priority="3382" operator="equal">
      <formula>"ReadOnly"</formula>
    </cfRule>
    <cfRule type="cellIs" dxfId="2715" priority="3383" operator="equal">
      <formula>"Mandatory"</formula>
    </cfRule>
  </conditionalFormatting>
  <conditionalFormatting sqref="L10">
    <cfRule type="cellIs" dxfId="2714" priority="3379" operator="equal">
      <formula>"Mandatory"</formula>
    </cfRule>
    <cfRule type="cellIs" dxfId="2713" priority="3380" stopIfTrue="1" operator="equal">
      <formula>"Optional"</formula>
    </cfRule>
  </conditionalFormatting>
  <conditionalFormatting sqref="L10">
    <cfRule type="cellIs" dxfId="2712" priority="3376" operator="equal">
      <formula>"Optional"</formula>
    </cfRule>
    <cfRule type="cellIs" dxfId="2711" priority="3377" operator="equal">
      <formula>"ReadOnly"</formula>
    </cfRule>
    <cfRule type="cellIs" dxfId="2710" priority="3378" operator="equal">
      <formula>"Mandatory"</formula>
    </cfRule>
  </conditionalFormatting>
  <conditionalFormatting sqref="L13:L14 L16">
    <cfRule type="cellIs" dxfId="2709" priority="3374" operator="equal">
      <formula>"Mandatory"</formula>
    </cfRule>
    <cfRule type="cellIs" dxfId="2708" priority="3375" stopIfTrue="1" operator="equal">
      <formula>"Optional"</formula>
    </cfRule>
  </conditionalFormatting>
  <conditionalFormatting sqref="L13:L14 L16">
    <cfRule type="cellIs" dxfId="2707" priority="3371" operator="equal">
      <formula>"Optional"</formula>
    </cfRule>
    <cfRule type="cellIs" dxfId="2706" priority="3372" operator="equal">
      <formula>"ReadOnly"</formula>
    </cfRule>
    <cfRule type="cellIs" dxfId="2705" priority="3373" operator="equal">
      <formula>"Mandatory"</formula>
    </cfRule>
  </conditionalFormatting>
  <conditionalFormatting sqref="L25">
    <cfRule type="cellIs" dxfId="2704" priority="3369" operator="equal">
      <formula>"Mandatory"</formula>
    </cfRule>
    <cfRule type="cellIs" dxfId="2703" priority="3370" stopIfTrue="1" operator="equal">
      <formula>"Optional"</formula>
    </cfRule>
  </conditionalFormatting>
  <conditionalFormatting sqref="L25">
    <cfRule type="cellIs" dxfId="2702" priority="3366" operator="equal">
      <formula>"Optional"</formula>
    </cfRule>
    <cfRule type="cellIs" dxfId="2701" priority="3367" operator="equal">
      <formula>"ReadOnly"</formula>
    </cfRule>
    <cfRule type="cellIs" dxfId="2700" priority="3368" operator="equal">
      <formula>"Mandatory"</formula>
    </cfRule>
  </conditionalFormatting>
  <conditionalFormatting sqref="L77">
    <cfRule type="cellIs" dxfId="2699" priority="3364" operator="equal">
      <formula>"Mandatory"</formula>
    </cfRule>
    <cfRule type="cellIs" dxfId="2698" priority="3365" stopIfTrue="1" operator="equal">
      <formula>"Optional"</formula>
    </cfRule>
  </conditionalFormatting>
  <conditionalFormatting sqref="L77">
    <cfRule type="cellIs" dxfId="2697" priority="3361" operator="equal">
      <formula>"Optional"</formula>
    </cfRule>
    <cfRule type="cellIs" dxfId="2696" priority="3362" operator="equal">
      <formula>"ReadOnly"</formula>
    </cfRule>
    <cfRule type="cellIs" dxfId="2695" priority="3363" operator="equal">
      <formula>"Mandatory"</formula>
    </cfRule>
  </conditionalFormatting>
  <conditionalFormatting sqref="L39:L42">
    <cfRule type="cellIs" dxfId="2694" priority="3359" operator="equal">
      <formula>"Mandatory"</formula>
    </cfRule>
    <cfRule type="cellIs" dxfId="2693" priority="3360" stopIfTrue="1" operator="equal">
      <formula>"Optional"</formula>
    </cfRule>
  </conditionalFormatting>
  <conditionalFormatting sqref="L39:L42">
    <cfRule type="cellIs" dxfId="2692" priority="3356" operator="equal">
      <formula>"Optional"</formula>
    </cfRule>
    <cfRule type="cellIs" dxfId="2691" priority="3357" operator="equal">
      <formula>"ReadOnly"</formula>
    </cfRule>
    <cfRule type="cellIs" dxfId="2690" priority="3358" operator="equal">
      <formula>"Mandatory"</formula>
    </cfRule>
  </conditionalFormatting>
  <conditionalFormatting sqref="O42">
    <cfRule type="cellIs" dxfId="2689" priority="3234" operator="equal">
      <formula>"Mandatory"</formula>
    </cfRule>
    <cfRule type="cellIs" dxfId="2688" priority="3235" stopIfTrue="1" operator="equal">
      <formula>"Optional"</formula>
    </cfRule>
  </conditionalFormatting>
  <conditionalFormatting sqref="O42">
    <cfRule type="cellIs" dxfId="2687" priority="3231" operator="equal">
      <formula>"Optional"</formula>
    </cfRule>
    <cfRule type="cellIs" dxfId="2686" priority="3232" operator="equal">
      <formula>"ReadOnly"</formula>
    </cfRule>
    <cfRule type="cellIs" dxfId="2685" priority="3233" operator="equal">
      <formula>"Mandatory"</formula>
    </cfRule>
  </conditionalFormatting>
  <conditionalFormatting sqref="O41">
    <cfRule type="cellIs" dxfId="2684" priority="3229" operator="equal">
      <formula>"Mandatory"</formula>
    </cfRule>
    <cfRule type="cellIs" dxfId="2683" priority="3230" stopIfTrue="1" operator="equal">
      <formula>"Optional"</formula>
    </cfRule>
  </conditionalFormatting>
  <conditionalFormatting sqref="O41">
    <cfRule type="cellIs" dxfId="2682" priority="3226" operator="equal">
      <formula>"Optional"</formula>
    </cfRule>
    <cfRule type="cellIs" dxfId="2681" priority="3227" operator="equal">
      <formula>"ReadOnly"</formula>
    </cfRule>
    <cfRule type="cellIs" dxfId="2680" priority="3228" operator="equal">
      <formula>"Mandatory"</formula>
    </cfRule>
  </conditionalFormatting>
  <conditionalFormatting sqref="N45:O45">
    <cfRule type="cellIs" dxfId="2679" priority="3219" operator="equal">
      <formula>"Mandatory"</formula>
    </cfRule>
    <cfRule type="cellIs" dxfId="2678" priority="3220" stopIfTrue="1" operator="equal">
      <formula>"Optional"</formula>
    </cfRule>
  </conditionalFormatting>
  <conditionalFormatting sqref="N45:O45">
    <cfRule type="cellIs" dxfId="2677" priority="3216" operator="equal">
      <formula>"Optional"</formula>
    </cfRule>
    <cfRule type="cellIs" dxfId="2676" priority="3217" operator="equal">
      <formula>"ReadOnly"</formula>
    </cfRule>
    <cfRule type="cellIs" dxfId="2675" priority="3218" operator="equal">
      <formula>"Mandatory"</formula>
    </cfRule>
  </conditionalFormatting>
  <conditionalFormatting sqref="D45">
    <cfRule type="cellIs" dxfId="2674" priority="3204" operator="equal">
      <formula>"Mandatory"</formula>
    </cfRule>
    <cfRule type="cellIs" dxfId="2673" priority="3205" stopIfTrue="1" operator="equal">
      <formula>"Optional"</formula>
    </cfRule>
  </conditionalFormatting>
  <conditionalFormatting sqref="D45">
    <cfRule type="cellIs" dxfId="2672" priority="3201" operator="equal">
      <formula>"Optional"</formula>
    </cfRule>
    <cfRule type="cellIs" dxfId="2671" priority="3202" operator="equal">
      <formula>"ReadOnly"</formula>
    </cfRule>
    <cfRule type="cellIs" dxfId="2670" priority="3203" operator="equal">
      <formula>"Mandatory"</formula>
    </cfRule>
  </conditionalFormatting>
  <conditionalFormatting sqref="F45">
    <cfRule type="cellIs" dxfId="2669" priority="3199" operator="equal">
      <formula>"Mandatory"</formula>
    </cfRule>
    <cfRule type="cellIs" dxfId="2668" priority="3200" stopIfTrue="1" operator="equal">
      <formula>"Optional"</formula>
    </cfRule>
  </conditionalFormatting>
  <conditionalFormatting sqref="F45">
    <cfRule type="cellIs" dxfId="2667" priority="3196" operator="equal">
      <formula>"Optional"</formula>
    </cfRule>
    <cfRule type="cellIs" dxfId="2666" priority="3197" operator="equal">
      <formula>"ReadOnly"</formula>
    </cfRule>
    <cfRule type="cellIs" dxfId="2665" priority="3198" operator="equal">
      <formula>"Mandatory"</formula>
    </cfRule>
  </conditionalFormatting>
  <conditionalFormatting sqref="L45">
    <cfRule type="cellIs" dxfId="2664" priority="3184" operator="equal">
      <formula>"Mandatory"</formula>
    </cfRule>
    <cfRule type="cellIs" dxfId="2663" priority="3185" stopIfTrue="1" operator="equal">
      <formula>"Optional"</formula>
    </cfRule>
  </conditionalFormatting>
  <conditionalFormatting sqref="L45">
    <cfRule type="cellIs" dxfId="2662" priority="3181" operator="equal">
      <formula>"Optional"</formula>
    </cfRule>
    <cfRule type="cellIs" dxfId="2661" priority="3182" operator="equal">
      <formula>"ReadOnly"</formula>
    </cfRule>
    <cfRule type="cellIs" dxfId="2660" priority="3183" operator="equal">
      <formula>"Mandatory"</formula>
    </cfRule>
  </conditionalFormatting>
  <conditionalFormatting sqref="N56">
    <cfRule type="cellIs" dxfId="2659" priority="3031" operator="equal">
      <formula>"Optional"</formula>
    </cfRule>
    <cfRule type="cellIs" dxfId="2658" priority="3032" operator="equal">
      <formula>"ReadOnly"</formula>
    </cfRule>
    <cfRule type="cellIs" dxfId="2657" priority="3033" operator="equal">
      <formula>"Mandatory"</formula>
    </cfRule>
  </conditionalFormatting>
  <conditionalFormatting sqref="D56">
    <cfRule type="cellIs" dxfId="2656" priority="3064" operator="equal">
      <formula>"Mandatory"</formula>
    </cfRule>
    <cfRule type="cellIs" dxfId="2655" priority="3065" stopIfTrue="1" operator="equal">
      <formula>"Optional"</formula>
    </cfRule>
  </conditionalFormatting>
  <conditionalFormatting sqref="D56">
    <cfRule type="cellIs" dxfId="2654" priority="3061" operator="equal">
      <formula>"Optional"</formula>
    </cfRule>
    <cfRule type="cellIs" dxfId="2653" priority="3062" operator="equal">
      <formula>"ReadOnly"</formula>
    </cfRule>
    <cfRule type="cellIs" dxfId="2652" priority="3063" operator="equal">
      <formula>"Mandatory"</formula>
    </cfRule>
  </conditionalFormatting>
  <conditionalFormatting sqref="F56">
    <cfRule type="cellIs" dxfId="2651" priority="3059" operator="equal">
      <formula>"Mandatory"</formula>
    </cfRule>
    <cfRule type="cellIs" dxfId="2650" priority="3060" stopIfTrue="1" operator="equal">
      <formula>"Optional"</formula>
    </cfRule>
  </conditionalFormatting>
  <conditionalFormatting sqref="F56">
    <cfRule type="cellIs" dxfId="2649" priority="3056" operator="equal">
      <formula>"Optional"</formula>
    </cfRule>
    <cfRule type="cellIs" dxfId="2648" priority="3057" operator="equal">
      <formula>"ReadOnly"</formula>
    </cfRule>
    <cfRule type="cellIs" dxfId="2647" priority="3058" operator="equal">
      <formula>"Mandatory"</formula>
    </cfRule>
  </conditionalFormatting>
  <conditionalFormatting sqref="L56">
    <cfRule type="cellIs" dxfId="2646" priority="3044" operator="equal">
      <formula>"Mandatory"</formula>
    </cfRule>
    <cfRule type="cellIs" dxfId="2645" priority="3045" stopIfTrue="1" operator="equal">
      <formula>"Optional"</formula>
    </cfRule>
  </conditionalFormatting>
  <conditionalFormatting sqref="L56">
    <cfRule type="cellIs" dxfId="2644" priority="3041" operator="equal">
      <formula>"Optional"</formula>
    </cfRule>
    <cfRule type="cellIs" dxfId="2643" priority="3042" operator="equal">
      <formula>"ReadOnly"</formula>
    </cfRule>
    <cfRule type="cellIs" dxfId="2642" priority="3043" operator="equal">
      <formula>"Mandatory"</formula>
    </cfRule>
  </conditionalFormatting>
  <conditionalFormatting sqref="N56">
    <cfRule type="cellIs" dxfId="2641" priority="3034" operator="equal">
      <formula>"Mandatory"</formula>
    </cfRule>
    <cfRule type="cellIs" dxfId="2640" priority="3035" stopIfTrue="1" operator="equal">
      <formula>"Optional"</formula>
    </cfRule>
  </conditionalFormatting>
  <conditionalFormatting sqref="D52">
    <cfRule type="cellIs" dxfId="2639" priority="3029" operator="equal">
      <formula>"Mandatory"</formula>
    </cfRule>
    <cfRule type="cellIs" dxfId="2638" priority="3030" stopIfTrue="1" operator="equal">
      <formula>"Optional"</formula>
    </cfRule>
  </conditionalFormatting>
  <conditionalFormatting sqref="D52">
    <cfRule type="cellIs" dxfId="2637" priority="3026" operator="equal">
      <formula>"Optional"</formula>
    </cfRule>
    <cfRule type="cellIs" dxfId="2636" priority="3027" operator="equal">
      <formula>"ReadOnly"</formula>
    </cfRule>
    <cfRule type="cellIs" dxfId="2635" priority="3028" operator="equal">
      <formula>"Mandatory"</formula>
    </cfRule>
  </conditionalFormatting>
  <conditionalFormatting sqref="D15">
    <cfRule type="cellIs" dxfId="2634" priority="2714" operator="equal">
      <formula>"Mandatory"</formula>
    </cfRule>
    <cfRule type="cellIs" dxfId="2633" priority="2715" stopIfTrue="1" operator="equal">
      <formula>"Optional"</formula>
    </cfRule>
  </conditionalFormatting>
  <conditionalFormatting sqref="D15">
    <cfRule type="cellIs" dxfId="2632" priority="2711" operator="equal">
      <formula>"Optional"</formula>
    </cfRule>
    <cfRule type="cellIs" dxfId="2631" priority="2712" operator="equal">
      <formula>"ReadOnly"</formula>
    </cfRule>
    <cfRule type="cellIs" dxfId="2630" priority="2713" operator="equal">
      <formula>"Mandatory"</formula>
    </cfRule>
  </conditionalFormatting>
  <conditionalFormatting sqref="F15">
    <cfRule type="cellIs" dxfId="2629" priority="2709" operator="equal">
      <formula>"Mandatory"</formula>
    </cfRule>
    <cfRule type="cellIs" dxfId="2628" priority="2710" stopIfTrue="1" operator="equal">
      <formula>"Optional"</formula>
    </cfRule>
  </conditionalFormatting>
  <conditionalFormatting sqref="F15">
    <cfRule type="cellIs" dxfId="2627" priority="2706" operator="equal">
      <formula>"Optional"</formula>
    </cfRule>
    <cfRule type="cellIs" dxfId="2626" priority="2707" operator="equal">
      <formula>"ReadOnly"</formula>
    </cfRule>
    <cfRule type="cellIs" dxfId="2625" priority="2708" operator="equal">
      <formula>"Mandatory"</formula>
    </cfRule>
  </conditionalFormatting>
  <conditionalFormatting sqref="L15">
    <cfRule type="cellIs" dxfId="2624" priority="2699" operator="equal">
      <formula>"Mandatory"</formula>
    </cfRule>
    <cfRule type="cellIs" dxfId="2623" priority="2700" stopIfTrue="1" operator="equal">
      <formula>"Optional"</formula>
    </cfRule>
  </conditionalFormatting>
  <conditionalFormatting sqref="L15">
    <cfRule type="cellIs" dxfId="2622" priority="2696" operator="equal">
      <formula>"Optional"</formula>
    </cfRule>
    <cfRule type="cellIs" dxfId="2621" priority="2697" operator="equal">
      <formula>"ReadOnly"</formula>
    </cfRule>
    <cfRule type="cellIs" dxfId="2620" priority="2698" operator="equal">
      <formula>"Mandatory"</formula>
    </cfRule>
  </conditionalFormatting>
  <conditionalFormatting sqref="L76">
    <cfRule type="cellIs" dxfId="2619" priority="2609" operator="equal">
      <formula>"Mandatory"</formula>
    </cfRule>
    <cfRule type="cellIs" dxfId="2618" priority="2610" stopIfTrue="1" operator="equal">
      <formula>"Optional"</formula>
    </cfRule>
  </conditionalFormatting>
  <conditionalFormatting sqref="L76">
    <cfRule type="cellIs" dxfId="2617" priority="2606" operator="equal">
      <formula>"Optional"</formula>
    </cfRule>
    <cfRule type="cellIs" dxfId="2616" priority="2607" operator="equal">
      <formula>"ReadOnly"</formula>
    </cfRule>
    <cfRule type="cellIs" dxfId="2615" priority="2608" operator="equal">
      <formula>"Mandatory"</formula>
    </cfRule>
  </conditionalFormatting>
  <conditionalFormatting sqref="F76">
    <cfRule type="cellIs" dxfId="2614" priority="2654" operator="equal">
      <formula>"Mandatory"</formula>
    </cfRule>
    <cfRule type="cellIs" dxfId="2613" priority="2655" stopIfTrue="1" operator="equal">
      <formula>"Optional"</formula>
    </cfRule>
  </conditionalFormatting>
  <conditionalFormatting sqref="F76">
    <cfRule type="cellIs" dxfId="2612" priority="2651" operator="equal">
      <formula>"Optional"</formula>
    </cfRule>
    <cfRule type="cellIs" dxfId="2611" priority="2652" operator="equal">
      <formula>"ReadOnly"</formula>
    </cfRule>
    <cfRule type="cellIs" dxfId="2610" priority="2653" operator="equal">
      <formula>"Mandatory"</formula>
    </cfRule>
  </conditionalFormatting>
  <conditionalFormatting sqref="L76">
    <cfRule type="cellIs" dxfId="2609" priority="2644" operator="equal">
      <formula>"Mandatory"</formula>
    </cfRule>
    <cfRule type="cellIs" dxfId="2608" priority="2645" stopIfTrue="1" operator="equal">
      <formula>"Optional"</formula>
    </cfRule>
  </conditionalFormatting>
  <conditionalFormatting sqref="L76">
    <cfRule type="cellIs" dxfId="2607" priority="2641" operator="equal">
      <formula>"Optional"</formula>
    </cfRule>
    <cfRule type="cellIs" dxfId="2606" priority="2642" operator="equal">
      <formula>"ReadOnly"</formula>
    </cfRule>
    <cfRule type="cellIs" dxfId="2605" priority="2643" operator="equal">
      <formula>"Mandatory"</formula>
    </cfRule>
  </conditionalFormatting>
  <conditionalFormatting sqref="O76">
    <cfRule type="cellIs" dxfId="2604" priority="2594" operator="equal">
      <formula>"Mandatory"</formula>
    </cfRule>
    <cfRule type="cellIs" dxfId="2603" priority="2595" stopIfTrue="1" operator="equal">
      <formula>"Optional"</formula>
    </cfRule>
  </conditionalFormatting>
  <conditionalFormatting sqref="O76">
    <cfRule type="cellIs" dxfId="2602" priority="2591" operator="equal">
      <formula>"Optional"</formula>
    </cfRule>
    <cfRule type="cellIs" dxfId="2601" priority="2592" operator="equal">
      <formula>"ReadOnly"</formula>
    </cfRule>
    <cfRule type="cellIs" dxfId="2600" priority="2593" operator="equal">
      <formula>"Mandatory"</formula>
    </cfRule>
  </conditionalFormatting>
  <conditionalFormatting sqref="F76">
    <cfRule type="cellIs" dxfId="2599" priority="2619" operator="equal">
      <formula>"Mandatory"</formula>
    </cfRule>
    <cfRule type="cellIs" dxfId="2598" priority="2620" stopIfTrue="1" operator="equal">
      <formula>"Optional"</formula>
    </cfRule>
  </conditionalFormatting>
  <conditionalFormatting sqref="F76">
    <cfRule type="cellIs" dxfId="2597" priority="2616" operator="equal">
      <formula>"Optional"</formula>
    </cfRule>
    <cfRule type="cellIs" dxfId="2596" priority="2617" operator="equal">
      <formula>"ReadOnly"</formula>
    </cfRule>
    <cfRule type="cellIs" dxfId="2595" priority="2618" operator="equal">
      <formula>"Mandatory"</formula>
    </cfRule>
  </conditionalFormatting>
  <conditionalFormatting sqref="O314">
    <cfRule type="cellIs" dxfId="2594" priority="2409" operator="equal">
      <formula>"Mandatory"</formula>
    </cfRule>
    <cfRule type="cellIs" dxfId="2593" priority="2410" stopIfTrue="1" operator="equal">
      <formula>"Optional"</formula>
    </cfRule>
  </conditionalFormatting>
  <conditionalFormatting sqref="O314">
    <cfRule type="cellIs" dxfId="2592" priority="2406" operator="equal">
      <formula>"Optional"</formula>
    </cfRule>
    <cfRule type="cellIs" dxfId="2591" priority="2407" operator="equal">
      <formula>"ReadOnly"</formula>
    </cfRule>
    <cfRule type="cellIs" dxfId="2590" priority="2408" operator="equal">
      <formula>"Mandatory"</formula>
    </cfRule>
  </conditionalFormatting>
  <conditionalFormatting sqref="F227">
    <cfRule type="cellIs" dxfId="2589" priority="2344" operator="equal">
      <formula>"Mandatory"</formula>
    </cfRule>
    <cfRule type="cellIs" dxfId="2588" priority="2345" stopIfTrue="1" operator="equal">
      <formula>"Optional"</formula>
    </cfRule>
  </conditionalFormatting>
  <conditionalFormatting sqref="F227">
    <cfRule type="cellIs" dxfId="2587" priority="2341" operator="equal">
      <formula>"Optional"</formula>
    </cfRule>
    <cfRule type="cellIs" dxfId="2586" priority="2342" operator="equal">
      <formula>"ReadOnly"</formula>
    </cfRule>
    <cfRule type="cellIs" dxfId="2585" priority="2343" operator="equal">
      <formula>"Mandatory"</formula>
    </cfRule>
  </conditionalFormatting>
  <conditionalFormatting sqref="F278">
    <cfRule type="cellIs" dxfId="2584" priority="2334" operator="equal">
      <formula>"Mandatory"</formula>
    </cfRule>
    <cfRule type="cellIs" dxfId="2583" priority="2335" stopIfTrue="1" operator="equal">
      <formula>"Optional"</formula>
    </cfRule>
  </conditionalFormatting>
  <conditionalFormatting sqref="F278">
    <cfRule type="cellIs" dxfId="2582" priority="2331" operator="equal">
      <formula>"Optional"</formula>
    </cfRule>
    <cfRule type="cellIs" dxfId="2581" priority="2332" operator="equal">
      <formula>"ReadOnly"</formula>
    </cfRule>
    <cfRule type="cellIs" dxfId="2580" priority="2333" operator="equal">
      <formula>"Mandatory"</formula>
    </cfRule>
  </conditionalFormatting>
  <conditionalFormatting sqref="O60">
    <cfRule type="cellIs" dxfId="2579" priority="2319" operator="equal">
      <formula>"Mandatory"</formula>
    </cfRule>
    <cfRule type="cellIs" dxfId="2578" priority="2320" stopIfTrue="1" operator="equal">
      <formula>"Optional"</formula>
    </cfRule>
  </conditionalFormatting>
  <conditionalFormatting sqref="O60">
    <cfRule type="cellIs" dxfId="2577" priority="2316" operator="equal">
      <formula>"Optional"</formula>
    </cfRule>
    <cfRule type="cellIs" dxfId="2576" priority="2317" operator="equal">
      <formula>"ReadOnly"</formula>
    </cfRule>
    <cfRule type="cellIs" dxfId="2575" priority="2318" operator="equal">
      <formula>"Mandatory"</formula>
    </cfRule>
  </conditionalFormatting>
  <conditionalFormatting sqref="D60">
    <cfRule type="cellIs" dxfId="2574" priority="2309" operator="equal">
      <formula>"Mandatory"</formula>
    </cfRule>
    <cfRule type="cellIs" dxfId="2573" priority="2310" stopIfTrue="1" operator="equal">
      <formula>"Optional"</formula>
    </cfRule>
  </conditionalFormatting>
  <conditionalFormatting sqref="D60">
    <cfRule type="cellIs" dxfId="2572" priority="2306" operator="equal">
      <formula>"Optional"</formula>
    </cfRule>
    <cfRule type="cellIs" dxfId="2571" priority="2307" operator="equal">
      <formula>"ReadOnly"</formula>
    </cfRule>
    <cfRule type="cellIs" dxfId="2570" priority="2308" operator="equal">
      <formula>"Mandatory"</formula>
    </cfRule>
  </conditionalFormatting>
  <conditionalFormatting sqref="F60">
    <cfRule type="cellIs" dxfId="2569" priority="2304" operator="equal">
      <formula>"Mandatory"</formula>
    </cfRule>
    <cfRule type="cellIs" dxfId="2568" priority="2305" stopIfTrue="1" operator="equal">
      <formula>"Optional"</formula>
    </cfRule>
  </conditionalFormatting>
  <conditionalFormatting sqref="F60">
    <cfRule type="cellIs" dxfId="2567" priority="2301" operator="equal">
      <formula>"Optional"</formula>
    </cfRule>
    <cfRule type="cellIs" dxfId="2566" priority="2302" operator="equal">
      <formula>"ReadOnly"</formula>
    </cfRule>
    <cfRule type="cellIs" dxfId="2565" priority="2303" operator="equal">
      <formula>"Mandatory"</formula>
    </cfRule>
  </conditionalFormatting>
  <conditionalFormatting sqref="N60">
    <cfRule type="cellIs" dxfId="2564" priority="2299" operator="equal">
      <formula>"Mandatory"</formula>
    </cfRule>
    <cfRule type="cellIs" dxfId="2563" priority="2300" stopIfTrue="1" operator="equal">
      <formula>"Optional"</formula>
    </cfRule>
  </conditionalFormatting>
  <conditionalFormatting sqref="N60">
    <cfRule type="cellIs" dxfId="2562" priority="2296" operator="equal">
      <formula>"Optional"</formula>
    </cfRule>
    <cfRule type="cellIs" dxfId="2561" priority="2297" operator="equal">
      <formula>"ReadOnly"</formula>
    </cfRule>
    <cfRule type="cellIs" dxfId="2560" priority="2298" operator="equal">
      <formula>"Mandatory"</formula>
    </cfRule>
  </conditionalFormatting>
  <conditionalFormatting sqref="O123">
    <cfRule type="cellIs" dxfId="2559" priority="2269" operator="equal">
      <formula>"Mandatory"</formula>
    </cfRule>
    <cfRule type="cellIs" dxfId="2558" priority="2270" stopIfTrue="1" operator="equal">
      <formula>"Optional"</formula>
    </cfRule>
  </conditionalFormatting>
  <conditionalFormatting sqref="O123">
    <cfRule type="cellIs" dxfId="2557" priority="2266" operator="equal">
      <formula>"Optional"</formula>
    </cfRule>
    <cfRule type="cellIs" dxfId="2556" priority="2267" operator="equal">
      <formula>"ReadOnly"</formula>
    </cfRule>
    <cfRule type="cellIs" dxfId="2555" priority="2268" operator="equal">
      <formula>"Mandatory"</formula>
    </cfRule>
  </conditionalFormatting>
  <conditionalFormatting sqref="F229:F230">
    <cfRule type="cellIs" dxfId="2554" priority="2234" operator="equal">
      <formula>"Mandatory"</formula>
    </cfRule>
    <cfRule type="cellIs" dxfId="2553" priority="2235" stopIfTrue="1" operator="equal">
      <formula>"Optional"</formula>
    </cfRule>
  </conditionalFormatting>
  <conditionalFormatting sqref="F229:F230">
    <cfRule type="cellIs" dxfId="2552" priority="2231" operator="equal">
      <formula>"Optional"</formula>
    </cfRule>
    <cfRule type="cellIs" dxfId="2551" priority="2232" operator="equal">
      <formula>"ReadOnly"</formula>
    </cfRule>
    <cfRule type="cellIs" dxfId="2550" priority="2233" operator="equal">
      <formula>"Mandatory"</formula>
    </cfRule>
  </conditionalFormatting>
  <conditionalFormatting sqref="L123">
    <cfRule type="cellIs" dxfId="2549" priority="2254" operator="equal">
      <formula>"Mandatory"</formula>
    </cfRule>
    <cfRule type="cellIs" dxfId="2548" priority="2255" stopIfTrue="1" operator="equal">
      <formula>"Optional"</formula>
    </cfRule>
  </conditionalFormatting>
  <conditionalFormatting sqref="L123">
    <cfRule type="cellIs" dxfId="2547" priority="2251" operator="equal">
      <formula>"Optional"</formula>
    </cfRule>
    <cfRule type="cellIs" dxfId="2546" priority="2252" operator="equal">
      <formula>"ReadOnly"</formula>
    </cfRule>
    <cfRule type="cellIs" dxfId="2545" priority="2253" operator="equal">
      <formula>"Mandatory"</formula>
    </cfRule>
  </conditionalFormatting>
  <conditionalFormatting sqref="N123">
    <cfRule type="cellIs" dxfId="2544" priority="2244" operator="equal">
      <formula>"Mandatory"</formula>
    </cfRule>
    <cfRule type="cellIs" dxfId="2543" priority="2245" stopIfTrue="1" operator="equal">
      <formula>"Optional"</formula>
    </cfRule>
  </conditionalFormatting>
  <conditionalFormatting sqref="N123">
    <cfRule type="cellIs" dxfId="2542" priority="2241" operator="equal">
      <formula>"Optional"</formula>
    </cfRule>
    <cfRule type="cellIs" dxfId="2541" priority="2242" operator="equal">
      <formula>"ReadOnly"</formula>
    </cfRule>
    <cfRule type="cellIs" dxfId="2540" priority="2243" operator="equal">
      <formula>"Mandatory"</formula>
    </cfRule>
  </conditionalFormatting>
  <conditionalFormatting sqref="F256">
    <cfRule type="cellIs" dxfId="2539" priority="2224" operator="equal">
      <formula>"Mandatory"</formula>
    </cfRule>
    <cfRule type="cellIs" dxfId="2538" priority="2225" stopIfTrue="1" operator="equal">
      <formula>"Optional"</formula>
    </cfRule>
  </conditionalFormatting>
  <conditionalFormatting sqref="F256">
    <cfRule type="cellIs" dxfId="2537" priority="2221" operator="equal">
      <formula>"Optional"</formula>
    </cfRule>
    <cfRule type="cellIs" dxfId="2536" priority="2222" operator="equal">
      <formula>"ReadOnly"</formula>
    </cfRule>
    <cfRule type="cellIs" dxfId="2535" priority="2223" operator="equal">
      <formula>"Mandatory"</formula>
    </cfRule>
  </conditionalFormatting>
  <conditionalFormatting sqref="F121">
    <cfRule type="cellIs" dxfId="2534" priority="2214" operator="equal">
      <formula>"Mandatory"</formula>
    </cfRule>
    <cfRule type="cellIs" dxfId="2533" priority="2215" stopIfTrue="1" operator="equal">
      <formula>"Optional"</formula>
    </cfRule>
  </conditionalFormatting>
  <conditionalFormatting sqref="F121">
    <cfRule type="cellIs" dxfId="2532" priority="2211" operator="equal">
      <formula>"Optional"</formula>
    </cfRule>
    <cfRule type="cellIs" dxfId="2531" priority="2212" operator="equal">
      <formula>"ReadOnly"</formula>
    </cfRule>
    <cfRule type="cellIs" dxfId="2530" priority="2213" operator="equal">
      <formula>"Mandatory"</formula>
    </cfRule>
  </conditionalFormatting>
  <conditionalFormatting sqref="F228">
    <cfRule type="cellIs" dxfId="2529" priority="2204" operator="equal">
      <formula>"Mandatory"</formula>
    </cfRule>
    <cfRule type="cellIs" dxfId="2528" priority="2205" stopIfTrue="1" operator="equal">
      <formula>"Optional"</formula>
    </cfRule>
  </conditionalFormatting>
  <conditionalFormatting sqref="F228">
    <cfRule type="cellIs" dxfId="2527" priority="2201" operator="equal">
      <formula>"Optional"</formula>
    </cfRule>
    <cfRule type="cellIs" dxfId="2526" priority="2202" operator="equal">
      <formula>"ReadOnly"</formula>
    </cfRule>
    <cfRule type="cellIs" dxfId="2525" priority="2203" operator="equal">
      <formula>"Mandatory"</formula>
    </cfRule>
  </conditionalFormatting>
  <conditionalFormatting sqref="N80">
    <cfRule type="cellIs" dxfId="2524" priority="1434" operator="equal">
      <formula>"Mandatory"</formula>
    </cfRule>
    <cfRule type="cellIs" dxfId="2523" priority="1435" stopIfTrue="1" operator="equal">
      <formula>"Optional"</formula>
    </cfRule>
  </conditionalFormatting>
  <conditionalFormatting sqref="N80">
    <cfRule type="cellIs" dxfId="2522" priority="1431" operator="equal">
      <formula>"Optional"</formula>
    </cfRule>
    <cfRule type="cellIs" dxfId="2521" priority="1432" operator="equal">
      <formula>"ReadOnly"</formula>
    </cfRule>
    <cfRule type="cellIs" dxfId="2520" priority="1433" operator="equal">
      <formula>"Mandatory"</formula>
    </cfRule>
  </conditionalFormatting>
  <conditionalFormatting sqref="N95:N97">
    <cfRule type="cellIs" dxfId="2519" priority="1429" operator="equal">
      <formula>"Mandatory"</formula>
    </cfRule>
    <cfRule type="cellIs" dxfId="2518" priority="1430" stopIfTrue="1" operator="equal">
      <formula>"Optional"</formula>
    </cfRule>
  </conditionalFormatting>
  <conditionalFormatting sqref="N95:N97">
    <cfRule type="cellIs" dxfId="2517" priority="1426" operator="equal">
      <formula>"Optional"</formula>
    </cfRule>
    <cfRule type="cellIs" dxfId="2516" priority="1427" operator="equal">
      <formula>"ReadOnly"</formula>
    </cfRule>
    <cfRule type="cellIs" dxfId="2515" priority="1428" operator="equal">
      <formula>"Mandatory"</formula>
    </cfRule>
  </conditionalFormatting>
  <conditionalFormatting sqref="N102:N104">
    <cfRule type="cellIs" dxfId="2514" priority="1424" operator="equal">
      <formula>"Mandatory"</formula>
    </cfRule>
    <cfRule type="cellIs" dxfId="2513" priority="1425" stopIfTrue="1" operator="equal">
      <formula>"Optional"</formula>
    </cfRule>
  </conditionalFormatting>
  <conditionalFormatting sqref="N102:N104">
    <cfRule type="cellIs" dxfId="2512" priority="1421" operator="equal">
      <formula>"Optional"</formula>
    </cfRule>
    <cfRule type="cellIs" dxfId="2511" priority="1422" operator="equal">
      <formula>"ReadOnly"</formula>
    </cfRule>
    <cfRule type="cellIs" dxfId="2510" priority="1423" operator="equal">
      <formula>"Mandatory"</formula>
    </cfRule>
  </conditionalFormatting>
  <conditionalFormatting sqref="N108:N109">
    <cfRule type="cellIs" dxfId="2509" priority="1419" operator="equal">
      <formula>"Mandatory"</formula>
    </cfRule>
    <cfRule type="cellIs" dxfId="2508" priority="1420" stopIfTrue="1" operator="equal">
      <formula>"Optional"</formula>
    </cfRule>
  </conditionalFormatting>
  <conditionalFormatting sqref="N108:N109">
    <cfRule type="cellIs" dxfId="2507" priority="1416" operator="equal">
      <formula>"Optional"</formula>
    </cfRule>
    <cfRule type="cellIs" dxfId="2506" priority="1417" operator="equal">
      <formula>"ReadOnly"</formula>
    </cfRule>
    <cfRule type="cellIs" dxfId="2505" priority="1418" operator="equal">
      <formula>"Mandatory"</formula>
    </cfRule>
  </conditionalFormatting>
  <conditionalFormatting sqref="N116">
    <cfRule type="cellIs" dxfId="2504" priority="1414" operator="equal">
      <formula>"Mandatory"</formula>
    </cfRule>
    <cfRule type="cellIs" dxfId="2503" priority="1415" stopIfTrue="1" operator="equal">
      <formula>"Optional"</formula>
    </cfRule>
  </conditionalFormatting>
  <conditionalFormatting sqref="N116">
    <cfRule type="cellIs" dxfId="2502" priority="1411" operator="equal">
      <formula>"Optional"</formula>
    </cfRule>
    <cfRule type="cellIs" dxfId="2501" priority="1412" operator="equal">
      <formula>"ReadOnly"</formula>
    </cfRule>
    <cfRule type="cellIs" dxfId="2500" priority="1413" operator="equal">
      <formula>"Mandatory"</formula>
    </cfRule>
  </conditionalFormatting>
  <conditionalFormatting sqref="E60">
    <cfRule type="cellIs" dxfId="2499" priority="1209" operator="equal">
      <formula>"Mandatory"</formula>
    </cfRule>
    <cfRule type="cellIs" dxfId="2498" priority="1210" stopIfTrue="1" operator="equal">
      <formula>"Optional"</formula>
    </cfRule>
  </conditionalFormatting>
  <conditionalFormatting sqref="E60">
    <cfRule type="cellIs" dxfId="2497" priority="1206" operator="equal">
      <formula>"Optional"</formula>
    </cfRule>
    <cfRule type="cellIs" dxfId="2496" priority="1207" operator="equal">
      <formula>"ReadOnly"</formula>
    </cfRule>
    <cfRule type="cellIs" dxfId="2495" priority="1208" operator="equal">
      <formula>"Mandatory"</formula>
    </cfRule>
  </conditionalFormatting>
  <conditionalFormatting sqref="E228">
    <cfRule type="cellIs" dxfId="2494" priority="1179" operator="equal">
      <formula>"Mandatory"</formula>
    </cfRule>
    <cfRule type="cellIs" dxfId="2493" priority="1180" stopIfTrue="1" operator="equal">
      <formula>"Optional"</formula>
    </cfRule>
  </conditionalFormatting>
  <conditionalFormatting sqref="E228">
    <cfRule type="cellIs" dxfId="2492" priority="1176" operator="equal">
      <formula>"Optional"</formula>
    </cfRule>
    <cfRule type="cellIs" dxfId="2491" priority="1177" operator="equal">
      <formula>"ReadOnly"</formula>
    </cfRule>
    <cfRule type="cellIs" dxfId="2490" priority="1178" operator="equal">
      <formula>"Mandatory"</formula>
    </cfRule>
  </conditionalFormatting>
  <conditionalFormatting sqref="E229:E230">
    <cfRule type="cellIs" dxfId="2489" priority="1199" operator="equal">
      <formula>"Mandatory"</formula>
    </cfRule>
    <cfRule type="cellIs" dxfId="2488" priority="1200" stopIfTrue="1" operator="equal">
      <formula>"Optional"</formula>
    </cfRule>
  </conditionalFormatting>
  <conditionalFormatting sqref="E229:E230">
    <cfRule type="cellIs" dxfId="2487" priority="1196" operator="equal">
      <formula>"Optional"</formula>
    </cfRule>
    <cfRule type="cellIs" dxfId="2486" priority="1197" operator="equal">
      <formula>"ReadOnly"</formula>
    </cfRule>
    <cfRule type="cellIs" dxfId="2485" priority="1198" operator="equal">
      <formula>"Mandatory"</formula>
    </cfRule>
  </conditionalFormatting>
  <conditionalFormatting sqref="E256">
    <cfRule type="cellIs" dxfId="2484" priority="1194" operator="equal">
      <formula>"Mandatory"</formula>
    </cfRule>
    <cfRule type="cellIs" dxfId="2483" priority="1195" stopIfTrue="1" operator="equal">
      <formula>"Optional"</formula>
    </cfRule>
  </conditionalFormatting>
  <conditionalFormatting sqref="E256">
    <cfRule type="cellIs" dxfId="2482" priority="1191" operator="equal">
      <formula>"Optional"</formula>
    </cfRule>
    <cfRule type="cellIs" dxfId="2481" priority="1192" operator="equal">
      <formula>"ReadOnly"</formula>
    </cfRule>
    <cfRule type="cellIs" dxfId="2480" priority="1193" operator="equal">
      <formula>"Mandatory"</formula>
    </cfRule>
  </conditionalFormatting>
  <conditionalFormatting sqref="E121">
    <cfRule type="cellIs" dxfId="2479" priority="1189" operator="equal">
      <formula>"Mandatory"</formula>
    </cfRule>
    <cfRule type="cellIs" dxfId="2478" priority="1190" stopIfTrue="1" operator="equal">
      <formula>"Optional"</formula>
    </cfRule>
  </conditionalFormatting>
  <conditionalFormatting sqref="E121">
    <cfRule type="cellIs" dxfId="2477" priority="1186" operator="equal">
      <formula>"Optional"</formula>
    </cfRule>
    <cfRule type="cellIs" dxfId="2476" priority="1187" operator="equal">
      <formula>"ReadOnly"</formula>
    </cfRule>
    <cfRule type="cellIs" dxfId="2475" priority="1188" operator="equal">
      <formula>"Mandatory"</formula>
    </cfRule>
  </conditionalFormatting>
  <conditionalFormatting sqref="E48:G48">
    <cfRule type="cellIs" dxfId="2474" priority="1174" operator="equal">
      <formula>"Mandatory"</formula>
    </cfRule>
    <cfRule type="cellIs" dxfId="2473" priority="1175" stopIfTrue="1" operator="equal">
      <formula>"Optional"</formula>
    </cfRule>
  </conditionalFormatting>
  <conditionalFormatting sqref="E48:G48">
    <cfRule type="cellIs" dxfId="2472" priority="1171" operator="equal">
      <formula>"Optional"</formula>
    </cfRule>
    <cfRule type="cellIs" dxfId="2471" priority="1172" operator="equal">
      <formula>"ReadOnly"</formula>
    </cfRule>
    <cfRule type="cellIs" dxfId="2470" priority="1173" operator="equal">
      <formula>"Mandatory"</formula>
    </cfRule>
  </conditionalFormatting>
  <conditionalFormatting sqref="E30:E31">
    <cfRule type="cellIs" dxfId="2469" priority="1164" operator="equal">
      <formula>"Mandatory"</formula>
    </cfRule>
    <cfRule type="cellIs" dxfId="2468" priority="1165" stopIfTrue="1" operator="equal">
      <formula>"Optional"</formula>
    </cfRule>
  </conditionalFormatting>
  <conditionalFormatting sqref="E30:E31">
    <cfRule type="cellIs" dxfId="2467" priority="1161" operator="equal">
      <formula>"Optional"</formula>
    </cfRule>
    <cfRule type="cellIs" dxfId="2466" priority="1162" operator="equal">
      <formula>"ReadOnly"</formula>
    </cfRule>
    <cfRule type="cellIs" dxfId="2465" priority="1163" operator="equal">
      <formula>"Mandatory"</formula>
    </cfRule>
  </conditionalFormatting>
  <conditionalFormatting sqref="E53:E55 E57:E59 E122 E260:E277 E7:E12 E234:E255 E43 E26:E29 E46 F144:F145 F148:F149">
    <cfRule type="cellIs" dxfId="2464" priority="1294" operator="equal">
      <formula>"Mandatory"</formula>
    </cfRule>
    <cfRule type="cellIs" dxfId="2463" priority="1295" stopIfTrue="1" operator="equal">
      <formula>"Optional"</formula>
    </cfRule>
  </conditionalFormatting>
  <conditionalFormatting sqref="E53:E55 E57:E59 E122 E260:E277 E7:E12 E234:E255 E43 E26:E29 E46 F144:F145 F148:F149">
    <cfRule type="cellIs" dxfId="2462" priority="1291" operator="equal">
      <formula>"Optional"</formula>
    </cfRule>
    <cfRule type="cellIs" dxfId="2461" priority="1292" operator="equal">
      <formula>"ReadOnly"</formula>
    </cfRule>
    <cfRule type="cellIs" dxfId="2460" priority="1293" operator="equal">
      <formula>"Mandatory"</formula>
    </cfRule>
  </conditionalFormatting>
  <conditionalFormatting sqref="D31">
    <cfRule type="cellIs" dxfId="2459" priority="1304" operator="equal">
      <formula>"Mandatory"</formula>
    </cfRule>
    <cfRule type="cellIs" dxfId="2458" priority="1305" stopIfTrue="1" operator="equal">
      <formula>"Optional"</formula>
    </cfRule>
  </conditionalFormatting>
  <conditionalFormatting sqref="D31">
    <cfRule type="cellIs" dxfId="2457" priority="1301" operator="equal">
      <formula>"Optional"</formula>
    </cfRule>
    <cfRule type="cellIs" dxfId="2456" priority="1302" operator="equal">
      <formula>"ReadOnly"</formula>
    </cfRule>
    <cfRule type="cellIs" dxfId="2455" priority="1303" operator="equal">
      <formula>"Mandatory"</formula>
    </cfRule>
  </conditionalFormatting>
  <conditionalFormatting sqref="E14 E16">
    <cfRule type="cellIs" dxfId="2454" priority="1284" operator="equal">
      <formula>"Mandatory"</formula>
    </cfRule>
    <cfRule type="cellIs" dxfId="2453" priority="1285" stopIfTrue="1" operator="equal">
      <formula>"Optional"</formula>
    </cfRule>
  </conditionalFormatting>
  <conditionalFormatting sqref="E14 E16">
    <cfRule type="cellIs" dxfId="2452" priority="1281" operator="equal">
      <formula>"Optional"</formula>
    </cfRule>
    <cfRule type="cellIs" dxfId="2451" priority="1282" operator="equal">
      <formula>"ReadOnly"</formula>
    </cfRule>
    <cfRule type="cellIs" dxfId="2450" priority="1283" operator="equal">
      <formula>"Mandatory"</formula>
    </cfRule>
  </conditionalFormatting>
  <conditionalFormatting sqref="E13">
    <cfRule type="cellIs" dxfId="2449" priority="1289" operator="equal">
      <formula>"Mandatory"</formula>
    </cfRule>
    <cfRule type="cellIs" dxfId="2448" priority="1290" stopIfTrue="1" operator="equal">
      <formula>"Optional"</formula>
    </cfRule>
  </conditionalFormatting>
  <conditionalFormatting sqref="E13">
    <cfRule type="cellIs" dxfId="2447" priority="1286" operator="equal">
      <formula>"Optional"</formula>
    </cfRule>
    <cfRule type="cellIs" dxfId="2446" priority="1287" operator="equal">
      <formula>"ReadOnly"</formula>
    </cfRule>
    <cfRule type="cellIs" dxfId="2445" priority="1288" operator="equal">
      <formula>"Mandatory"</formula>
    </cfRule>
  </conditionalFormatting>
  <conditionalFormatting sqref="E25">
    <cfRule type="cellIs" dxfId="2444" priority="1279" operator="equal">
      <formula>"Mandatory"</formula>
    </cfRule>
    <cfRule type="cellIs" dxfId="2443" priority="1280" stopIfTrue="1" operator="equal">
      <formula>"Optional"</formula>
    </cfRule>
  </conditionalFormatting>
  <conditionalFormatting sqref="E25">
    <cfRule type="cellIs" dxfId="2442" priority="1276" operator="equal">
      <formula>"Optional"</formula>
    </cfRule>
    <cfRule type="cellIs" dxfId="2441" priority="1277" operator="equal">
      <formula>"ReadOnly"</formula>
    </cfRule>
    <cfRule type="cellIs" dxfId="2440" priority="1278" operator="equal">
      <formula>"Mandatory"</formula>
    </cfRule>
  </conditionalFormatting>
  <conditionalFormatting sqref="E39:E41">
    <cfRule type="cellIs" dxfId="2439" priority="1274" operator="equal">
      <formula>"Mandatory"</formula>
    </cfRule>
    <cfRule type="cellIs" dxfId="2438" priority="1275" stopIfTrue="1" operator="equal">
      <formula>"Optional"</formula>
    </cfRule>
  </conditionalFormatting>
  <conditionalFormatting sqref="E39:E41">
    <cfRule type="cellIs" dxfId="2437" priority="1271" operator="equal">
      <formula>"Optional"</formula>
    </cfRule>
    <cfRule type="cellIs" dxfId="2436" priority="1272" operator="equal">
      <formula>"ReadOnly"</formula>
    </cfRule>
    <cfRule type="cellIs" dxfId="2435" priority="1273" operator="equal">
      <formula>"Mandatory"</formula>
    </cfRule>
  </conditionalFormatting>
  <conditionalFormatting sqref="E42">
    <cfRule type="cellIs" dxfId="2434" priority="1269" operator="equal">
      <formula>"Mandatory"</formula>
    </cfRule>
    <cfRule type="cellIs" dxfId="2433" priority="1270" stopIfTrue="1" operator="equal">
      <formula>"Optional"</formula>
    </cfRule>
  </conditionalFormatting>
  <conditionalFormatting sqref="E42">
    <cfRule type="cellIs" dxfId="2432" priority="1266" operator="equal">
      <formula>"Optional"</formula>
    </cfRule>
    <cfRule type="cellIs" dxfId="2431" priority="1267" operator="equal">
      <formula>"ReadOnly"</formula>
    </cfRule>
    <cfRule type="cellIs" dxfId="2430" priority="1268" operator="equal">
      <formula>"Mandatory"</formula>
    </cfRule>
  </conditionalFormatting>
  <conditionalFormatting sqref="E77">
    <cfRule type="cellIs" dxfId="2429" priority="1264" operator="equal">
      <formula>"Mandatory"</formula>
    </cfRule>
    <cfRule type="cellIs" dxfId="2428" priority="1265" stopIfTrue="1" operator="equal">
      <formula>"Optional"</formula>
    </cfRule>
  </conditionalFormatting>
  <conditionalFormatting sqref="E77">
    <cfRule type="cellIs" dxfId="2427" priority="1261" operator="equal">
      <formula>"Optional"</formula>
    </cfRule>
    <cfRule type="cellIs" dxfId="2426" priority="1262" operator="equal">
      <formula>"ReadOnly"</formula>
    </cfRule>
    <cfRule type="cellIs" dxfId="2425" priority="1263" operator="equal">
      <formula>"Mandatory"</formula>
    </cfRule>
  </conditionalFormatting>
  <conditionalFormatting sqref="E45">
    <cfRule type="cellIs" dxfId="2424" priority="1259" operator="equal">
      <formula>"Mandatory"</formula>
    </cfRule>
    <cfRule type="cellIs" dxfId="2423" priority="1260" stopIfTrue="1" operator="equal">
      <formula>"Optional"</formula>
    </cfRule>
  </conditionalFormatting>
  <conditionalFormatting sqref="E45">
    <cfRule type="cellIs" dxfId="2422" priority="1256" operator="equal">
      <formula>"Optional"</formula>
    </cfRule>
    <cfRule type="cellIs" dxfId="2421" priority="1257" operator="equal">
      <formula>"ReadOnly"</formula>
    </cfRule>
    <cfRule type="cellIs" dxfId="2420" priority="1258" operator="equal">
      <formula>"Mandatory"</formula>
    </cfRule>
  </conditionalFormatting>
  <conditionalFormatting sqref="E56">
    <cfRule type="cellIs" dxfId="2419" priority="1249" operator="equal">
      <formula>"Mandatory"</formula>
    </cfRule>
    <cfRule type="cellIs" dxfId="2418" priority="1250" stopIfTrue="1" operator="equal">
      <formula>"Optional"</formula>
    </cfRule>
  </conditionalFormatting>
  <conditionalFormatting sqref="E56">
    <cfRule type="cellIs" dxfId="2417" priority="1246" operator="equal">
      <formula>"Optional"</formula>
    </cfRule>
    <cfRule type="cellIs" dxfId="2416" priority="1247" operator="equal">
      <formula>"ReadOnly"</formula>
    </cfRule>
    <cfRule type="cellIs" dxfId="2415" priority="1248" operator="equal">
      <formula>"Mandatory"</formula>
    </cfRule>
  </conditionalFormatting>
  <conditionalFormatting sqref="E52">
    <cfRule type="cellIs" dxfId="2414" priority="1244" operator="equal">
      <formula>"Mandatory"</formula>
    </cfRule>
    <cfRule type="cellIs" dxfId="2413" priority="1245" stopIfTrue="1" operator="equal">
      <formula>"Optional"</formula>
    </cfRule>
  </conditionalFormatting>
  <conditionalFormatting sqref="E52">
    <cfRule type="cellIs" dxfId="2412" priority="1241" operator="equal">
      <formula>"Optional"</formula>
    </cfRule>
    <cfRule type="cellIs" dxfId="2411" priority="1242" operator="equal">
      <formula>"ReadOnly"</formula>
    </cfRule>
    <cfRule type="cellIs" dxfId="2410" priority="1243" operator="equal">
      <formula>"Mandatory"</formula>
    </cfRule>
  </conditionalFormatting>
  <conditionalFormatting sqref="E15">
    <cfRule type="cellIs" dxfId="2409" priority="1239" operator="equal">
      <formula>"Mandatory"</formula>
    </cfRule>
    <cfRule type="cellIs" dxfId="2408" priority="1240" stopIfTrue="1" operator="equal">
      <formula>"Optional"</formula>
    </cfRule>
  </conditionalFormatting>
  <conditionalFormatting sqref="E15">
    <cfRule type="cellIs" dxfId="2407" priority="1236" operator="equal">
      <formula>"Optional"</formula>
    </cfRule>
    <cfRule type="cellIs" dxfId="2406" priority="1237" operator="equal">
      <formula>"ReadOnly"</formula>
    </cfRule>
    <cfRule type="cellIs" dxfId="2405" priority="1238" operator="equal">
      <formula>"Mandatory"</formula>
    </cfRule>
  </conditionalFormatting>
  <conditionalFormatting sqref="E76">
    <cfRule type="cellIs" dxfId="2404" priority="1234" operator="equal">
      <formula>"Mandatory"</formula>
    </cfRule>
    <cfRule type="cellIs" dxfId="2403" priority="1235" stopIfTrue="1" operator="equal">
      <formula>"Optional"</formula>
    </cfRule>
  </conditionalFormatting>
  <conditionalFormatting sqref="E76">
    <cfRule type="cellIs" dxfId="2402" priority="1231" operator="equal">
      <formula>"Optional"</formula>
    </cfRule>
    <cfRule type="cellIs" dxfId="2401" priority="1232" operator="equal">
      <formula>"ReadOnly"</formula>
    </cfRule>
    <cfRule type="cellIs" dxfId="2400" priority="1233" operator="equal">
      <formula>"Mandatory"</formula>
    </cfRule>
  </conditionalFormatting>
  <conditionalFormatting sqref="E76">
    <cfRule type="cellIs" dxfId="2399" priority="1229" operator="equal">
      <formula>"Mandatory"</formula>
    </cfRule>
    <cfRule type="cellIs" dxfId="2398" priority="1230" stopIfTrue="1" operator="equal">
      <formula>"Optional"</formula>
    </cfRule>
  </conditionalFormatting>
  <conditionalFormatting sqref="E76">
    <cfRule type="cellIs" dxfId="2397" priority="1226" operator="equal">
      <formula>"Optional"</formula>
    </cfRule>
    <cfRule type="cellIs" dxfId="2396" priority="1227" operator="equal">
      <formula>"ReadOnly"</formula>
    </cfRule>
    <cfRule type="cellIs" dxfId="2395" priority="1228" operator="equal">
      <formula>"Mandatory"</formula>
    </cfRule>
  </conditionalFormatting>
  <conditionalFormatting sqref="E227">
    <cfRule type="cellIs" dxfId="2394" priority="1219" operator="equal">
      <formula>"Mandatory"</formula>
    </cfRule>
    <cfRule type="cellIs" dxfId="2393" priority="1220" stopIfTrue="1" operator="equal">
      <formula>"Optional"</formula>
    </cfRule>
  </conditionalFormatting>
  <conditionalFormatting sqref="E227">
    <cfRule type="cellIs" dxfId="2392" priority="1216" operator="equal">
      <formula>"Optional"</formula>
    </cfRule>
    <cfRule type="cellIs" dxfId="2391" priority="1217" operator="equal">
      <formula>"ReadOnly"</formula>
    </cfRule>
    <cfRule type="cellIs" dxfId="2390" priority="1218" operator="equal">
      <formula>"Mandatory"</formula>
    </cfRule>
  </conditionalFormatting>
  <conditionalFormatting sqref="E278">
    <cfRule type="cellIs" dxfId="2389" priority="1214" operator="equal">
      <formula>"Mandatory"</formula>
    </cfRule>
    <cfRule type="cellIs" dxfId="2388" priority="1215" stopIfTrue="1" operator="equal">
      <formula>"Optional"</formula>
    </cfRule>
  </conditionalFormatting>
  <conditionalFormatting sqref="E278">
    <cfRule type="cellIs" dxfId="2387" priority="1211" operator="equal">
      <formula>"Optional"</formula>
    </cfRule>
    <cfRule type="cellIs" dxfId="2386" priority="1212" operator="equal">
      <formula>"ReadOnly"</formula>
    </cfRule>
    <cfRule type="cellIs" dxfId="2385" priority="1213" operator="equal">
      <formula>"Mandatory"</formula>
    </cfRule>
  </conditionalFormatting>
  <conditionalFormatting sqref="G43 G234:G255 G11:G12 G260:G277 G122 G8:G9 G57:G59 G26:G31 G46">
    <cfRule type="cellIs" dxfId="2384" priority="1159" operator="equal">
      <formula>"Mandatory"</formula>
    </cfRule>
    <cfRule type="cellIs" dxfId="2383" priority="1160" stopIfTrue="1" operator="equal">
      <formula>"Optional"</formula>
    </cfRule>
  </conditionalFormatting>
  <conditionalFormatting sqref="G43 G234:G255 G11:G12 G260:G277 G122 G8:G9 G57:G59 G26:G31 G46">
    <cfRule type="cellIs" dxfId="2382" priority="1156" operator="equal">
      <formula>"Optional"</formula>
    </cfRule>
    <cfRule type="cellIs" dxfId="2381" priority="1157" operator="equal">
      <formula>"ReadOnly"</formula>
    </cfRule>
    <cfRule type="cellIs" dxfId="2380" priority="1158" operator="equal">
      <formula>"Mandatory"</formula>
    </cfRule>
  </conditionalFormatting>
  <conditionalFormatting sqref="G7">
    <cfRule type="cellIs" dxfId="2379" priority="1154" operator="equal">
      <formula>"Mandatory"</formula>
    </cfRule>
    <cfRule type="cellIs" dxfId="2378" priority="1155" stopIfTrue="1" operator="equal">
      <formula>"Optional"</formula>
    </cfRule>
  </conditionalFormatting>
  <conditionalFormatting sqref="G7">
    <cfRule type="cellIs" dxfId="2377" priority="1151" operator="equal">
      <formula>"Optional"</formula>
    </cfRule>
    <cfRule type="cellIs" dxfId="2376" priority="1152" operator="equal">
      <formula>"ReadOnly"</formula>
    </cfRule>
    <cfRule type="cellIs" dxfId="2375" priority="1153" operator="equal">
      <formula>"Mandatory"</formula>
    </cfRule>
  </conditionalFormatting>
  <conditionalFormatting sqref="G10">
    <cfRule type="cellIs" dxfId="2374" priority="1149" operator="equal">
      <formula>"Mandatory"</formula>
    </cfRule>
    <cfRule type="cellIs" dxfId="2373" priority="1150" stopIfTrue="1" operator="equal">
      <formula>"Optional"</formula>
    </cfRule>
  </conditionalFormatting>
  <conditionalFormatting sqref="G10">
    <cfRule type="cellIs" dxfId="2372" priority="1146" operator="equal">
      <formula>"Optional"</formula>
    </cfRule>
    <cfRule type="cellIs" dxfId="2371" priority="1147" operator="equal">
      <formula>"ReadOnly"</formula>
    </cfRule>
    <cfRule type="cellIs" dxfId="2370" priority="1148" operator="equal">
      <formula>"Mandatory"</formula>
    </cfRule>
  </conditionalFormatting>
  <conditionalFormatting sqref="G13:G14 G16">
    <cfRule type="cellIs" dxfId="2369" priority="1144" operator="equal">
      <formula>"Mandatory"</formula>
    </cfRule>
    <cfRule type="cellIs" dxfId="2368" priority="1145" stopIfTrue="1" operator="equal">
      <formula>"Optional"</formula>
    </cfRule>
  </conditionalFormatting>
  <conditionalFormatting sqref="G13:G14 G16">
    <cfRule type="cellIs" dxfId="2367" priority="1141" operator="equal">
      <formula>"Optional"</formula>
    </cfRule>
    <cfRule type="cellIs" dxfId="2366" priority="1142" operator="equal">
      <formula>"ReadOnly"</formula>
    </cfRule>
    <cfRule type="cellIs" dxfId="2365" priority="1143" operator="equal">
      <formula>"Mandatory"</formula>
    </cfRule>
  </conditionalFormatting>
  <conditionalFormatting sqref="G39:G42">
    <cfRule type="cellIs" dxfId="2364" priority="1139" operator="equal">
      <formula>"Mandatory"</formula>
    </cfRule>
    <cfRule type="cellIs" dxfId="2363" priority="1140" stopIfTrue="1" operator="equal">
      <formula>"Optional"</formula>
    </cfRule>
  </conditionalFormatting>
  <conditionalFormatting sqref="G39:G42">
    <cfRule type="cellIs" dxfId="2362" priority="1136" operator="equal">
      <formula>"Optional"</formula>
    </cfRule>
    <cfRule type="cellIs" dxfId="2361" priority="1137" operator="equal">
      <formula>"ReadOnly"</formula>
    </cfRule>
    <cfRule type="cellIs" dxfId="2360" priority="1138" operator="equal">
      <formula>"Mandatory"</formula>
    </cfRule>
  </conditionalFormatting>
  <conditionalFormatting sqref="G25">
    <cfRule type="cellIs" dxfId="2359" priority="1134" operator="equal">
      <formula>"Mandatory"</formula>
    </cfRule>
    <cfRule type="cellIs" dxfId="2358" priority="1135" stopIfTrue="1" operator="equal">
      <formula>"Optional"</formula>
    </cfRule>
  </conditionalFormatting>
  <conditionalFormatting sqref="G25">
    <cfRule type="cellIs" dxfId="2357" priority="1131" operator="equal">
      <formula>"Optional"</formula>
    </cfRule>
    <cfRule type="cellIs" dxfId="2356" priority="1132" operator="equal">
      <formula>"ReadOnly"</formula>
    </cfRule>
    <cfRule type="cellIs" dxfId="2355" priority="1133" operator="equal">
      <formula>"Mandatory"</formula>
    </cfRule>
  </conditionalFormatting>
  <conditionalFormatting sqref="G45">
    <cfRule type="cellIs" dxfId="2354" priority="1129" operator="equal">
      <formula>"Mandatory"</formula>
    </cfRule>
    <cfRule type="cellIs" dxfId="2353" priority="1130" stopIfTrue="1" operator="equal">
      <formula>"Optional"</formula>
    </cfRule>
  </conditionalFormatting>
  <conditionalFormatting sqref="G45">
    <cfRule type="cellIs" dxfId="2352" priority="1126" operator="equal">
      <formula>"Optional"</formula>
    </cfRule>
    <cfRule type="cellIs" dxfId="2351" priority="1127" operator="equal">
      <formula>"ReadOnly"</formula>
    </cfRule>
    <cfRule type="cellIs" dxfId="2350" priority="1128" operator="equal">
      <formula>"Mandatory"</formula>
    </cfRule>
  </conditionalFormatting>
  <conditionalFormatting sqref="G56">
    <cfRule type="cellIs" dxfId="2349" priority="1119" operator="equal">
      <formula>"Mandatory"</formula>
    </cfRule>
    <cfRule type="cellIs" dxfId="2348" priority="1120" stopIfTrue="1" operator="equal">
      <formula>"Optional"</formula>
    </cfRule>
  </conditionalFormatting>
  <conditionalFormatting sqref="G56">
    <cfRule type="cellIs" dxfId="2347" priority="1116" operator="equal">
      <formula>"Optional"</formula>
    </cfRule>
    <cfRule type="cellIs" dxfId="2346" priority="1117" operator="equal">
      <formula>"ReadOnly"</formula>
    </cfRule>
    <cfRule type="cellIs" dxfId="2345" priority="1118" operator="equal">
      <formula>"Mandatory"</formula>
    </cfRule>
  </conditionalFormatting>
  <conditionalFormatting sqref="G15">
    <cfRule type="cellIs" dxfId="2344" priority="1114" operator="equal">
      <formula>"Mandatory"</formula>
    </cfRule>
    <cfRule type="cellIs" dxfId="2343" priority="1115" stopIfTrue="1" operator="equal">
      <formula>"Optional"</formula>
    </cfRule>
  </conditionalFormatting>
  <conditionalFormatting sqref="G15">
    <cfRule type="cellIs" dxfId="2342" priority="1111" operator="equal">
      <formula>"Optional"</formula>
    </cfRule>
    <cfRule type="cellIs" dxfId="2341" priority="1112" operator="equal">
      <formula>"ReadOnly"</formula>
    </cfRule>
    <cfRule type="cellIs" dxfId="2340" priority="1113" operator="equal">
      <formula>"Mandatory"</formula>
    </cfRule>
  </conditionalFormatting>
  <conditionalFormatting sqref="G76">
    <cfRule type="cellIs" dxfId="2339" priority="1109" operator="equal">
      <formula>"Mandatory"</formula>
    </cfRule>
    <cfRule type="cellIs" dxfId="2338" priority="1110" stopIfTrue="1" operator="equal">
      <formula>"Optional"</formula>
    </cfRule>
  </conditionalFormatting>
  <conditionalFormatting sqref="G76">
    <cfRule type="cellIs" dxfId="2337" priority="1106" operator="equal">
      <formula>"Optional"</formula>
    </cfRule>
    <cfRule type="cellIs" dxfId="2336" priority="1107" operator="equal">
      <formula>"ReadOnly"</formula>
    </cfRule>
    <cfRule type="cellIs" dxfId="2335" priority="1108" operator="equal">
      <formula>"Mandatory"</formula>
    </cfRule>
  </conditionalFormatting>
  <conditionalFormatting sqref="G76">
    <cfRule type="cellIs" dxfId="2334" priority="1104" operator="equal">
      <formula>"Mandatory"</formula>
    </cfRule>
    <cfRule type="cellIs" dxfId="2333" priority="1105" stopIfTrue="1" operator="equal">
      <formula>"Optional"</formula>
    </cfRule>
  </conditionalFormatting>
  <conditionalFormatting sqref="G76">
    <cfRule type="cellIs" dxfId="2332" priority="1101" operator="equal">
      <formula>"Optional"</formula>
    </cfRule>
    <cfRule type="cellIs" dxfId="2331" priority="1102" operator="equal">
      <formula>"ReadOnly"</formula>
    </cfRule>
    <cfRule type="cellIs" dxfId="2330" priority="1103" operator="equal">
      <formula>"Mandatory"</formula>
    </cfRule>
  </conditionalFormatting>
  <conditionalFormatting sqref="G227">
    <cfRule type="cellIs" dxfId="2329" priority="1094" operator="equal">
      <formula>"Mandatory"</formula>
    </cfRule>
    <cfRule type="cellIs" dxfId="2328" priority="1095" stopIfTrue="1" operator="equal">
      <formula>"Optional"</formula>
    </cfRule>
  </conditionalFormatting>
  <conditionalFormatting sqref="G227">
    <cfRule type="cellIs" dxfId="2327" priority="1091" operator="equal">
      <formula>"Optional"</formula>
    </cfRule>
    <cfRule type="cellIs" dxfId="2326" priority="1092" operator="equal">
      <formula>"ReadOnly"</formula>
    </cfRule>
    <cfRule type="cellIs" dxfId="2325" priority="1093" operator="equal">
      <formula>"Mandatory"</formula>
    </cfRule>
  </conditionalFormatting>
  <conditionalFormatting sqref="G278">
    <cfRule type="cellIs" dxfId="2324" priority="1089" operator="equal">
      <formula>"Mandatory"</formula>
    </cfRule>
    <cfRule type="cellIs" dxfId="2323" priority="1090" stopIfTrue="1" operator="equal">
      <formula>"Optional"</formula>
    </cfRule>
  </conditionalFormatting>
  <conditionalFormatting sqref="G278">
    <cfRule type="cellIs" dxfId="2322" priority="1086" operator="equal">
      <formula>"Optional"</formula>
    </cfRule>
    <cfRule type="cellIs" dxfId="2321" priority="1087" operator="equal">
      <formula>"ReadOnly"</formula>
    </cfRule>
    <cfRule type="cellIs" dxfId="2320" priority="1088" operator="equal">
      <formula>"Mandatory"</formula>
    </cfRule>
  </conditionalFormatting>
  <conditionalFormatting sqref="G60">
    <cfRule type="cellIs" dxfId="2319" priority="1084" operator="equal">
      <formula>"Mandatory"</formula>
    </cfRule>
    <cfRule type="cellIs" dxfId="2318" priority="1085" stopIfTrue="1" operator="equal">
      <formula>"Optional"</formula>
    </cfRule>
  </conditionalFormatting>
  <conditionalFormatting sqref="G60">
    <cfRule type="cellIs" dxfId="2317" priority="1081" operator="equal">
      <formula>"Optional"</formula>
    </cfRule>
    <cfRule type="cellIs" dxfId="2316" priority="1082" operator="equal">
      <formula>"ReadOnly"</formula>
    </cfRule>
    <cfRule type="cellIs" dxfId="2315" priority="1083" operator="equal">
      <formula>"Mandatory"</formula>
    </cfRule>
  </conditionalFormatting>
  <conditionalFormatting sqref="G228">
    <cfRule type="cellIs" dxfId="2314" priority="1054" operator="equal">
      <formula>"Mandatory"</formula>
    </cfRule>
    <cfRule type="cellIs" dxfId="2313" priority="1055" stopIfTrue="1" operator="equal">
      <formula>"Optional"</formula>
    </cfRule>
  </conditionalFormatting>
  <conditionalFormatting sqref="G228">
    <cfRule type="cellIs" dxfId="2312" priority="1051" operator="equal">
      <formula>"Optional"</formula>
    </cfRule>
    <cfRule type="cellIs" dxfId="2311" priority="1052" operator="equal">
      <formula>"ReadOnly"</formula>
    </cfRule>
    <cfRule type="cellIs" dxfId="2310" priority="1053" operator="equal">
      <formula>"Mandatory"</formula>
    </cfRule>
  </conditionalFormatting>
  <conditionalFormatting sqref="G229:G230">
    <cfRule type="cellIs" dxfId="2309" priority="1074" operator="equal">
      <formula>"Mandatory"</formula>
    </cfRule>
    <cfRule type="cellIs" dxfId="2308" priority="1075" stopIfTrue="1" operator="equal">
      <formula>"Optional"</formula>
    </cfRule>
  </conditionalFormatting>
  <conditionalFormatting sqref="G229:G230">
    <cfRule type="cellIs" dxfId="2307" priority="1071" operator="equal">
      <formula>"Optional"</formula>
    </cfRule>
    <cfRule type="cellIs" dxfId="2306" priority="1072" operator="equal">
      <formula>"ReadOnly"</formula>
    </cfRule>
    <cfRule type="cellIs" dxfId="2305" priority="1073" operator="equal">
      <formula>"Mandatory"</formula>
    </cfRule>
  </conditionalFormatting>
  <conditionalFormatting sqref="G256">
    <cfRule type="cellIs" dxfId="2304" priority="1069" operator="equal">
      <formula>"Mandatory"</formula>
    </cfRule>
    <cfRule type="cellIs" dxfId="2303" priority="1070" stopIfTrue="1" operator="equal">
      <formula>"Optional"</formula>
    </cfRule>
  </conditionalFormatting>
  <conditionalFormatting sqref="G256">
    <cfRule type="cellIs" dxfId="2302" priority="1066" operator="equal">
      <formula>"Optional"</formula>
    </cfRule>
    <cfRule type="cellIs" dxfId="2301" priority="1067" operator="equal">
      <formula>"ReadOnly"</formula>
    </cfRule>
    <cfRule type="cellIs" dxfId="2300" priority="1068" operator="equal">
      <formula>"Mandatory"</formula>
    </cfRule>
  </conditionalFormatting>
  <conditionalFormatting sqref="G121">
    <cfRule type="cellIs" dxfId="2299" priority="1064" operator="equal">
      <formula>"Mandatory"</formula>
    </cfRule>
    <cfRule type="cellIs" dxfId="2298" priority="1065" stopIfTrue="1" operator="equal">
      <formula>"Optional"</formula>
    </cfRule>
  </conditionalFormatting>
  <conditionalFormatting sqref="G121">
    <cfRule type="cellIs" dxfId="2297" priority="1061" operator="equal">
      <formula>"Optional"</formula>
    </cfRule>
    <cfRule type="cellIs" dxfId="2296" priority="1062" operator="equal">
      <formula>"ReadOnly"</formula>
    </cfRule>
    <cfRule type="cellIs" dxfId="2295" priority="1063" operator="equal">
      <formula>"Mandatory"</formula>
    </cfRule>
  </conditionalFormatting>
  <conditionalFormatting sqref="G144:G145 G148:G149">
    <cfRule type="cellIs" dxfId="2294" priority="1039" operator="equal">
      <formula>"Mandatory"</formula>
    </cfRule>
    <cfRule type="cellIs" dxfId="2293" priority="1040" stopIfTrue="1" operator="equal">
      <formula>"Optional"</formula>
    </cfRule>
  </conditionalFormatting>
  <conditionalFormatting sqref="G144:G145 G148:G149">
    <cfRule type="cellIs" dxfId="2292" priority="1036" operator="equal">
      <formula>"Optional"</formula>
    </cfRule>
    <cfRule type="cellIs" dxfId="2291" priority="1037" operator="equal">
      <formula>"ReadOnly"</formula>
    </cfRule>
    <cfRule type="cellIs" dxfId="2290" priority="1038" operator="equal">
      <formula>"Mandatory"</formula>
    </cfRule>
  </conditionalFormatting>
  <conditionalFormatting sqref="M76:N76">
    <cfRule type="cellIs" dxfId="2289" priority="846" operator="equal">
      <formula>"Optional"</formula>
    </cfRule>
    <cfRule type="cellIs" dxfId="2288" priority="847" operator="equal">
      <formula>"ReadOnly"</formula>
    </cfRule>
    <cfRule type="cellIs" dxfId="2287" priority="848" operator="equal">
      <formula>"Mandatory"</formula>
    </cfRule>
  </conditionalFormatting>
  <conditionalFormatting sqref="M13:M14 M16">
    <cfRule type="cellIs" dxfId="2286" priority="909" operator="equal">
      <formula>"Mandatory"</formula>
    </cfRule>
    <cfRule type="cellIs" dxfId="2285" priority="910" stopIfTrue="1" operator="equal">
      <formula>"Optional"</formula>
    </cfRule>
  </conditionalFormatting>
  <conditionalFormatting sqref="M13:M14 M16">
    <cfRule type="cellIs" dxfId="2284" priority="906" operator="equal">
      <formula>"Optional"</formula>
    </cfRule>
    <cfRule type="cellIs" dxfId="2283" priority="907" operator="equal">
      <formula>"ReadOnly"</formula>
    </cfRule>
    <cfRule type="cellIs" dxfId="2282" priority="908" operator="equal">
      <formula>"Mandatory"</formula>
    </cfRule>
  </conditionalFormatting>
  <conditionalFormatting sqref="M15">
    <cfRule type="cellIs" dxfId="2281" priority="904" operator="equal">
      <formula>"Mandatory"</formula>
    </cfRule>
    <cfRule type="cellIs" dxfId="2280" priority="905" stopIfTrue="1" operator="equal">
      <formula>"Optional"</formula>
    </cfRule>
  </conditionalFormatting>
  <conditionalFormatting sqref="M15">
    <cfRule type="cellIs" dxfId="2279" priority="901" operator="equal">
      <formula>"Optional"</formula>
    </cfRule>
    <cfRule type="cellIs" dxfId="2278" priority="902" operator="equal">
      <formula>"ReadOnly"</formula>
    </cfRule>
    <cfRule type="cellIs" dxfId="2277" priority="903" operator="equal">
      <formula>"Mandatory"</formula>
    </cfRule>
  </conditionalFormatting>
  <conditionalFormatting sqref="N13:N14 N16">
    <cfRule type="cellIs" dxfId="2276" priority="899" operator="equal">
      <formula>"Mandatory"</formula>
    </cfRule>
    <cfRule type="cellIs" dxfId="2275" priority="900" stopIfTrue="1" operator="equal">
      <formula>"Optional"</formula>
    </cfRule>
  </conditionalFormatting>
  <conditionalFormatting sqref="N13:N14 N16">
    <cfRule type="cellIs" dxfId="2274" priority="896" operator="equal">
      <formula>"Optional"</formula>
    </cfRule>
    <cfRule type="cellIs" dxfId="2273" priority="897" operator="equal">
      <formula>"ReadOnly"</formula>
    </cfRule>
    <cfRule type="cellIs" dxfId="2272" priority="898" operator="equal">
      <formula>"Mandatory"</formula>
    </cfRule>
  </conditionalFormatting>
  <conditionalFormatting sqref="N15">
    <cfRule type="cellIs" dxfId="2271" priority="894" operator="equal">
      <formula>"Mandatory"</formula>
    </cfRule>
    <cfRule type="cellIs" dxfId="2270" priority="895" stopIfTrue="1" operator="equal">
      <formula>"Optional"</formula>
    </cfRule>
  </conditionalFormatting>
  <conditionalFormatting sqref="N15">
    <cfRule type="cellIs" dxfId="2269" priority="891" operator="equal">
      <formula>"Optional"</formula>
    </cfRule>
    <cfRule type="cellIs" dxfId="2268" priority="892" operator="equal">
      <formula>"ReadOnly"</formula>
    </cfRule>
    <cfRule type="cellIs" dxfId="2267" priority="893" operator="equal">
      <formula>"Mandatory"</formula>
    </cfRule>
  </conditionalFormatting>
  <conditionalFormatting sqref="N10">
    <cfRule type="cellIs" dxfId="2266" priority="889" operator="equal">
      <formula>"Mandatory"</formula>
    </cfRule>
    <cfRule type="cellIs" dxfId="2265" priority="890" stopIfTrue="1" operator="equal">
      <formula>"Optional"</formula>
    </cfRule>
  </conditionalFormatting>
  <conditionalFormatting sqref="N10">
    <cfRule type="cellIs" dxfId="2264" priority="886" operator="equal">
      <formula>"Optional"</formula>
    </cfRule>
    <cfRule type="cellIs" dxfId="2263" priority="887" operator="equal">
      <formula>"ReadOnly"</formula>
    </cfRule>
    <cfRule type="cellIs" dxfId="2262" priority="888" operator="equal">
      <formula>"Mandatory"</formula>
    </cfRule>
  </conditionalFormatting>
  <conditionalFormatting sqref="M25:N25">
    <cfRule type="cellIs" dxfId="2261" priority="884" operator="equal">
      <formula>"Mandatory"</formula>
    </cfRule>
    <cfRule type="cellIs" dxfId="2260" priority="885" stopIfTrue="1" operator="equal">
      <formula>"Optional"</formula>
    </cfRule>
  </conditionalFormatting>
  <conditionalFormatting sqref="M25:N25">
    <cfRule type="cellIs" dxfId="2259" priority="881" operator="equal">
      <formula>"Optional"</formula>
    </cfRule>
    <cfRule type="cellIs" dxfId="2258" priority="882" operator="equal">
      <formula>"ReadOnly"</formula>
    </cfRule>
    <cfRule type="cellIs" dxfId="2257" priority="883" operator="equal">
      <formula>"Mandatory"</formula>
    </cfRule>
  </conditionalFormatting>
  <conditionalFormatting sqref="M39:M42">
    <cfRule type="cellIs" dxfId="2256" priority="879" operator="equal">
      <formula>"Mandatory"</formula>
    </cfRule>
    <cfRule type="cellIs" dxfId="2255" priority="880" stopIfTrue="1" operator="equal">
      <formula>"Optional"</formula>
    </cfRule>
  </conditionalFormatting>
  <conditionalFormatting sqref="M39:M42">
    <cfRule type="cellIs" dxfId="2254" priority="876" operator="equal">
      <formula>"Optional"</formula>
    </cfRule>
    <cfRule type="cellIs" dxfId="2253" priority="877" operator="equal">
      <formula>"ReadOnly"</formula>
    </cfRule>
    <cfRule type="cellIs" dxfId="2252" priority="878" operator="equal">
      <formula>"Mandatory"</formula>
    </cfRule>
  </conditionalFormatting>
  <conditionalFormatting sqref="N39:N42">
    <cfRule type="cellIs" dxfId="2251" priority="874" operator="equal">
      <formula>"Mandatory"</formula>
    </cfRule>
    <cfRule type="cellIs" dxfId="2250" priority="875" stopIfTrue="1" operator="equal">
      <formula>"Optional"</formula>
    </cfRule>
  </conditionalFormatting>
  <conditionalFormatting sqref="N39:N42">
    <cfRule type="cellIs" dxfId="2249" priority="871" operator="equal">
      <formula>"Optional"</formula>
    </cfRule>
    <cfRule type="cellIs" dxfId="2248" priority="872" operator="equal">
      <formula>"ReadOnly"</formula>
    </cfRule>
    <cfRule type="cellIs" dxfId="2247" priority="873" operator="equal">
      <formula>"Mandatory"</formula>
    </cfRule>
  </conditionalFormatting>
  <conditionalFormatting sqref="M45">
    <cfRule type="cellIs" dxfId="2246" priority="864" operator="equal">
      <formula>"Mandatory"</formula>
    </cfRule>
    <cfRule type="cellIs" dxfId="2245" priority="865" stopIfTrue="1" operator="equal">
      <formula>"Optional"</formula>
    </cfRule>
  </conditionalFormatting>
  <conditionalFormatting sqref="M45">
    <cfRule type="cellIs" dxfId="2244" priority="861" operator="equal">
      <formula>"Optional"</formula>
    </cfRule>
    <cfRule type="cellIs" dxfId="2243" priority="862" operator="equal">
      <formula>"ReadOnly"</formula>
    </cfRule>
    <cfRule type="cellIs" dxfId="2242" priority="863" operator="equal">
      <formula>"Mandatory"</formula>
    </cfRule>
  </conditionalFormatting>
  <conditionalFormatting sqref="M76:N76">
    <cfRule type="cellIs" dxfId="2241" priority="854" operator="equal">
      <formula>"Mandatory"</formula>
    </cfRule>
    <cfRule type="cellIs" dxfId="2240" priority="855" stopIfTrue="1" operator="equal">
      <formula>"Optional"</formula>
    </cfRule>
  </conditionalFormatting>
  <conditionalFormatting sqref="M76:N76">
    <cfRule type="cellIs" dxfId="2239" priority="851" operator="equal">
      <formula>"Optional"</formula>
    </cfRule>
    <cfRule type="cellIs" dxfId="2238" priority="852" operator="equal">
      <formula>"ReadOnly"</formula>
    </cfRule>
    <cfRule type="cellIs" dxfId="2237" priority="853" operator="equal">
      <formula>"Mandatory"</formula>
    </cfRule>
  </conditionalFormatting>
  <conditionalFormatting sqref="M76:N76">
    <cfRule type="cellIs" dxfId="2236" priority="849" operator="equal">
      <formula>"Mandatory"</formula>
    </cfRule>
    <cfRule type="cellIs" dxfId="2235" priority="850" stopIfTrue="1" operator="equal">
      <formula>"Optional"</formula>
    </cfRule>
  </conditionalFormatting>
  <conditionalFormatting sqref="F20">
    <cfRule type="cellIs" dxfId="2234" priority="844" operator="equal">
      <formula>"Mandatory"</formula>
    </cfRule>
    <cfRule type="cellIs" dxfId="2233" priority="845" stopIfTrue="1" operator="equal">
      <formula>"Optional"</formula>
    </cfRule>
  </conditionalFormatting>
  <conditionalFormatting sqref="F20">
    <cfRule type="cellIs" dxfId="2232" priority="841" operator="equal">
      <formula>"Optional"</formula>
    </cfRule>
    <cfRule type="cellIs" dxfId="2231" priority="842" operator="equal">
      <formula>"ReadOnly"</formula>
    </cfRule>
    <cfRule type="cellIs" dxfId="2230" priority="843" operator="equal">
      <formula>"Mandatory"</formula>
    </cfRule>
  </conditionalFormatting>
  <conditionalFormatting sqref="E20">
    <cfRule type="cellIs" dxfId="2229" priority="839" operator="equal">
      <formula>"Mandatory"</formula>
    </cfRule>
    <cfRule type="cellIs" dxfId="2228" priority="840" stopIfTrue="1" operator="equal">
      <formula>"Optional"</formula>
    </cfRule>
  </conditionalFormatting>
  <conditionalFormatting sqref="E20">
    <cfRule type="cellIs" dxfId="2227" priority="836" operator="equal">
      <formula>"Optional"</formula>
    </cfRule>
    <cfRule type="cellIs" dxfId="2226" priority="837" operator="equal">
      <formula>"ReadOnly"</formula>
    </cfRule>
    <cfRule type="cellIs" dxfId="2225" priority="838" operator="equal">
      <formula>"Mandatory"</formula>
    </cfRule>
  </conditionalFormatting>
  <conditionalFormatting sqref="G20">
    <cfRule type="cellIs" dxfId="2224" priority="834" operator="equal">
      <formula>"Mandatory"</formula>
    </cfRule>
    <cfRule type="cellIs" dxfId="2223" priority="835" stopIfTrue="1" operator="equal">
      <formula>"Optional"</formula>
    </cfRule>
  </conditionalFormatting>
  <conditionalFormatting sqref="G20">
    <cfRule type="cellIs" dxfId="2222" priority="831" operator="equal">
      <formula>"Optional"</formula>
    </cfRule>
    <cfRule type="cellIs" dxfId="2221" priority="832" operator="equal">
      <formula>"ReadOnly"</formula>
    </cfRule>
    <cfRule type="cellIs" dxfId="2220" priority="833" operator="equal">
      <formula>"Mandatory"</formula>
    </cfRule>
  </conditionalFormatting>
  <conditionalFormatting sqref="F21">
    <cfRule type="cellIs" dxfId="2219" priority="819" operator="equal">
      <formula>"Mandatory"</formula>
    </cfRule>
    <cfRule type="cellIs" dxfId="2218" priority="820" stopIfTrue="1" operator="equal">
      <formula>"Optional"</formula>
    </cfRule>
  </conditionalFormatting>
  <conditionalFormatting sqref="F21">
    <cfRule type="cellIs" dxfId="2217" priority="816" operator="equal">
      <formula>"Optional"</formula>
    </cfRule>
    <cfRule type="cellIs" dxfId="2216" priority="817" operator="equal">
      <formula>"ReadOnly"</formula>
    </cfRule>
    <cfRule type="cellIs" dxfId="2215" priority="818" operator="equal">
      <formula>"Mandatory"</formula>
    </cfRule>
  </conditionalFormatting>
  <conditionalFormatting sqref="E21">
    <cfRule type="cellIs" dxfId="2214" priority="814" operator="equal">
      <formula>"Mandatory"</formula>
    </cfRule>
    <cfRule type="cellIs" dxfId="2213" priority="815" stopIfTrue="1" operator="equal">
      <formula>"Optional"</formula>
    </cfRule>
  </conditionalFormatting>
  <conditionalFormatting sqref="E21">
    <cfRule type="cellIs" dxfId="2212" priority="811" operator="equal">
      <formula>"Optional"</formula>
    </cfRule>
    <cfRule type="cellIs" dxfId="2211" priority="812" operator="equal">
      <formula>"ReadOnly"</formula>
    </cfRule>
    <cfRule type="cellIs" dxfId="2210" priority="813" operator="equal">
      <formula>"Mandatory"</formula>
    </cfRule>
  </conditionalFormatting>
  <conditionalFormatting sqref="G21">
    <cfRule type="cellIs" dxfId="2209" priority="809" operator="equal">
      <formula>"Mandatory"</formula>
    </cfRule>
    <cfRule type="cellIs" dxfId="2208" priority="810" stopIfTrue="1" operator="equal">
      <formula>"Optional"</formula>
    </cfRule>
  </conditionalFormatting>
  <conditionalFormatting sqref="G21">
    <cfRule type="cellIs" dxfId="2207" priority="806" operator="equal">
      <formula>"Optional"</formula>
    </cfRule>
    <cfRule type="cellIs" dxfId="2206" priority="807" operator="equal">
      <formula>"ReadOnly"</formula>
    </cfRule>
    <cfRule type="cellIs" dxfId="2205" priority="808" operator="equal">
      <formula>"Mandatory"</formula>
    </cfRule>
  </conditionalFormatting>
  <conditionalFormatting sqref="D123:G123">
    <cfRule type="cellIs" dxfId="2204" priority="799" operator="equal">
      <formula>"Mandatory"</formula>
    </cfRule>
    <cfRule type="cellIs" dxfId="2203" priority="800" stopIfTrue="1" operator="equal">
      <formula>"Optional"</formula>
    </cfRule>
  </conditionalFormatting>
  <conditionalFormatting sqref="D123:G123">
    <cfRule type="cellIs" dxfId="2202" priority="796" operator="equal">
      <formula>"Optional"</formula>
    </cfRule>
    <cfRule type="cellIs" dxfId="2201" priority="797" operator="equal">
      <formula>"ReadOnly"</formula>
    </cfRule>
    <cfRule type="cellIs" dxfId="2200" priority="798" operator="equal">
      <formula>"Mandatory"</formula>
    </cfRule>
  </conditionalFormatting>
  <conditionalFormatting sqref="M135:M139 N135:N137 N139 M150:N150">
    <cfRule type="cellIs" dxfId="2199" priority="774" operator="equal">
      <formula>"Mandatory"</formula>
    </cfRule>
    <cfRule type="cellIs" dxfId="2198" priority="775" stopIfTrue="1" operator="equal">
      <formula>"Optional"</formula>
    </cfRule>
  </conditionalFormatting>
  <conditionalFormatting sqref="M135:M139 N135:N137 N139 M150:N150">
    <cfRule type="cellIs" dxfId="2197" priority="771" operator="equal">
      <formula>"Optional"</formula>
    </cfRule>
    <cfRule type="cellIs" dxfId="2196" priority="772" operator="equal">
      <formula>"ReadOnly"</formula>
    </cfRule>
    <cfRule type="cellIs" dxfId="2195" priority="773" operator="equal">
      <formula>"Mandatory"</formula>
    </cfRule>
  </conditionalFormatting>
  <conditionalFormatting sqref="O13">
    <cfRule type="cellIs" dxfId="2194" priority="769" operator="equal">
      <formula>"Mandatory"</formula>
    </cfRule>
    <cfRule type="cellIs" dxfId="2193" priority="770" stopIfTrue="1" operator="equal">
      <formula>"Optional"</formula>
    </cfRule>
  </conditionalFormatting>
  <conditionalFormatting sqref="O13">
    <cfRule type="cellIs" dxfId="2192" priority="766" operator="equal">
      <formula>"Optional"</formula>
    </cfRule>
    <cfRule type="cellIs" dxfId="2191" priority="767" operator="equal">
      <formula>"ReadOnly"</formula>
    </cfRule>
    <cfRule type="cellIs" dxfId="2190" priority="768" operator="equal">
      <formula>"Mandatory"</formula>
    </cfRule>
  </conditionalFormatting>
  <conditionalFormatting sqref="O15:O16">
    <cfRule type="cellIs" dxfId="2189" priority="764" operator="equal">
      <formula>"Mandatory"</formula>
    </cfRule>
    <cfRule type="cellIs" dxfId="2188" priority="765" stopIfTrue="1" operator="equal">
      <formula>"Optional"</formula>
    </cfRule>
  </conditionalFormatting>
  <conditionalFormatting sqref="O15:O16">
    <cfRule type="cellIs" dxfId="2187" priority="761" operator="equal">
      <formula>"Optional"</formula>
    </cfRule>
    <cfRule type="cellIs" dxfId="2186" priority="762" operator="equal">
      <formula>"ReadOnly"</formula>
    </cfRule>
    <cfRule type="cellIs" dxfId="2185" priority="763" operator="equal">
      <formula>"Mandatory"</formula>
    </cfRule>
  </conditionalFormatting>
  <conditionalFormatting sqref="O25">
    <cfRule type="cellIs" dxfId="2184" priority="759" operator="equal">
      <formula>"Mandatory"</formula>
    </cfRule>
    <cfRule type="cellIs" dxfId="2183" priority="760" stopIfTrue="1" operator="equal">
      <formula>"Optional"</formula>
    </cfRule>
  </conditionalFormatting>
  <conditionalFormatting sqref="O25">
    <cfRule type="cellIs" dxfId="2182" priority="756" operator="equal">
      <formula>"Optional"</formula>
    </cfRule>
    <cfRule type="cellIs" dxfId="2181" priority="757" operator="equal">
      <formula>"ReadOnly"</formula>
    </cfRule>
    <cfRule type="cellIs" dxfId="2180" priority="758" operator="equal">
      <formula>"Mandatory"</formula>
    </cfRule>
  </conditionalFormatting>
  <conditionalFormatting sqref="D47:G47">
    <cfRule type="cellIs" dxfId="2179" priority="754" operator="equal">
      <formula>"Mandatory"</formula>
    </cfRule>
    <cfRule type="cellIs" dxfId="2178" priority="755" stopIfTrue="1" operator="equal">
      <formula>"Optional"</formula>
    </cfRule>
  </conditionalFormatting>
  <conditionalFormatting sqref="D47:G47">
    <cfRule type="cellIs" dxfId="2177" priority="751" operator="equal">
      <formula>"Optional"</formula>
    </cfRule>
    <cfRule type="cellIs" dxfId="2176" priority="752" operator="equal">
      <formula>"ReadOnly"</formula>
    </cfRule>
    <cfRule type="cellIs" dxfId="2175" priority="753" operator="equal">
      <formula>"Mandatory"</formula>
    </cfRule>
  </conditionalFormatting>
  <conditionalFormatting sqref="N47">
    <cfRule type="cellIs" dxfId="2174" priority="749" operator="equal">
      <formula>"Mandatory"</formula>
    </cfRule>
    <cfRule type="cellIs" dxfId="2173" priority="750" stopIfTrue="1" operator="equal">
      <formula>"Optional"</formula>
    </cfRule>
  </conditionalFormatting>
  <conditionalFormatting sqref="N47">
    <cfRule type="cellIs" dxfId="2172" priority="746" operator="equal">
      <formula>"Optional"</formula>
    </cfRule>
    <cfRule type="cellIs" dxfId="2171" priority="747" operator="equal">
      <formula>"ReadOnly"</formula>
    </cfRule>
    <cfRule type="cellIs" dxfId="2170" priority="748" operator="equal">
      <formula>"Mandatory"</formula>
    </cfRule>
  </conditionalFormatting>
  <conditionalFormatting sqref="O140">
    <cfRule type="cellIs" dxfId="2169" priority="744" operator="equal">
      <formula>"Mandatory"</formula>
    </cfRule>
    <cfRule type="cellIs" dxfId="2168" priority="745" stopIfTrue="1" operator="equal">
      <formula>"Optional"</formula>
    </cfRule>
  </conditionalFormatting>
  <conditionalFormatting sqref="O140">
    <cfRule type="cellIs" dxfId="2167" priority="741" operator="equal">
      <formula>"Optional"</formula>
    </cfRule>
    <cfRule type="cellIs" dxfId="2166" priority="742" operator="equal">
      <formula>"ReadOnly"</formula>
    </cfRule>
    <cfRule type="cellIs" dxfId="2165" priority="743" operator="equal">
      <formula>"Mandatory"</formula>
    </cfRule>
  </conditionalFormatting>
  <conditionalFormatting sqref="M140:N140">
    <cfRule type="cellIs" dxfId="2164" priority="739" operator="equal">
      <formula>"Mandatory"</formula>
    </cfRule>
    <cfRule type="cellIs" dxfId="2163" priority="740" stopIfTrue="1" operator="equal">
      <formula>"Optional"</formula>
    </cfRule>
  </conditionalFormatting>
  <conditionalFormatting sqref="M140:N140">
    <cfRule type="cellIs" dxfId="2162" priority="736" operator="equal">
      <formula>"Optional"</formula>
    </cfRule>
    <cfRule type="cellIs" dxfId="2161" priority="737" operator="equal">
      <formula>"ReadOnly"</formula>
    </cfRule>
    <cfRule type="cellIs" dxfId="2160" priority="738" operator="equal">
      <formula>"Mandatory"</formula>
    </cfRule>
  </conditionalFormatting>
  <conditionalFormatting sqref="O151">
    <cfRule type="cellIs" dxfId="2159" priority="734" operator="equal">
      <formula>"Mandatory"</formula>
    </cfRule>
    <cfRule type="cellIs" dxfId="2158" priority="735" stopIfTrue="1" operator="equal">
      <formula>"Optional"</formula>
    </cfRule>
  </conditionalFormatting>
  <conditionalFormatting sqref="O151">
    <cfRule type="cellIs" dxfId="2157" priority="731" operator="equal">
      <formula>"Optional"</formula>
    </cfRule>
    <cfRule type="cellIs" dxfId="2156" priority="732" operator="equal">
      <formula>"ReadOnly"</formula>
    </cfRule>
    <cfRule type="cellIs" dxfId="2155" priority="733" operator="equal">
      <formula>"Mandatory"</formula>
    </cfRule>
  </conditionalFormatting>
  <conditionalFormatting sqref="M151:N151">
    <cfRule type="cellIs" dxfId="2154" priority="729" operator="equal">
      <formula>"Mandatory"</formula>
    </cfRule>
    <cfRule type="cellIs" dxfId="2153" priority="730" stopIfTrue="1" operator="equal">
      <formula>"Optional"</formula>
    </cfRule>
  </conditionalFormatting>
  <conditionalFormatting sqref="M151:N151">
    <cfRule type="cellIs" dxfId="2152" priority="726" operator="equal">
      <formula>"Optional"</formula>
    </cfRule>
    <cfRule type="cellIs" dxfId="2151" priority="727" operator="equal">
      <formula>"ReadOnly"</formula>
    </cfRule>
    <cfRule type="cellIs" dxfId="2150" priority="728" operator="equal">
      <formula>"Mandatory"</formula>
    </cfRule>
  </conditionalFormatting>
  <conditionalFormatting sqref="D93:G94">
    <cfRule type="cellIs" dxfId="2149" priority="704" operator="equal">
      <formula>"Mandatory"</formula>
    </cfRule>
    <cfRule type="cellIs" dxfId="2148" priority="705" stopIfTrue="1" operator="equal">
      <formula>"Optional"</formula>
    </cfRule>
  </conditionalFormatting>
  <conditionalFormatting sqref="D93:G94">
    <cfRule type="cellIs" dxfId="2147" priority="701" operator="equal">
      <formula>"Optional"</formula>
    </cfRule>
    <cfRule type="cellIs" dxfId="2146" priority="702" operator="equal">
      <formula>"ReadOnly"</formula>
    </cfRule>
    <cfRule type="cellIs" dxfId="2145" priority="703" operator="equal">
      <formula>"Mandatory"</formula>
    </cfRule>
  </conditionalFormatting>
  <conditionalFormatting sqref="L93:O94">
    <cfRule type="cellIs" dxfId="2144" priority="699" operator="equal">
      <formula>"Mandatory"</formula>
    </cfRule>
    <cfRule type="cellIs" dxfId="2143" priority="700" stopIfTrue="1" operator="equal">
      <formula>"Optional"</formula>
    </cfRule>
  </conditionalFormatting>
  <conditionalFormatting sqref="L93:O94">
    <cfRule type="cellIs" dxfId="2142" priority="696" operator="equal">
      <formula>"Optional"</formula>
    </cfRule>
    <cfRule type="cellIs" dxfId="2141" priority="697" operator="equal">
      <formula>"ReadOnly"</formula>
    </cfRule>
    <cfRule type="cellIs" dxfId="2140" priority="698" operator="equal">
      <formula>"Mandatory"</formula>
    </cfRule>
  </conditionalFormatting>
  <conditionalFormatting sqref="D71:G72">
    <cfRule type="cellIs" dxfId="2139" priority="689" operator="equal">
      <formula>"Mandatory"</formula>
    </cfRule>
    <cfRule type="cellIs" dxfId="2138" priority="690" stopIfTrue="1" operator="equal">
      <formula>"Optional"</formula>
    </cfRule>
  </conditionalFormatting>
  <conditionalFormatting sqref="D71:G72">
    <cfRule type="cellIs" dxfId="2137" priority="686" operator="equal">
      <formula>"Optional"</formula>
    </cfRule>
    <cfRule type="cellIs" dxfId="2136" priority="687" operator="equal">
      <formula>"ReadOnly"</formula>
    </cfRule>
    <cfRule type="cellIs" dxfId="2135" priority="688" operator="equal">
      <formula>"Mandatory"</formula>
    </cfRule>
  </conditionalFormatting>
  <conditionalFormatting sqref="L71:O72">
    <cfRule type="cellIs" dxfId="2134" priority="684" operator="equal">
      <formula>"Mandatory"</formula>
    </cfRule>
    <cfRule type="cellIs" dxfId="2133" priority="685" stopIfTrue="1" operator="equal">
      <formula>"Optional"</formula>
    </cfRule>
  </conditionalFormatting>
  <conditionalFormatting sqref="L71:O72">
    <cfRule type="cellIs" dxfId="2132" priority="681" operator="equal">
      <formula>"Optional"</formula>
    </cfRule>
    <cfRule type="cellIs" dxfId="2131" priority="682" operator="equal">
      <formula>"ReadOnly"</formula>
    </cfRule>
    <cfRule type="cellIs" dxfId="2130" priority="683" operator="equal">
      <formula>"Mandatory"</formula>
    </cfRule>
  </conditionalFormatting>
  <conditionalFormatting sqref="D73:G74">
    <cfRule type="cellIs" dxfId="2129" priority="674" operator="equal">
      <formula>"Mandatory"</formula>
    </cfRule>
    <cfRule type="cellIs" dxfId="2128" priority="675" stopIfTrue="1" operator="equal">
      <formula>"Optional"</formula>
    </cfRule>
  </conditionalFormatting>
  <conditionalFormatting sqref="D73:G74">
    <cfRule type="cellIs" dxfId="2127" priority="671" operator="equal">
      <formula>"Optional"</formula>
    </cfRule>
    <cfRule type="cellIs" dxfId="2126" priority="672" operator="equal">
      <formula>"ReadOnly"</formula>
    </cfRule>
    <cfRule type="cellIs" dxfId="2125" priority="673" operator="equal">
      <formula>"Mandatory"</formula>
    </cfRule>
  </conditionalFormatting>
  <conditionalFormatting sqref="L73:O74">
    <cfRule type="cellIs" dxfId="2124" priority="669" operator="equal">
      <formula>"Mandatory"</formula>
    </cfRule>
    <cfRule type="cellIs" dxfId="2123" priority="670" stopIfTrue="1" operator="equal">
      <formula>"Optional"</formula>
    </cfRule>
  </conditionalFormatting>
  <conditionalFormatting sqref="L73:O74">
    <cfRule type="cellIs" dxfId="2122" priority="666" operator="equal">
      <formula>"Optional"</formula>
    </cfRule>
    <cfRule type="cellIs" dxfId="2121" priority="667" operator="equal">
      <formula>"ReadOnly"</formula>
    </cfRule>
    <cfRule type="cellIs" dxfId="2120" priority="668" operator="equal">
      <formula>"Mandatory"</formula>
    </cfRule>
  </conditionalFormatting>
  <conditionalFormatting sqref="D75:G75">
    <cfRule type="cellIs" dxfId="2119" priority="659" operator="equal">
      <formula>"Mandatory"</formula>
    </cfRule>
    <cfRule type="cellIs" dxfId="2118" priority="660" stopIfTrue="1" operator="equal">
      <formula>"Optional"</formula>
    </cfRule>
  </conditionalFormatting>
  <conditionalFormatting sqref="D75:G75">
    <cfRule type="cellIs" dxfId="2117" priority="656" operator="equal">
      <formula>"Optional"</formula>
    </cfRule>
    <cfRule type="cellIs" dxfId="2116" priority="657" operator="equal">
      <formula>"ReadOnly"</formula>
    </cfRule>
    <cfRule type="cellIs" dxfId="2115" priority="658" operator="equal">
      <formula>"Mandatory"</formula>
    </cfRule>
  </conditionalFormatting>
  <conditionalFormatting sqref="L75:O75">
    <cfRule type="cellIs" dxfId="2114" priority="654" operator="equal">
      <formula>"Mandatory"</formula>
    </cfRule>
    <cfRule type="cellIs" dxfId="2113" priority="655" stopIfTrue="1" operator="equal">
      <formula>"Optional"</formula>
    </cfRule>
  </conditionalFormatting>
  <conditionalFormatting sqref="L75:O75">
    <cfRule type="cellIs" dxfId="2112" priority="651" operator="equal">
      <formula>"Optional"</formula>
    </cfRule>
    <cfRule type="cellIs" dxfId="2111" priority="652" operator="equal">
      <formula>"ReadOnly"</formula>
    </cfRule>
    <cfRule type="cellIs" dxfId="2110" priority="653" operator="equal">
      <formula>"Mandatory"</formula>
    </cfRule>
  </conditionalFormatting>
  <conditionalFormatting sqref="O141">
    <cfRule type="cellIs" dxfId="2109" priority="639" operator="equal">
      <formula>"Mandatory"</formula>
    </cfRule>
    <cfRule type="cellIs" dxfId="2108" priority="640" stopIfTrue="1" operator="equal">
      <formula>"Optional"</formula>
    </cfRule>
  </conditionalFormatting>
  <conditionalFormatting sqref="O141">
    <cfRule type="cellIs" dxfId="2107" priority="636" operator="equal">
      <formula>"Optional"</formula>
    </cfRule>
    <cfRule type="cellIs" dxfId="2106" priority="637" operator="equal">
      <formula>"ReadOnly"</formula>
    </cfRule>
    <cfRule type="cellIs" dxfId="2105" priority="638" operator="equal">
      <formula>"Mandatory"</formula>
    </cfRule>
  </conditionalFormatting>
  <conditionalFormatting sqref="E258">
    <cfRule type="cellIs" dxfId="2104" priority="614" operator="equal">
      <formula>"Mandatory"</formula>
    </cfRule>
    <cfRule type="cellIs" dxfId="2103" priority="615" stopIfTrue="1" operator="equal">
      <formula>"Optional"</formula>
    </cfRule>
  </conditionalFormatting>
  <conditionalFormatting sqref="E258">
    <cfRule type="cellIs" dxfId="2102" priority="611" operator="equal">
      <formula>"Optional"</formula>
    </cfRule>
    <cfRule type="cellIs" dxfId="2101" priority="612" operator="equal">
      <formula>"ReadOnly"</formula>
    </cfRule>
    <cfRule type="cellIs" dxfId="2100" priority="613" operator="equal">
      <formula>"Mandatory"</formula>
    </cfRule>
  </conditionalFormatting>
  <conditionalFormatting sqref="M141:N141">
    <cfRule type="cellIs" dxfId="2099" priority="634" operator="equal">
      <formula>"Mandatory"</formula>
    </cfRule>
    <cfRule type="cellIs" dxfId="2098" priority="635" stopIfTrue="1" operator="equal">
      <formula>"Optional"</formula>
    </cfRule>
  </conditionalFormatting>
  <conditionalFormatting sqref="M141:N141">
    <cfRule type="cellIs" dxfId="2097" priority="631" operator="equal">
      <formula>"Optional"</formula>
    </cfRule>
    <cfRule type="cellIs" dxfId="2096" priority="632" operator="equal">
      <formula>"ReadOnly"</formula>
    </cfRule>
    <cfRule type="cellIs" dxfId="2095" priority="633" operator="equal">
      <formula>"Mandatory"</formula>
    </cfRule>
  </conditionalFormatting>
  <conditionalFormatting sqref="M258 O258">
    <cfRule type="cellIs" dxfId="2094" priority="629" operator="equal">
      <formula>"Mandatory"</formula>
    </cfRule>
    <cfRule type="cellIs" dxfId="2093" priority="630" stopIfTrue="1" operator="equal">
      <formula>"Optional"</formula>
    </cfRule>
  </conditionalFormatting>
  <conditionalFormatting sqref="M258 O258">
    <cfRule type="cellIs" dxfId="2092" priority="626" operator="equal">
      <formula>"Optional"</formula>
    </cfRule>
    <cfRule type="cellIs" dxfId="2091" priority="627" operator="equal">
      <formula>"ReadOnly"</formula>
    </cfRule>
    <cfRule type="cellIs" dxfId="2090" priority="628" operator="equal">
      <formula>"Mandatory"</formula>
    </cfRule>
  </conditionalFormatting>
  <conditionalFormatting sqref="D257:O258">
    <cfRule type="cellIs" dxfId="2089" priority="589" operator="equal">
      <formula>"Mandatory"</formula>
    </cfRule>
    <cfRule type="cellIs" dxfId="2088" priority="590" stopIfTrue="1" operator="equal">
      <formula>"Optional"</formula>
    </cfRule>
  </conditionalFormatting>
  <conditionalFormatting sqref="D257:O258">
    <cfRule type="cellIs" dxfId="2087" priority="586" operator="equal">
      <formula>"Optional"</formula>
    </cfRule>
    <cfRule type="cellIs" dxfId="2086" priority="587" operator="equal">
      <formula>"ReadOnly"</formula>
    </cfRule>
    <cfRule type="cellIs" dxfId="2085" priority="588" operator="equal">
      <formula>"Mandatory"</formula>
    </cfRule>
  </conditionalFormatting>
  <conditionalFormatting sqref="G258">
    <cfRule type="cellIs" dxfId="2084" priority="609" operator="equal">
      <formula>"Mandatory"</formula>
    </cfRule>
    <cfRule type="cellIs" dxfId="2083" priority="610" stopIfTrue="1" operator="equal">
      <formula>"Optional"</formula>
    </cfRule>
  </conditionalFormatting>
  <conditionalFormatting sqref="G258">
    <cfRule type="cellIs" dxfId="2082" priority="606" operator="equal">
      <formula>"Optional"</formula>
    </cfRule>
    <cfRule type="cellIs" dxfId="2081" priority="607" operator="equal">
      <formula>"ReadOnly"</formula>
    </cfRule>
    <cfRule type="cellIs" dxfId="2080" priority="608" operator="equal">
      <formula>"Mandatory"</formula>
    </cfRule>
  </conditionalFormatting>
  <conditionalFormatting sqref="M257 O257">
    <cfRule type="cellIs" dxfId="2079" priority="604" operator="equal">
      <formula>"Mandatory"</formula>
    </cfRule>
    <cfRule type="cellIs" dxfId="2078" priority="605" stopIfTrue="1" operator="equal">
      <formula>"Optional"</formula>
    </cfRule>
  </conditionalFormatting>
  <conditionalFormatting sqref="M257 O257">
    <cfRule type="cellIs" dxfId="2077" priority="601" operator="equal">
      <formula>"Optional"</formula>
    </cfRule>
    <cfRule type="cellIs" dxfId="2076" priority="602" operator="equal">
      <formula>"ReadOnly"</formula>
    </cfRule>
    <cfRule type="cellIs" dxfId="2075" priority="603" operator="equal">
      <formula>"Mandatory"</formula>
    </cfRule>
  </conditionalFormatting>
  <conditionalFormatting sqref="E61">
    <cfRule type="cellIs" dxfId="2074" priority="539" operator="equal">
      <formula>"Mandatory"</formula>
    </cfRule>
    <cfRule type="cellIs" dxfId="2073" priority="540" stopIfTrue="1" operator="equal">
      <formula>"Optional"</formula>
    </cfRule>
  </conditionalFormatting>
  <conditionalFormatting sqref="E61">
    <cfRule type="cellIs" dxfId="2072" priority="536" operator="equal">
      <formula>"Optional"</formula>
    </cfRule>
    <cfRule type="cellIs" dxfId="2071" priority="537" operator="equal">
      <formula>"ReadOnly"</formula>
    </cfRule>
    <cfRule type="cellIs" dxfId="2070" priority="538" operator="equal">
      <formula>"Mandatory"</formula>
    </cfRule>
  </conditionalFormatting>
  <conditionalFormatting sqref="G257">
    <cfRule type="cellIs" dxfId="2069" priority="584" operator="equal">
      <formula>"Mandatory"</formula>
    </cfRule>
    <cfRule type="cellIs" dxfId="2068" priority="585" stopIfTrue="1" operator="equal">
      <formula>"Optional"</formula>
    </cfRule>
  </conditionalFormatting>
  <conditionalFormatting sqref="G257">
    <cfRule type="cellIs" dxfId="2067" priority="581" operator="equal">
      <formula>"Optional"</formula>
    </cfRule>
    <cfRule type="cellIs" dxfId="2066" priority="582" operator="equal">
      <formula>"ReadOnly"</formula>
    </cfRule>
    <cfRule type="cellIs" dxfId="2065" priority="583" operator="equal">
      <formula>"Mandatory"</formula>
    </cfRule>
  </conditionalFormatting>
  <conditionalFormatting sqref="E62">
    <cfRule type="cellIs" dxfId="2064" priority="564" operator="equal">
      <formula>"Mandatory"</formula>
    </cfRule>
    <cfRule type="cellIs" dxfId="2063" priority="565" stopIfTrue="1" operator="equal">
      <formula>"Optional"</formula>
    </cfRule>
  </conditionalFormatting>
  <conditionalFormatting sqref="E62">
    <cfRule type="cellIs" dxfId="2062" priority="561" operator="equal">
      <formula>"Optional"</formula>
    </cfRule>
    <cfRule type="cellIs" dxfId="2061" priority="562" operator="equal">
      <formula>"ReadOnly"</formula>
    </cfRule>
    <cfRule type="cellIs" dxfId="2060" priority="563" operator="equal">
      <formula>"Mandatory"</formula>
    </cfRule>
  </conditionalFormatting>
  <conditionalFormatting sqref="M62 O62">
    <cfRule type="cellIs" dxfId="2059" priority="579" operator="equal">
      <formula>"Mandatory"</formula>
    </cfRule>
    <cfRule type="cellIs" dxfId="2058" priority="580" stopIfTrue="1" operator="equal">
      <formula>"Optional"</formula>
    </cfRule>
  </conditionalFormatting>
  <conditionalFormatting sqref="M62 O62">
    <cfRule type="cellIs" dxfId="2057" priority="576" operator="equal">
      <formula>"Optional"</formula>
    </cfRule>
    <cfRule type="cellIs" dxfId="2056" priority="577" operator="equal">
      <formula>"ReadOnly"</formula>
    </cfRule>
    <cfRule type="cellIs" dxfId="2055" priority="578" operator="equal">
      <formula>"Mandatory"</formula>
    </cfRule>
  </conditionalFormatting>
  <conditionalFormatting sqref="G62">
    <cfRule type="cellIs" dxfId="2054" priority="559" operator="equal">
      <formula>"Mandatory"</formula>
    </cfRule>
    <cfRule type="cellIs" dxfId="2053" priority="560" stopIfTrue="1" operator="equal">
      <formula>"Optional"</formula>
    </cfRule>
  </conditionalFormatting>
  <conditionalFormatting sqref="G62">
    <cfRule type="cellIs" dxfId="2052" priority="556" operator="equal">
      <formula>"Optional"</formula>
    </cfRule>
    <cfRule type="cellIs" dxfId="2051" priority="557" operator="equal">
      <formula>"ReadOnly"</formula>
    </cfRule>
    <cfRule type="cellIs" dxfId="2050" priority="558" operator="equal">
      <formula>"Mandatory"</formula>
    </cfRule>
  </conditionalFormatting>
  <conditionalFormatting sqref="M61 O61">
    <cfRule type="cellIs" dxfId="2049" priority="554" operator="equal">
      <formula>"Mandatory"</formula>
    </cfRule>
    <cfRule type="cellIs" dxfId="2048" priority="555" stopIfTrue="1" operator="equal">
      <formula>"Optional"</formula>
    </cfRule>
  </conditionalFormatting>
  <conditionalFormatting sqref="M61 O61">
    <cfRule type="cellIs" dxfId="2047" priority="551" operator="equal">
      <formula>"Optional"</formula>
    </cfRule>
    <cfRule type="cellIs" dxfId="2046" priority="552" operator="equal">
      <formula>"ReadOnly"</formula>
    </cfRule>
    <cfRule type="cellIs" dxfId="2045" priority="553" operator="equal">
      <formula>"Mandatory"</formula>
    </cfRule>
  </conditionalFormatting>
  <conditionalFormatting sqref="G61">
    <cfRule type="cellIs" dxfId="2044" priority="534" operator="equal">
      <formula>"Mandatory"</formula>
    </cfRule>
    <cfRule type="cellIs" dxfId="2043" priority="535" stopIfTrue="1" operator="equal">
      <formula>"Optional"</formula>
    </cfRule>
  </conditionalFormatting>
  <conditionalFormatting sqref="G61">
    <cfRule type="cellIs" dxfId="2042" priority="531" operator="equal">
      <formula>"Optional"</formula>
    </cfRule>
    <cfRule type="cellIs" dxfId="2041" priority="532" operator="equal">
      <formula>"ReadOnly"</formula>
    </cfRule>
    <cfRule type="cellIs" dxfId="2040" priority="533" operator="equal">
      <formula>"Mandatory"</formula>
    </cfRule>
  </conditionalFormatting>
  <conditionalFormatting sqref="F61:F62">
    <cfRule type="cellIs" dxfId="2039" priority="529" operator="equal">
      <formula>"Mandatory"</formula>
    </cfRule>
    <cfRule type="cellIs" dxfId="2038" priority="530" stopIfTrue="1" operator="equal">
      <formula>"Optional"</formula>
    </cfRule>
  </conditionalFormatting>
  <conditionalFormatting sqref="F61:F62">
    <cfRule type="cellIs" dxfId="2037" priority="526" operator="equal">
      <formula>"Optional"</formula>
    </cfRule>
    <cfRule type="cellIs" dxfId="2036" priority="527" operator="equal">
      <formula>"ReadOnly"</formula>
    </cfRule>
    <cfRule type="cellIs" dxfId="2035" priority="528" operator="equal">
      <formula>"Mandatory"</formula>
    </cfRule>
  </conditionalFormatting>
  <conditionalFormatting sqref="F257:F258">
    <cfRule type="cellIs" dxfId="2034" priority="524" operator="equal">
      <formula>"Mandatory"</formula>
    </cfRule>
    <cfRule type="cellIs" dxfId="2033" priority="525" stopIfTrue="1" operator="equal">
      <formula>"Optional"</formula>
    </cfRule>
  </conditionalFormatting>
  <conditionalFormatting sqref="F257:F258">
    <cfRule type="cellIs" dxfId="2032" priority="521" operator="equal">
      <formula>"Optional"</formula>
    </cfRule>
    <cfRule type="cellIs" dxfId="2031" priority="522" operator="equal">
      <formula>"ReadOnly"</formula>
    </cfRule>
    <cfRule type="cellIs" dxfId="2030" priority="523" operator="equal">
      <formula>"Mandatory"</formula>
    </cfRule>
  </conditionalFormatting>
  <conditionalFormatting sqref="L61:L62">
    <cfRule type="cellIs" dxfId="2029" priority="519" operator="equal">
      <formula>"Mandatory"</formula>
    </cfRule>
    <cfRule type="cellIs" dxfId="2028" priority="520" stopIfTrue="1" operator="equal">
      <formula>"Optional"</formula>
    </cfRule>
  </conditionalFormatting>
  <conditionalFormatting sqref="L61:L62">
    <cfRule type="cellIs" dxfId="2027" priority="516" operator="equal">
      <formula>"Optional"</formula>
    </cfRule>
    <cfRule type="cellIs" dxfId="2026" priority="517" operator="equal">
      <formula>"ReadOnly"</formula>
    </cfRule>
    <cfRule type="cellIs" dxfId="2025" priority="518" operator="equal">
      <formula>"Mandatory"</formula>
    </cfRule>
  </conditionalFormatting>
  <conditionalFormatting sqref="L257:L258">
    <cfRule type="cellIs" dxfId="2024" priority="514" operator="equal">
      <formula>"Mandatory"</formula>
    </cfRule>
    <cfRule type="cellIs" dxfId="2023" priority="515" stopIfTrue="1" operator="equal">
      <formula>"Optional"</formula>
    </cfRule>
  </conditionalFormatting>
  <conditionalFormatting sqref="L257:L258">
    <cfRule type="cellIs" dxfId="2022" priority="511" operator="equal">
      <formula>"Optional"</formula>
    </cfRule>
    <cfRule type="cellIs" dxfId="2021" priority="512" operator="equal">
      <formula>"ReadOnly"</formula>
    </cfRule>
    <cfRule type="cellIs" dxfId="2020" priority="513" operator="equal">
      <formula>"Mandatory"</formula>
    </cfRule>
  </conditionalFormatting>
  <conditionalFormatting sqref="N61:N62">
    <cfRule type="cellIs" dxfId="2019" priority="509" operator="equal">
      <formula>"Mandatory"</formula>
    </cfRule>
    <cfRule type="cellIs" dxfId="2018" priority="510" stopIfTrue="1" operator="equal">
      <formula>"Optional"</formula>
    </cfRule>
  </conditionalFormatting>
  <conditionalFormatting sqref="N61:N62">
    <cfRule type="cellIs" dxfId="2017" priority="506" operator="equal">
      <formula>"Optional"</formula>
    </cfRule>
    <cfRule type="cellIs" dxfId="2016" priority="507" operator="equal">
      <formula>"ReadOnly"</formula>
    </cfRule>
    <cfRule type="cellIs" dxfId="2015" priority="508" operator="equal">
      <formula>"Mandatory"</formula>
    </cfRule>
  </conditionalFormatting>
  <conditionalFormatting sqref="N257:N258">
    <cfRule type="cellIs" dxfId="2014" priority="504" operator="equal">
      <formula>"Mandatory"</formula>
    </cfRule>
    <cfRule type="cellIs" dxfId="2013" priority="505" stopIfTrue="1" operator="equal">
      <formula>"Optional"</formula>
    </cfRule>
  </conditionalFormatting>
  <conditionalFormatting sqref="N257:N258">
    <cfRule type="cellIs" dxfId="2012" priority="501" operator="equal">
      <formula>"Optional"</formula>
    </cfRule>
    <cfRule type="cellIs" dxfId="2011" priority="502" operator="equal">
      <formula>"ReadOnly"</formula>
    </cfRule>
    <cfRule type="cellIs" dxfId="2010" priority="503" operator="equal">
      <formula>"Mandatory"</formula>
    </cfRule>
  </conditionalFormatting>
  <conditionalFormatting sqref="F132:G132">
    <cfRule type="cellIs" dxfId="2009" priority="499" operator="equal">
      <formula>"Mandatory"</formula>
    </cfRule>
    <cfRule type="cellIs" dxfId="2008" priority="500" stopIfTrue="1" operator="equal">
      <formula>"Optional"</formula>
    </cfRule>
  </conditionalFormatting>
  <conditionalFormatting sqref="F132:G132">
    <cfRule type="cellIs" dxfId="2007" priority="496" operator="equal">
      <formula>"Optional"</formula>
    </cfRule>
    <cfRule type="cellIs" dxfId="2006" priority="497" operator="equal">
      <formula>"ReadOnly"</formula>
    </cfRule>
    <cfRule type="cellIs" dxfId="2005" priority="498" operator="equal">
      <formula>"Mandatory"</formula>
    </cfRule>
  </conditionalFormatting>
  <conditionalFormatting sqref="M34:O34">
    <cfRule type="cellIs" dxfId="2004" priority="489" operator="equal">
      <formula>"Mandatory"</formula>
    </cfRule>
    <cfRule type="cellIs" dxfId="2003" priority="490" stopIfTrue="1" operator="equal">
      <formula>"Optional"</formula>
    </cfRule>
  </conditionalFormatting>
  <conditionalFormatting sqref="M34:O34">
    <cfRule type="cellIs" dxfId="2002" priority="486" operator="equal">
      <formula>"Optional"</formula>
    </cfRule>
    <cfRule type="cellIs" dxfId="2001" priority="487" operator="equal">
      <formula>"ReadOnly"</formula>
    </cfRule>
    <cfRule type="cellIs" dxfId="2000" priority="488" operator="equal">
      <formula>"Mandatory"</formula>
    </cfRule>
  </conditionalFormatting>
  <conditionalFormatting sqref="H124:K124 H157:K230 K128:K132 H119:J123 K135:K141 H234:K258 H260:K278 H282:K324 K144:K145 K148:K151 K154:K156">
    <cfRule type="cellIs" dxfId="1999" priority="484" operator="equal">
      <formula>"Mandatory"</formula>
    </cfRule>
    <cfRule type="cellIs" dxfId="1998" priority="485" stopIfTrue="1" operator="equal">
      <formula>"Optional"</formula>
    </cfRule>
  </conditionalFormatting>
  <conditionalFormatting sqref="H124:K124 H157:K230 K128:K132 H119:J123 K135:K141 H234:K258 H260:K278 H282:K324 K144:K145 K148:K151 K154:K156">
    <cfRule type="cellIs" dxfId="1997" priority="481" operator="equal">
      <formula>"Optional"</formula>
    </cfRule>
    <cfRule type="cellIs" dxfId="1996" priority="482" operator="equal">
      <formula>"ReadOnly"</formula>
    </cfRule>
    <cfRule type="cellIs" dxfId="1995" priority="483" operator="equal">
      <formula>"Mandatory"</formula>
    </cfRule>
  </conditionalFormatting>
  <conditionalFormatting sqref="K119:K123">
    <cfRule type="cellIs" dxfId="1994" priority="459" operator="equal">
      <formula>"Mandatory"</formula>
    </cfRule>
    <cfRule type="cellIs" dxfId="1993" priority="460" stopIfTrue="1" operator="equal">
      <formula>"Optional"</formula>
    </cfRule>
  </conditionalFormatting>
  <conditionalFormatting sqref="K119:K123">
    <cfRule type="cellIs" dxfId="1992" priority="456" operator="equal">
      <formula>"Optional"</formula>
    </cfRule>
    <cfRule type="cellIs" dxfId="1991" priority="457" operator="equal">
      <formula>"ReadOnly"</formula>
    </cfRule>
    <cfRule type="cellIs" dxfId="1990" priority="458" operator="equal">
      <formula>"Mandatory"</formula>
    </cfRule>
  </conditionalFormatting>
  <conditionalFormatting sqref="D34:G34">
    <cfRule type="cellIs" dxfId="1989" priority="449" operator="equal">
      <formula>"Mandatory"</formula>
    </cfRule>
    <cfRule type="cellIs" dxfId="1988" priority="450" stopIfTrue="1" operator="equal">
      <formula>"Optional"</formula>
    </cfRule>
  </conditionalFormatting>
  <conditionalFormatting sqref="D34:G34">
    <cfRule type="cellIs" dxfId="1987" priority="446" operator="equal">
      <formula>"Optional"</formula>
    </cfRule>
    <cfRule type="cellIs" dxfId="1986" priority="447" operator="equal">
      <formula>"ReadOnly"</formula>
    </cfRule>
    <cfRule type="cellIs" dxfId="1985" priority="448" operator="equal">
      <formula>"Mandatory"</formula>
    </cfRule>
  </conditionalFormatting>
  <conditionalFormatting sqref="L34">
    <cfRule type="cellIs" dxfId="1984" priority="444" operator="equal">
      <formula>"Mandatory"</formula>
    </cfRule>
    <cfRule type="cellIs" dxfId="1983" priority="445" stopIfTrue="1" operator="equal">
      <formula>"Optional"</formula>
    </cfRule>
  </conditionalFormatting>
  <conditionalFormatting sqref="L34">
    <cfRule type="cellIs" dxfId="1982" priority="441" operator="equal">
      <formula>"Optional"</formula>
    </cfRule>
    <cfRule type="cellIs" dxfId="1981" priority="442" operator="equal">
      <formula>"ReadOnly"</formula>
    </cfRule>
    <cfRule type="cellIs" dxfId="1980" priority="443" operator="equal">
      <formula>"Mandatory"</formula>
    </cfRule>
  </conditionalFormatting>
  <conditionalFormatting sqref="N98:N101">
    <cfRule type="cellIs" dxfId="1979" priority="439" operator="equal">
      <formula>"Mandatory"</formula>
    </cfRule>
    <cfRule type="cellIs" dxfId="1978" priority="440" stopIfTrue="1" operator="equal">
      <formula>"Optional"</formula>
    </cfRule>
  </conditionalFormatting>
  <conditionalFormatting sqref="N98:N101">
    <cfRule type="cellIs" dxfId="1977" priority="436" operator="equal">
      <formula>"Optional"</formula>
    </cfRule>
    <cfRule type="cellIs" dxfId="1976" priority="437" operator="equal">
      <formula>"ReadOnly"</formula>
    </cfRule>
    <cfRule type="cellIs" dxfId="1975" priority="438" operator="equal">
      <formula>"Mandatory"</formula>
    </cfRule>
  </conditionalFormatting>
  <conditionalFormatting sqref="N105:N107">
    <cfRule type="cellIs" dxfId="1974" priority="429" operator="equal">
      <formula>"Mandatory"</formula>
    </cfRule>
    <cfRule type="cellIs" dxfId="1973" priority="430" stopIfTrue="1" operator="equal">
      <formula>"Optional"</formula>
    </cfRule>
  </conditionalFormatting>
  <conditionalFormatting sqref="N105:N107">
    <cfRule type="cellIs" dxfId="1972" priority="426" operator="equal">
      <formula>"Optional"</formula>
    </cfRule>
    <cfRule type="cellIs" dxfId="1971" priority="427" operator="equal">
      <formula>"ReadOnly"</formula>
    </cfRule>
    <cfRule type="cellIs" dxfId="1970" priority="428" operator="equal">
      <formula>"Mandatory"</formula>
    </cfRule>
  </conditionalFormatting>
  <conditionalFormatting sqref="L132:N132">
    <cfRule type="cellIs" dxfId="1969" priority="424" operator="equal">
      <formula>"Mandatory"</formula>
    </cfRule>
    <cfRule type="cellIs" dxfId="1968" priority="425" stopIfTrue="1" operator="equal">
      <formula>"Optional"</formula>
    </cfRule>
  </conditionalFormatting>
  <conditionalFormatting sqref="L132:N132">
    <cfRule type="cellIs" dxfId="1967" priority="421" operator="equal">
      <formula>"Optional"</formula>
    </cfRule>
    <cfRule type="cellIs" dxfId="1966" priority="422" operator="equal">
      <formula>"ReadOnly"</formula>
    </cfRule>
    <cfRule type="cellIs" dxfId="1965" priority="423" operator="equal">
      <formula>"Mandatory"</formula>
    </cfRule>
  </conditionalFormatting>
  <conditionalFormatting sqref="H8:I8 H11:I11 H20:I22 H24:I24 H26:I33 H39:I49 H80:I85 H51:I62">
    <cfRule type="cellIs" dxfId="1964" priority="419" operator="equal">
      <formula>"Mandatory"</formula>
    </cfRule>
    <cfRule type="cellIs" dxfId="1963" priority="420" stopIfTrue="1" operator="equal">
      <formula>"Optional"</formula>
    </cfRule>
  </conditionalFormatting>
  <conditionalFormatting sqref="H8:I8 H11:I11 H20:I22 H24:I24 H26:I33 H39:I49 H80:I85 H51:I62">
    <cfRule type="cellIs" dxfId="1962" priority="416" operator="equal">
      <formula>"Optional"</formula>
    </cfRule>
    <cfRule type="cellIs" dxfId="1961" priority="417" operator="equal">
      <formula>"ReadOnly"</formula>
    </cfRule>
    <cfRule type="cellIs" dxfId="1960" priority="418" operator="equal">
      <formula>"Mandatory"</formula>
    </cfRule>
  </conditionalFormatting>
  <conditionalFormatting sqref="J8:K8 J11:K11 J20:K22 J24:K24 J26:K33 J80:K85 K95:K115">
    <cfRule type="cellIs" dxfId="1959" priority="414" operator="equal">
      <formula>"Mandatory"</formula>
    </cfRule>
    <cfRule type="cellIs" dxfId="1958" priority="415" stopIfTrue="1" operator="equal">
      <formula>"Optional"</formula>
    </cfRule>
  </conditionalFormatting>
  <conditionalFormatting sqref="J8:K8 J11:K11 J20:K22 J24:K24 J26:K33 J80:K85 K95:K115">
    <cfRule type="cellIs" dxfId="1957" priority="411" operator="equal">
      <formula>"Optional"</formula>
    </cfRule>
    <cfRule type="cellIs" dxfId="1956" priority="412" operator="equal">
      <formula>"ReadOnly"</formula>
    </cfRule>
    <cfRule type="cellIs" dxfId="1955" priority="413" operator="equal">
      <formula>"Mandatory"</formula>
    </cfRule>
  </conditionalFormatting>
  <conditionalFormatting sqref="H129:J131 H138:J138 H144:J145 H148:J149">
    <cfRule type="cellIs" dxfId="1954" priority="409" operator="equal">
      <formula>"Mandatory"</formula>
    </cfRule>
    <cfRule type="cellIs" dxfId="1953" priority="410" stopIfTrue="1" operator="equal">
      <formula>"Optional"</formula>
    </cfRule>
  </conditionalFormatting>
  <conditionalFormatting sqref="H129:J131 H138:J138 H144:J145 H148:J149">
    <cfRule type="cellIs" dxfId="1952" priority="406" operator="equal">
      <formula>"Optional"</formula>
    </cfRule>
    <cfRule type="cellIs" dxfId="1951" priority="407" operator="equal">
      <formula>"ReadOnly"</formula>
    </cfRule>
    <cfRule type="cellIs" dxfId="1950" priority="408" operator="equal">
      <formula>"Mandatory"</formula>
    </cfRule>
  </conditionalFormatting>
  <conditionalFormatting sqref="J150:J151 J139:J141 J132 J128 J95:J118 J86 J76:J79 J25 J23 J12:J19 J9:J10 J7 J135:J137 J154:J156">
    <cfRule type="cellIs" dxfId="1949" priority="404" operator="equal">
      <formula>"Mandatory"</formula>
    </cfRule>
    <cfRule type="cellIs" dxfId="1948" priority="405" stopIfTrue="1" operator="equal">
      <formula>"Optional"</formula>
    </cfRule>
  </conditionalFormatting>
  <conditionalFormatting sqref="J150:J151 J139:J141 J132 J128 J95:J118 J86 J76:J79 J25 J23 J12:J19 J9:J10 J7 J135:J137 J154:J156">
    <cfRule type="cellIs" dxfId="1947" priority="401" operator="equal">
      <formula>"Optional"</formula>
    </cfRule>
    <cfRule type="cellIs" dxfId="1946" priority="402" operator="equal">
      <formula>"ReadOnly"</formula>
    </cfRule>
    <cfRule type="cellIs" dxfId="1945" priority="403" operator="equal">
      <formula>"Mandatory"</formula>
    </cfRule>
  </conditionalFormatting>
  <conditionalFormatting sqref="K116:K118 K86 K76:K79 K25 K23 K12:K19 K9:K10 K7">
    <cfRule type="cellIs" dxfId="1944" priority="399" operator="equal">
      <formula>"Mandatory"</formula>
    </cfRule>
    <cfRule type="cellIs" dxfId="1943" priority="400" stopIfTrue="1" operator="equal">
      <formula>"Optional"</formula>
    </cfRule>
  </conditionalFormatting>
  <conditionalFormatting sqref="K116:K118 K86 K76:K79 K25 K23 K12:K19 K9:K10 K7">
    <cfRule type="cellIs" dxfId="1942" priority="396" operator="equal">
      <formula>"Optional"</formula>
    </cfRule>
    <cfRule type="cellIs" dxfId="1941" priority="397" operator="equal">
      <formula>"ReadOnly"</formula>
    </cfRule>
    <cfRule type="cellIs" dxfId="1940" priority="398" operator="equal">
      <formula>"Mandatory"</formula>
    </cfRule>
  </conditionalFormatting>
  <conditionalFormatting sqref="H7">
    <cfRule type="cellIs" dxfId="1939" priority="394" operator="equal">
      <formula>"Mandatory"</formula>
    </cfRule>
    <cfRule type="cellIs" dxfId="1938" priority="395" stopIfTrue="1" operator="equal">
      <formula>"Optional"</formula>
    </cfRule>
  </conditionalFormatting>
  <conditionalFormatting sqref="H7">
    <cfRule type="cellIs" dxfId="1937" priority="391" operator="equal">
      <formula>"Optional"</formula>
    </cfRule>
    <cfRule type="cellIs" dxfId="1936" priority="392" operator="equal">
      <formula>"ReadOnly"</formula>
    </cfRule>
    <cfRule type="cellIs" dxfId="1935" priority="393" operator="equal">
      <formula>"Mandatory"</formula>
    </cfRule>
  </conditionalFormatting>
  <conditionalFormatting sqref="I7">
    <cfRule type="cellIs" dxfId="1934" priority="389" operator="equal">
      <formula>"Mandatory"</formula>
    </cfRule>
    <cfRule type="cellIs" dxfId="1933" priority="390" stopIfTrue="1" operator="equal">
      <formula>"Optional"</formula>
    </cfRule>
  </conditionalFormatting>
  <conditionalFormatting sqref="I7">
    <cfRule type="cellIs" dxfId="1932" priority="386" operator="equal">
      <formula>"Optional"</formula>
    </cfRule>
    <cfRule type="cellIs" dxfId="1931" priority="387" operator="equal">
      <formula>"ReadOnly"</formula>
    </cfRule>
    <cfRule type="cellIs" dxfId="1930" priority="388" operator="equal">
      <formula>"Mandatory"</formula>
    </cfRule>
  </conditionalFormatting>
  <conditionalFormatting sqref="H150:I151 H139:I141 H132:I132 H128:I128 H95:I118 H86:I86 H76:I79 H34:I34 H25:I25 H23:I23 H12:I19 H9:I10 H135:I137 H154:I156">
    <cfRule type="cellIs" dxfId="1929" priority="384" operator="equal">
      <formula>"Mandatory"</formula>
    </cfRule>
    <cfRule type="cellIs" dxfId="1928" priority="385" stopIfTrue="1" operator="equal">
      <formula>"Optional"</formula>
    </cfRule>
  </conditionalFormatting>
  <conditionalFormatting sqref="H150:I151 H139:I141 H132:I132 H128:I128 H95:I118 H86:I86 H76:I79 H34:I34 H25:I25 H23:I23 H12:I19 H9:I10 H135:I137 H154:I156">
    <cfRule type="cellIs" dxfId="1927" priority="381" operator="equal">
      <formula>"Optional"</formula>
    </cfRule>
    <cfRule type="cellIs" dxfId="1926" priority="382" operator="equal">
      <formula>"ReadOnly"</formula>
    </cfRule>
    <cfRule type="cellIs" dxfId="1925" priority="383" operator="equal">
      <formula>"Mandatory"</formula>
    </cfRule>
  </conditionalFormatting>
  <conditionalFormatting sqref="M63:O63">
    <cfRule type="cellIs" dxfId="1924" priority="379" operator="equal">
      <formula>"Mandatory"</formula>
    </cfRule>
    <cfRule type="cellIs" dxfId="1923" priority="380" stopIfTrue="1" operator="equal">
      <formula>"Optional"</formula>
    </cfRule>
  </conditionalFormatting>
  <conditionalFormatting sqref="M63:O63">
    <cfRule type="cellIs" dxfId="1922" priority="376" operator="equal">
      <formula>"Optional"</formula>
    </cfRule>
    <cfRule type="cellIs" dxfId="1921" priority="377" operator="equal">
      <formula>"ReadOnly"</formula>
    </cfRule>
    <cfRule type="cellIs" dxfId="1920" priority="378" operator="equal">
      <formula>"Mandatory"</formula>
    </cfRule>
  </conditionalFormatting>
  <conditionalFormatting sqref="D63:G63">
    <cfRule type="cellIs" dxfId="1919" priority="374" operator="equal">
      <formula>"Mandatory"</formula>
    </cfRule>
    <cfRule type="cellIs" dxfId="1918" priority="375" stopIfTrue="1" operator="equal">
      <formula>"Optional"</formula>
    </cfRule>
  </conditionalFormatting>
  <conditionalFormatting sqref="D63:G63">
    <cfRule type="cellIs" dxfId="1917" priority="371" operator="equal">
      <formula>"Optional"</formula>
    </cfRule>
    <cfRule type="cellIs" dxfId="1916" priority="372" operator="equal">
      <formula>"ReadOnly"</formula>
    </cfRule>
    <cfRule type="cellIs" dxfId="1915" priority="373" operator="equal">
      <formula>"Mandatory"</formula>
    </cfRule>
  </conditionalFormatting>
  <conditionalFormatting sqref="L63">
    <cfRule type="cellIs" dxfId="1914" priority="369" operator="equal">
      <formula>"Mandatory"</formula>
    </cfRule>
    <cfRule type="cellIs" dxfId="1913" priority="370" stopIfTrue="1" operator="equal">
      <formula>"Optional"</formula>
    </cfRule>
  </conditionalFormatting>
  <conditionalFormatting sqref="L63">
    <cfRule type="cellIs" dxfId="1912" priority="366" operator="equal">
      <formula>"Optional"</formula>
    </cfRule>
    <cfRule type="cellIs" dxfId="1911" priority="367" operator="equal">
      <formula>"ReadOnly"</formula>
    </cfRule>
    <cfRule type="cellIs" dxfId="1910" priority="368" operator="equal">
      <formula>"Mandatory"</formula>
    </cfRule>
  </conditionalFormatting>
  <conditionalFormatting sqref="J63:K63">
    <cfRule type="cellIs" dxfId="1909" priority="364" operator="equal">
      <formula>"Mandatory"</formula>
    </cfRule>
    <cfRule type="cellIs" dxfId="1908" priority="365" stopIfTrue="1" operator="equal">
      <formula>"Optional"</formula>
    </cfRule>
  </conditionalFormatting>
  <conditionalFormatting sqref="J63:K63">
    <cfRule type="cellIs" dxfId="1907" priority="361" operator="equal">
      <formula>"Optional"</formula>
    </cfRule>
    <cfRule type="cellIs" dxfId="1906" priority="362" operator="equal">
      <formula>"ReadOnly"</formula>
    </cfRule>
    <cfRule type="cellIs" dxfId="1905" priority="363" operator="equal">
      <formula>"Mandatory"</formula>
    </cfRule>
  </conditionalFormatting>
  <conditionalFormatting sqref="H63:I63">
    <cfRule type="cellIs" dxfId="1904" priority="359" operator="equal">
      <formula>"Mandatory"</formula>
    </cfRule>
    <cfRule type="cellIs" dxfId="1903" priority="360" stopIfTrue="1" operator="equal">
      <formula>"Optional"</formula>
    </cfRule>
  </conditionalFormatting>
  <conditionalFormatting sqref="H63:I63">
    <cfRule type="cellIs" dxfId="1902" priority="356" operator="equal">
      <formula>"Optional"</formula>
    </cfRule>
    <cfRule type="cellIs" dxfId="1901" priority="357" operator="equal">
      <formula>"ReadOnly"</formula>
    </cfRule>
    <cfRule type="cellIs" dxfId="1900" priority="358" operator="equal">
      <formula>"Mandatory"</formula>
    </cfRule>
  </conditionalFormatting>
  <conditionalFormatting sqref="D35:G38">
    <cfRule type="cellIs" dxfId="1899" priority="144" operator="equal">
      <formula>"Mandatory"</formula>
    </cfRule>
    <cfRule type="cellIs" dxfId="1898" priority="145" stopIfTrue="1" operator="equal">
      <formula>"Optional"</formula>
    </cfRule>
  </conditionalFormatting>
  <conditionalFormatting sqref="D35:G38">
    <cfRule type="cellIs" dxfId="1897" priority="141" operator="equal">
      <formula>"Optional"</formula>
    </cfRule>
    <cfRule type="cellIs" dxfId="1896" priority="142" operator="equal">
      <formula>"ReadOnly"</formula>
    </cfRule>
    <cfRule type="cellIs" dxfId="1895" priority="143" operator="equal">
      <formula>"Mandatory"</formula>
    </cfRule>
  </conditionalFormatting>
  <conditionalFormatting sqref="H35:K38">
    <cfRule type="cellIs" dxfId="1894" priority="139" operator="equal">
      <formula>"Mandatory"</formula>
    </cfRule>
    <cfRule type="cellIs" dxfId="1893" priority="140" stopIfTrue="1" operator="equal">
      <formula>"Optional"</formula>
    </cfRule>
  </conditionalFormatting>
  <conditionalFormatting sqref="H35:K38">
    <cfRule type="cellIs" dxfId="1892" priority="136" operator="equal">
      <formula>"Optional"</formula>
    </cfRule>
    <cfRule type="cellIs" dxfId="1891" priority="137" operator="equal">
      <formula>"ReadOnly"</formula>
    </cfRule>
    <cfRule type="cellIs" dxfId="1890" priority="138" operator="equal">
      <formula>"Mandatory"</formula>
    </cfRule>
  </conditionalFormatting>
  <conditionalFormatting sqref="L35:O38">
    <cfRule type="cellIs" dxfId="1889" priority="134" operator="equal">
      <formula>"Mandatory"</formula>
    </cfRule>
    <cfRule type="cellIs" dxfId="1888" priority="135" stopIfTrue="1" operator="equal">
      <formula>"Optional"</formula>
    </cfRule>
  </conditionalFormatting>
  <conditionalFormatting sqref="L35:O38">
    <cfRule type="cellIs" dxfId="1887" priority="131" operator="equal">
      <formula>"Optional"</formula>
    </cfRule>
    <cfRule type="cellIs" dxfId="1886" priority="132" operator="equal">
      <formula>"ReadOnly"</formula>
    </cfRule>
    <cfRule type="cellIs" dxfId="1885" priority="133" operator="equal">
      <formula>"Mandatory"</formula>
    </cfRule>
  </conditionalFormatting>
  <conditionalFormatting sqref="D64:K68">
    <cfRule type="cellIs" dxfId="1884" priority="129" operator="equal">
      <formula>"Mandatory"</formula>
    </cfRule>
    <cfRule type="cellIs" dxfId="1883" priority="130" stopIfTrue="1" operator="equal">
      <formula>"Optional"</formula>
    </cfRule>
  </conditionalFormatting>
  <conditionalFormatting sqref="D64:K68">
    <cfRule type="cellIs" dxfId="1882" priority="126" operator="equal">
      <formula>"Optional"</formula>
    </cfRule>
    <cfRule type="cellIs" dxfId="1881" priority="127" operator="equal">
      <formula>"ReadOnly"</formula>
    </cfRule>
    <cfRule type="cellIs" dxfId="1880" priority="128" operator="equal">
      <formula>"Mandatory"</formula>
    </cfRule>
  </conditionalFormatting>
  <conditionalFormatting sqref="N64:O68">
    <cfRule type="cellIs" dxfId="1879" priority="124" operator="equal">
      <formula>"Mandatory"</formula>
    </cfRule>
    <cfRule type="cellIs" dxfId="1878" priority="125" stopIfTrue="1" operator="equal">
      <formula>"Optional"</formula>
    </cfRule>
  </conditionalFormatting>
  <conditionalFormatting sqref="N64:O68">
    <cfRule type="cellIs" dxfId="1877" priority="121" operator="equal">
      <formula>"Optional"</formula>
    </cfRule>
    <cfRule type="cellIs" dxfId="1876" priority="122" operator="equal">
      <formula>"ReadOnly"</formula>
    </cfRule>
    <cfRule type="cellIs" dxfId="1875" priority="123" operator="equal">
      <formula>"Mandatory"</formula>
    </cfRule>
  </conditionalFormatting>
  <conditionalFormatting sqref="D125:K127 N125:O127">
    <cfRule type="cellIs" dxfId="1874" priority="119" operator="equal">
      <formula>"Mandatory"</formula>
    </cfRule>
    <cfRule type="cellIs" dxfId="1873" priority="120" stopIfTrue="1" operator="equal">
      <formula>"Optional"</formula>
    </cfRule>
  </conditionalFormatting>
  <conditionalFormatting sqref="D125:K127 N125:O127">
    <cfRule type="cellIs" dxfId="1872" priority="116" operator="equal">
      <formula>"Optional"</formula>
    </cfRule>
    <cfRule type="cellIs" dxfId="1871" priority="117" operator="equal">
      <formula>"ReadOnly"</formula>
    </cfRule>
    <cfRule type="cellIs" dxfId="1870" priority="118" operator="equal">
      <formula>"Mandatory"</formula>
    </cfRule>
  </conditionalFormatting>
  <conditionalFormatting sqref="F133:G134">
    <cfRule type="cellIs" dxfId="1869" priority="114" operator="equal">
      <formula>"Mandatory"</formula>
    </cfRule>
    <cfRule type="cellIs" dxfId="1868" priority="115" stopIfTrue="1" operator="equal">
      <formula>"Optional"</formula>
    </cfRule>
  </conditionalFormatting>
  <conditionalFormatting sqref="F133:G134">
    <cfRule type="cellIs" dxfId="1867" priority="111" operator="equal">
      <formula>"Optional"</formula>
    </cfRule>
    <cfRule type="cellIs" dxfId="1866" priority="112" operator="equal">
      <formula>"ReadOnly"</formula>
    </cfRule>
    <cfRule type="cellIs" dxfId="1865" priority="113" operator="equal">
      <formula>"Mandatory"</formula>
    </cfRule>
  </conditionalFormatting>
  <conditionalFormatting sqref="D133:E134">
    <cfRule type="cellIs" dxfId="1864" priority="109" operator="equal">
      <formula>"Mandatory"</formula>
    </cfRule>
    <cfRule type="cellIs" dxfId="1863" priority="110" stopIfTrue="1" operator="equal">
      <formula>"Optional"</formula>
    </cfRule>
  </conditionalFormatting>
  <conditionalFormatting sqref="D133:E134">
    <cfRule type="cellIs" dxfId="1862" priority="106" operator="equal">
      <formula>"Optional"</formula>
    </cfRule>
    <cfRule type="cellIs" dxfId="1861" priority="107" operator="equal">
      <formula>"ReadOnly"</formula>
    </cfRule>
    <cfRule type="cellIs" dxfId="1860" priority="108" operator="equal">
      <formula>"Mandatory"</formula>
    </cfRule>
  </conditionalFormatting>
  <conditionalFormatting sqref="H133:K134 N133:O134">
    <cfRule type="cellIs" dxfId="1859" priority="104" operator="equal">
      <formula>"Mandatory"</formula>
    </cfRule>
    <cfRule type="cellIs" dxfId="1858" priority="105" stopIfTrue="1" operator="equal">
      <formula>"Optional"</formula>
    </cfRule>
  </conditionalFormatting>
  <conditionalFormatting sqref="H133:K134 N133:O134">
    <cfRule type="cellIs" dxfId="1857" priority="101" operator="equal">
      <formula>"Optional"</formula>
    </cfRule>
    <cfRule type="cellIs" dxfId="1856" priority="102" operator="equal">
      <formula>"ReadOnly"</formula>
    </cfRule>
    <cfRule type="cellIs" dxfId="1855" priority="103" operator="equal">
      <formula>"Mandatory"</formula>
    </cfRule>
  </conditionalFormatting>
  <conditionalFormatting sqref="F142:G143">
    <cfRule type="cellIs" dxfId="1854" priority="99" operator="equal">
      <formula>"Mandatory"</formula>
    </cfRule>
    <cfRule type="cellIs" dxfId="1853" priority="100" stopIfTrue="1" operator="equal">
      <formula>"Optional"</formula>
    </cfRule>
  </conditionalFormatting>
  <conditionalFormatting sqref="F142:G143">
    <cfRule type="cellIs" dxfId="1852" priority="96" operator="equal">
      <formula>"Optional"</formula>
    </cfRule>
    <cfRule type="cellIs" dxfId="1851" priority="97" operator="equal">
      <formula>"ReadOnly"</formula>
    </cfRule>
    <cfRule type="cellIs" dxfId="1850" priority="98" operator="equal">
      <formula>"Mandatory"</formula>
    </cfRule>
  </conditionalFormatting>
  <conditionalFormatting sqref="D142:E143">
    <cfRule type="cellIs" dxfId="1849" priority="94" operator="equal">
      <formula>"Mandatory"</formula>
    </cfRule>
    <cfRule type="cellIs" dxfId="1848" priority="95" stopIfTrue="1" operator="equal">
      <formula>"Optional"</formula>
    </cfRule>
  </conditionalFormatting>
  <conditionalFormatting sqref="D142:E143">
    <cfRule type="cellIs" dxfId="1847" priority="91" operator="equal">
      <formula>"Optional"</formula>
    </cfRule>
    <cfRule type="cellIs" dxfId="1846" priority="92" operator="equal">
      <formula>"ReadOnly"</formula>
    </cfRule>
    <cfRule type="cellIs" dxfId="1845" priority="93" operator="equal">
      <formula>"Mandatory"</formula>
    </cfRule>
  </conditionalFormatting>
  <conditionalFormatting sqref="H142:K143 N142:O143">
    <cfRule type="cellIs" dxfId="1844" priority="89" operator="equal">
      <formula>"Mandatory"</formula>
    </cfRule>
    <cfRule type="cellIs" dxfId="1843" priority="90" stopIfTrue="1" operator="equal">
      <formula>"Optional"</formula>
    </cfRule>
  </conditionalFormatting>
  <conditionalFormatting sqref="H142:K143 N142:O143">
    <cfRule type="cellIs" dxfId="1842" priority="86" operator="equal">
      <formula>"Optional"</formula>
    </cfRule>
    <cfRule type="cellIs" dxfId="1841" priority="87" operator="equal">
      <formula>"ReadOnly"</formula>
    </cfRule>
    <cfRule type="cellIs" dxfId="1840" priority="88" operator="equal">
      <formula>"Mandatory"</formula>
    </cfRule>
  </conditionalFormatting>
  <conditionalFormatting sqref="I231:O233">
    <cfRule type="cellIs" dxfId="1839" priority="84" operator="equal">
      <formula>"Mandatory"</formula>
    </cfRule>
    <cfRule type="cellIs" dxfId="1838" priority="85" stopIfTrue="1" operator="equal">
      <formula>"Optional"</formula>
    </cfRule>
  </conditionalFormatting>
  <conditionalFormatting sqref="I231:O233">
    <cfRule type="cellIs" dxfId="1837" priority="81" operator="equal">
      <formula>"Optional"</formula>
    </cfRule>
    <cfRule type="cellIs" dxfId="1836" priority="82" operator="equal">
      <formula>"ReadOnly"</formula>
    </cfRule>
    <cfRule type="cellIs" dxfId="1835" priority="83" operator="equal">
      <formula>"Mandatory"</formula>
    </cfRule>
  </conditionalFormatting>
  <conditionalFormatting sqref="D231:H233">
    <cfRule type="cellIs" dxfId="1834" priority="79" operator="equal">
      <formula>"Mandatory"</formula>
    </cfRule>
    <cfRule type="cellIs" dxfId="1833" priority="80" stopIfTrue="1" operator="equal">
      <formula>"Optional"</formula>
    </cfRule>
  </conditionalFormatting>
  <conditionalFormatting sqref="D231:H233">
    <cfRule type="cellIs" dxfId="1832" priority="76" operator="equal">
      <formula>"Optional"</formula>
    </cfRule>
    <cfRule type="cellIs" dxfId="1831" priority="77" operator="equal">
      <formula>"ReadOnly"</formula>
    </cfRule>
    <cfRule type="cellIs" dxfId="1830" priority="78" operator="equal">
      <formula>"Mandatory"</formula>
    </cfRule>
  </conditionalFormatting>
  <conditionalFormatting sqref="D259:O259">
    <cfRule type="cellIs" dxfId="1829" priority="74" operator="equal">
      <formula>"Mandatory"</formula>
    </cfRule>
    <cfRule type="cellIs" dxfId="1828" priority="75" stopIfTrue="1" operator="equal">
      <formula>"Optional"</formula>
    </cfRule>
  </conditionalFormatting>
  <conditionalFormatting sqref="D259:O259">
    <cfRule type="cellIs" dxfId="1827" priority="71" operator="equal">
      <formula>"Optional"</formula>
    </cfRule>
    <cfRule type="cellIs" dxfId="1826" priority="72" operator="equal">
      <formula>"ReadOnly"</formula>
    </cfRule>
    <cfRule type="cellIs" dxfId="1825" priority="73" operator="equal">
      <formula>"Mandatory"</formula>
    </cfRule>
  </conditionalFormatting>
  <conditionalFormatting sqref="D279:O281">
    <cfRule type="cellIs" dxfId="1824" priority="69" operator="equal">
      <formula>"Mandatory"</formula>
    </cfRule>
    <cfRule type="cellIs" dxfId="1823" priority="70" stopIfTrue="1" operator="equal">
      <formula>"Optional"</formula>
    </cfRule>
  </conditionalFormatting>
  <conditionalFormatting sqref="D279:O281">
    <cfRule type="cellIs" dxfId="1822" priority="66" operator="equal">
      <formula>"Optional"</formula>
    </cfRule>
    <cfRule type="cellIs" dxfId="1821" priority="67" operator="equal">
      <formula>"ReadOnly"</formula>
    </cfRule>
    <cfRule type="cellIs" dxfId="1820" priority="68" operator="equal">
      <formula>"Mandatory"</formula>
    </cfRule>
  </conditionalFormatting>
  <conditionalFormatting sqref="L142:M143 L133:M134 L125:M127 L64:M68">
    <cfRule type="cellIs" dxfId="1819" priority="59" operator="equal">
      <formula>"Mandatory"</formula>
    </cfRule>
    <cfRule type="cellIs" dxfId="1818" priority="60" stopIfTrue="1" operator="equal">
      <formula>"Optional"</formula>
    </cfRule>
  </conditionalFormatting>
  <conditionalFormatting sqref="L142:M143 L133:M134 L125:M127 L64:M68">
    <cfRule type="cellIs" dxfId="1817" priority="56" operator="equal">
      <formula>"Optional"</formula>
    </cfRule>
    <cfRule type="cellIs" dxfId="1816" priority="57" operator="equal">
      <formula>"ReadOnly"</formula>
    </cfRule>
    <cfRule type="cellIs" dxfId="1815" priority="58" operator="equal">
      <formula>"Mandatory"</formula>
    </cfRule>
  </conditionalFormatting>
  <conditionalFormatting sqref="D152:E153 D146:O147 H152:K153 O152:O153">
    <cfRule type="cellIs" dxfId="1814" priority="54" operator="equal">
      <formula>"Mandatory"</formula>
    </cfRule>
    <cfRule type="cellIs" dxfId="1813" priority="55" stopIfTrue="1" operator="equal">
      <formula>"Optional"</formula>
    </cfRule>
  </conditionalFormatting>
  <conditionalFormatting sqref="D152:E153 D146:O147 H152:K153 O152:O153">
    <cfRule type="cellIs" dxfId="1812" priority="51" operator="equal">
      <formula>"Optional"</formula>
    </cfRule>
    <cfRule type="cellIs" dxfId="1811" priority="52" operator="equal">
      <formula>"ReadOnly"</formula>
    </cfRule>
    <cfRule type="cellIs" dxfId="1810" priority="53" operator="equal">
      <formula>"Mandatory"</formula>
    </cfRule>
  </conditionalFormatting>
  <conditionalFormatting sqref="F152:G153">
    <cfRule type="cellIs" dxfId="1809" priority="49" operator="equal">
      <formula>"Mandatory"</formula>
    </cfRule>
    <cfRule type="cellIs" dxfId="1808" priority="50" stopIfTrue="1" operator="equal">
      <formula>"Optional"</formula>
    </cfRule>
  </conditionalFormatting>
  <conditionalFormatting sqref="F152:G153">
    <cfRule type="cellIs" dxfId="1807" priority="46" operator="equal">
      <formula>"Optional"</formula>
    </cfRule>
    <cfRule type="cellIs" dxfId="1806" priority="47" operator="equal">
      <formula>"ReadOnly"</formula>
    </cfRule>
    <cfRule type="cellIs" dxfId="1805" priority="48" operator="equal">
      <formula>"Mandatory"</formula>
    </cfRule>
  </conditionalFormatting>
  <conditionalFormatting sqref="L152:N153">
    <cfRule type="cellIs" dxfId="1804" priority="44" operator="equal">
      <formula>"Mandatory"</formula>
    </cfRule>
    <cfRule type="cellIs" dxfId="1803" priority="45" stopIfTrue="1" operator="equal">
      <formula>"Optional"</formula>
    </cfRule>
  </conditionalFormatting>
  <conditionalFormatting sqref="L152:N153">
    <cfRule type="cellIs" dxfId="1802" priority="41" operator="equal">
      <formula>"Optional"</formula>
    </cfRule>
    <cfRule type="cellIs" dxfId="1801" priority="42" operator="equal">
      <formula>"ReadOnly"</formula>
    </cfRule>
    <cfRule type="cellIs" dxfId="1800" priority="43" operator="equal">
      <formula>"Mandatory"</formula>
    </cfRule>
  </conditionalFormatting>
  <conditionalFormatting sqref="D13">
    <cfRule type="cellIs" dxfId="1799" priority="39" operator="equal">
      <formula>"Mandatory"</formula>
    </cfRule>
    <cfRule type="cellIs" dxfId="1798" priority="40" stopIfTrue="1" operator="equal">
      <formula>"Optional"</formula>
    </cfRule>
  </conditionalFormatting>
  <conditionalFormatting sqref="D13">
    <cfRule type="cellIs" dxfId="1797" priority="36" operator="equal">
      <formula>"Optional"</formula>
    </cfRule>
    <cfRule type="cellIs" dxfId="1796" priority="37" operator="equal">
      <formula>"ReadOnly"</formula>
    </cfRule>
    <cfRule type="cellIs" dxfId="1795" priority="38" operator="equal">
      <formula>"Mandatory"</formula>
    </cfRule>
  </conditionalFormatting>
  <conditionalFormatting sqref="D49">
    <cfRule type="cellIs" dxfId="1794" priority="34" operator="equal">
      <formula>"Mandatory"</formula>
    </cfRule>
    <cfRule type="cellIs" dxfId="1793" priority="35" stopIfTrue="1" operator="equal">
      <formula>"Optional"</formula>
    </cfRule>
  </conditionalFormatting>
  <conditionalFormatting sqref="D49">
    <cfRule type="cellIs" dxfId="1792" priority="31" operator="equal">
      <formula>"Optional"</formula>
    </cfRule>
    <cfRule type="cellIs" dxfId="1791" priority="32" operator="equal">
      <formula>"ReadOnly"</formula>
    </cfRule>
    <cfRule type="cellIs" dxfId="1790" priority="33" operator="equal">
      <formula>"Mandatory"</formula>
    </cfRule>
  </conditionalFormatting>
  <conditionalFormatting sqref="D76">
    <cfRule type="cellIs" dxfId="1789" priority="29" operator="equal">
      <formula>"Mandatory"</formula>
    </cfRule>
    <cfRule type="cellIs" dxfId="1788" priority="30" stopIfTrue="1" operator="equal">
      <formula>"Optional"</formula>
    </cfRule>
  </conditionalFormatting>
  <conditionalFormatting sqref="D76">
    <cfRule type="cellIs" dxfId="1787" priority="26" operator="equal">
      <formula>"Optional"</formula>
    </cfRule>
    <cfRule type="cellIs" dxfId="1786" priority="27" operator="equal">
      <formula>"ReadOnly"</formula>
    </cfRule>
    <cfRule type="cellIs" dxfId="1785" priority="28" operator="equal">
      <formula>"Mandatory"</formula>
    </cfRule>
  </conditionalFormatting>
  <conditionalFormatting sqref="D76">
    <cfRule type="cellIs" dxfId="1784" priority="24" operator="equal">
      <formula>"Mandatory"</formula>
    </cfRule>
    <cfRule type="cellIs" dxfId="1783" priority="25" stopIfTrue="1" operator="equal">
      <formula>"Optional"</formula>
    </cfRule>
  </conditionalFormatting>
  <conditionalFormatting sqref="D76">
    <cfRule type="cellIs" dxfId="1782" priority="21" operator="equal">
      <formula>"Optional"</formula>
    </cfRule>
    <cfRule type="cellIs" dxfId="1781" priority="22" operator="equal">
      <formula>"ReadOnly"</formula>
    </cfRule>
    <cfRule type="cellIs" dxfId="1780" priority="23" operator="equal">
      <formula>"Mandatory"</formula>
    </cfRule>
  </conditionalFormatting>
  <conditionalFormatting sqref="J50:O50 E50:G50">
    <cfRule type="cellIs" dxfId="1779" priority="19" operator="equal">
      <formula>"Mandatory"</formula>
    </cfRule>
    <cfRule type="cellIs" dxfId="1778" priority="20" stopIfTrue="1" operator="equal">
      <formula>"Optional"</formula>
    </cfRule>
  </conditionalFormatting>
  <conditionalFormatting sqref="J50:O50 E50:G50">
    <cfRule type="cellIs" dxfId="1777" priority="16" operator="equal">
      <formula>"Optional"</formula>
    </cfRule>
    <cfRule type="cellIs" dxfId="1776" priority="17" operator="equal">
      <formula>"ReadOnly"</formula>
    </cfRule>
    <cfRule type="cellIs" dxfId="1775" priority="18" operator="equal">
      <formula>"Mandatory"</formula>
    </cfRule>
  </conditionalFormatting>
  <conditionalFormatting sqref="H50:I50">
    <cfRule type="cellIs" dxfId="1774" priority="14" operator="equal">
      <formula>"Mandatory"</formula>
    </cfRule>
    <cfRule type="cellIs" dxfId="1773" priority="15" stopIfTrue="1" operator="equal">
      <formula>"Optional"</formula>
    </cfRule>
  </conditionalFormatting>
  <conditionalFormatting sqref="H50:I50">
    <cfRule type="cellIs" dxfId="1772" priority="11" operator="equal">
      <formula>"Optional"</formula>
    </cfRule>
    <cfRule type="cellIs" dxfId="1771" priority="12" operator="equal">
      <formula>"ReadOnly"</formula>
    </cfRule>
    <cfRule type="cellIs" dxfId="1770" priority="13" operator="equal">
      <formula>"Mandatory"</formula>
    </cfRule>
  </conditionalFormatting>
  <conditionalFormatting sqref="D50">
    <cfRule type="cellIs" dxfId="1769" priority="4" operator="equal">
      <formula>"Mandatory"</formula>
    </cfRule>
    <cfRule type="cellIs" dxfId="1768" priority="5" stopIfTrue="1" operator="equal">
      <formula>"Optional"</formula>
    </cfRule>
  </conditionalFormatting>
  <conditionalFormatting sqref="D50">
    <cfRule type="cellIs" dxfId="1767" priority="1" operator="equal">
      <formula>"Optional"</formula>
    </cfRule>
    <cfRule type="cellIs" dxfId="1766" priority="2" operator="equal">
      <formula>"ReadOnly"</formula>
    </cfRule>
    <cfRule type="cellIs" dxfId="1765" priority="3" operator="equal">
      <formula>"Mandatory"</formula>
    </cfRule>
  </conditionalFormatting>
  <dataValidations count="1">
    <dataValidation type="list" allowBlank="1" showInputMessage="1" showErrorMessage="1" sqref="D7:O350">
      <formula1>"ReadOnly,Optional,Mandatory,NotDisplayed"</formula1>
    </dataValidation>
  </dataValidations>
  <pageMargins left="0.7" right="0.7" top="0.75" bottom="0.75" header="0.3" footer="0.3"/>
  <pageSetup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66FF"/>
    <pageSetUpPr fitToPage="1"/>
  </sheetPr>
  <dimension ref="A1:JE121"/>
  <sheetViews>
    <sheetView showGridLines="0" topLeftCell="T49" zoomScale="86" zoomScaleNormal="86" workbookViewId="0">
      <selection activeCell="BR96" sqref="BR96"/>
    </sheetView>
  </sheetViews>
  <sheetFormatPr defaultColWidth="2.7109375" defaultRowHeight="12" customHeight="1"/>
  <cols>
    <col min="1" max="53" width="2.7109375" style="37"/>
    <col min="54" max="54" width="3.28515625" style="37" bestFit="1" customWidth="1"/>
    <col min="55" max="215" width="2.7109375" style="37"/>
    <col min="216" max="216" width="2.7109375" style="37" customWidth="1"/>
    <col min="217" max="223" width="2.7109375" style="37"/>
    <col min="224" max="224" width="2.7109375" style="37" customWidth="1"/>
    <col min="225" max="231" width="2.7109375" style="37"/>
    <col min="232" max="232" width="2.7109375" style="37" customWidth="1"/>
    <col min="233" max="239" width="2.7109375" style="37"/>
    <col min="240" max="240" width="2.7109375" style="37" customWidth="1"/>
    <col min="241" max="247" width="2.7109375" style="37"/>
    <col min="248" max="248" width="2.7109375" style="37" customWidth="1"/>
    <col min="249" max="255" width="2.7109375" style="37"/>
    <col min="256" max="256" width="2.7109375" style="37" customWidth="1"/>
    <col min="257" max="263" width="2.7109375" style="37"/>
    <col min="264" max="264" width="2.7109375" style="37" customWidth="1"/>
    <col min="265" max="271" width="2.7109375" style="37"/>
    <col min="272" max="272" width="2.7109375" style="37" customWidth="1"/>
    <col min="273" max="279" width="2.7109375" style="37"/>
    <col min="280" max="280" width="2.7109375" style="37" customWidth="1"/>
    <col min="281" max="285" width="2.7109375" style="37"/>
    <col min="286" max="286" width="2.7109375" style="37" customWidth="1"/>
    <col min="287" max="16384" width="2.7109375" style="37"/>
  </cols>
  <sheetData>
    <row r="1" spans="1:265" ht="12" customHeight="1" thickBot="1"/>
    <row r="2" spans="1:265" ht="12" customHeight="1">
      <c r="W2" s="490" t="s">
        <v>736</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265"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265"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265"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row>
    <row r="7" spans="1:265"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row>
    <row r="8" spans="1:265"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row>
    <row r="9" spans="1:265"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row>
    <row r="10" spans="1:265"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row>
    <row r="11" spans="1:265"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row>
    <row r="12" spans="1:265"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row>
    <row r="13" spans="1:265"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row>
    <row r="14" spans="1:265"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row>
    <row r="15" spans="1:265"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row>
    <row r="16" spans="1:265"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row>
    <row r="17" spans="1:265"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row>
    <row r="18" spans="1:265"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row>
    <row r="19" spans="1:265"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row>
    <row r="20" spans="1:265"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row>
    <row r="21" spans="1:265"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row>
    <row r="22" spans="1:265"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row>
    <row r="23" spans="1:265"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c r="HH23" s="11"/>
      <c r="HI23" s="11"/>
      <c r="HJ23" s="11"/>
      <c r="HK23" s="11"/>
      <c r="HL23" s="11"/>
      <c r="HM23" s="11"/>
      <c r="HN23" s="11"/>
      <c r="HO23" s="11"/>
      <c r="HP23" s="11"/>
      <c r="HQ23" s="11"/>
      <c r="HR23" s="11"/>
      <c r="HS23" s="11"/>
      <c r="HT23" s="11"/>
      <c r="HU23" s="11"/>
      <c r="HV23" s="11"/>
      <c r="HW23" s="11"/>
      <c r="HX23" s="11"/>
      <c r="HY23" s="11"/>
      <c r="HZ23" s="11"/>
      <c r="IA23" s="11"/>
      <c r="IB23" s="11"/>
      <c r="IC23" s="11"/>
      <c r="ID23" s="11"/>
      <c r="IE23" s="11"/>
      <c r="IF23" s="11"/>
      <c r="IG23" s="11"/>
      <c r="IH23" s="11"/>
      <c r="II23" s="11"/>
      <c r="IJ23" s="11"/>
      <c r="IK23" s="11"/>
      <c r="IL23" s="11"/>
      <c r="IM23" s="11"/>
      <c r="IN23" s="11"/>
      <c r="IO23" s="11"/>
      <c r="IP23" s="11"/>
      <c r="IQ23" s="11"/>
      <c r="IR23" s="11"/>
      <c r="IS23" s="11"/>
      <c r="IT23" s="11"/>
      <c r="IU23" s="11"/>
      <c r="IV23" s="11"/>
      <c r="IW23" s="11"/>
      <c r="IX23" s="11"/>
      <c r="IY23" s="11"/>
      <c r="IZ23" s="11"/>
      <c r="JA23" s="11"/>
      <c r="JB23" s="11"/>
      <c r="JC23" s="11"/>
      <c r="JD23" s="11"/>
      <c r="JE23" s="11"/>
    </row>
    <row r="24" spans="1:265"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row>
    <row r="25" spans="1:265"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row>
    <row r="26" spans="1:265"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row>
    <row r="27" spans="1:265"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row>
    <row r="28" spans="1:265"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row>
    <row r="29" spans="1:265"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row>
    <row r="30" spans="1:265"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row>
    <row r="32" spans="1:265"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37"/>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c r="EQ32" s="12"/>
      <c r="ER32" s="12"/>
      <c r="ES32" s="12"/>
      <c r="ET32" s="12"/>
      <c r="EU32" s="12"/>
      <c r="EV32" s="12"/>
      <c r="EW32" s="12"/>
      <c r="EX32" s="12"/>
      <c r="EY32" s="12"/>
      <c r="EZ32" s="12"/>
      <c r="FA32" s="12"/>
      <c r="FB32" s="12"/>
      <c r="FC32" s="12"/>
      <c r="FD32" s="12"/>
      <c r="FE32" s="12"/>
      <c r="FF32" s="12"/>
      <c r="FG32" s="12"/>
      <c r="FH32" s="12"/>
      <c r="FI32" s="12"/>
      <c r="FJ32" s="12"/>
      <c r="FK32" s="12"/>
      <c r="FL32" s="12"/>
      <c r="FM32" s="12"/>
      <c r="FN32" s="12"/>
      <c r="FO32" s="12"/>
      <c r="FP32" s="12"/>
      <c r="FQ32" s="12"/>
      <c r="FR32" s="12"/>
      <c r="FS32" s="12"/>
      <c r="FT32" s="12"/>
      <c r="FU32" s="12"/>
      <c r="FV32" s="12"/>
      <c r="FW32" s="12"/>
      <c r="FX32" s="12"/>
      <c r="FY32" s="12"/>
      <c r="FZ32" s="12"/>
      <c r="GA32" s="12"/>
      <c r="GB32" s="12"/>
      <c r="GC32" s="12"/>
      <c r="GD32" s="12"/>
      <c r="GE32" s="12"/>
      <c r="GF32" s="12"/>
      <c r="GG32" s="12"/>
      <c r="GH32" s="12"/>
      <c r="GI32" s="12"/>
      <c r="GJ32" s="12"/>
      <c r="GK32" s="12"/>
      <c r="GL32" s="12"/>
      <c r="GM32" s="12"/>
      <c r="GN32" s="12"/>
      <c r="GO32" s="12"/>
      <c r="GP32" s="12"/>
      <c r="GQ32" s="12"/>
      <c r="GR32" s="12"/>
      <c r="GS32" s="12"/>
      <c r="GT32" s="12"/>
      <c r="GU32" s="12"/>
      <c r="GV32" s="12"/>
      <c r="GW32" s="12"/>
      <c r="GX32" s="12"/>
      <c r="GY32" s="12"/>
      <c r="GZ32" s="12"/>
      <c r="HA32" s="12"/>
      <c r="HB32" s="12"/>
      <c r="HC32" s="12"/>
      <c r="HD32" s="12"/>
      <c r="HE32" s="12"/>
      <c r="HF32" s="12"/>
      <c r="HG32" s="12"/>
      <c r="HH32" s="12"/>
      <c r="HI32" s="12"/>
      <c r="HJ32" s="12"/>
      <c r="HK32" s="12"/>
      <c r="HL32" s="12"/>
      <c r="HM32" s="12"/>
      <c r="HN32" s="12"/>
      <c r="HO32" s="12"/>
      <c r="HP32" s="12"/>
      <c r="HQ32" s="12"/>
      <c r="HR32" s="12"/>
      <c r="HS32" s="12"/>
      <c r="HT32" s="12"/>
      <c r="HU32" s="12"/>
      <c r="HV32" s="12"/>
      <c r="HW32" s="12"/>
      <c r="HX32" s="12"/>
      <c r="HY32" s="12"/>
      <c r="HZ32" s="12"/>
      <c r="IA32" s="12"/>
      <c r="IB32" s="12"/>
      <c r="IC32" s="12"/>
      <c r="ID32" s="12"/>
      <c r="IE32" s="12"/>
      <c r="IF32" s="12"/>
      <c r="IG32" s="12"/>
      <c r="IH32" s="12"/>
      <c r="II32" s="12"/>
      <c r="IJ32" s="12"/>
      <c r="IK32" s="12"/>
      <c r="IL32" s="12"/>
      <c r="IM32" s="12"/>
      <c r="IN32" s="12"/>
      <c r="IO32" s="12"/>
      <c r="IP32" s="12"/>
      <c r="IQ32" s="12"/>
      <c r="IR32" s="12"/>
      <c r="IS32" s="12"/>
      <c r="IT32" s="12"/>
      <c r="IU32" s="12"/>
      <c r="IV32" s="12"/>
      <c r="IW32" s="12"/>
      <c r="IX32" s="12"/>
      <c r="IY32" s="12"/>
      <c r="IZ32" s="12"/>
      <c r="JA32" s="12"/>
      <c r="JB32" s="12"/>
      <c r="JC32" s="12"/>
      <c r="JD32" s="12"/>
      <c r="JE32" s="12"/>
    </row>
    <row r="33" spans="1:265"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c r="EQ33" s="12"/>
      <c r="ER33" s="12"/>
      <c r="ES33" s="12"/>
      <c r="ET33" s="12"/>
      <c r="EU33" s="12"/>
      <c r="EV33" s="12"/>
      <c r="EW33" s="12"/>
      <c r="EX33" s="12"/>
      <c r="EY33" s="12"/>
      <c r="EZ33" s="12"/>
      <c r="FA33" s="12"/>
      <c r="FB33" s="12"/>
      <c r="FC33" s="12"/>
      <c r="FD33" s="12"/>
      <c r="FE33" s="12"/>
      <c r="FF33" s="12"/>
      <c r="FG33" s="12"/>
      <c r="FH33" s="12"/>
      <c r="FI33" s="12"/>
      <c r="FJ33" s="12"/>
      <c r="FK33" s="12"/>
      <c r="FL33" s="12"/>
      <c r="FM33" s="12"/>
      <c r="FN33" s="12"/>
      <c r="FO33" s="12"/>
      <c r="FP33" s="12"/>
      <c r="FQ33" s="12"/>
      <c r="FR33" s="12"/>
      <c r="FS33" s="12"/>
      <c r="FT33" s="12"/>
      <c r="FU33" s="12"/>
      <c r="FV33" s="12"/>
      <c r="FW33" s="12"/>
      <c r="FX33" s="12"/>
      <c r="FY33" s="12"/>
      <c r="FZ33" s="12"/>
      <c r="GA33" s="12"/>
      <c r="GB33" s="12"/>
      <c r="GC33" s="12"/>
      <c r="GD33" s="12"/>
      <c r="GE33" s="12"/>
      <c r="GF33" s="12"/>
      <c r="GG33" s="12"/>
      <c r="GH33" s="12"/>
      <c r="GI33" s="12"/>
      <c r="GJ33" s="12"/>
      <c r="GK33" s="12"/>
      <c r="GL33" s="12"/>
      <c r="GM33" s="12"/>
      <c r="GN33" s="12"/>
      <c r="GO33" s="12"/>
      <c r="GP33" s="12"/>
      <c r="GQ33" s="12"/>
      <c r="GR33" s="12"/>
      <c r="GS33" s="12"/>
      <c r="GT33" s="12"/>
      <c r="GU33" s="12"/>
      <c r="GV33" s="12"/>
      <c r="GW33" s="12"/>
      <c r="GX33" s="12"/>
      <c r="GY33" s="12"/>
      <c r="GZ33" s="12"/>
      <c r="HA33" s="12"/>
      <c r="HB33" s="12"/>
      <c r="HC33" s="12"/>
      <c r="HD33" s="12"/>
      <c r="HE33" s="12"/>
      <c r="HF33" s="12"/>
      <c r="HG33" s="12"/>
      <c r="HH33" s="12"/>
      <c r="HI33" s="12"/>
      <c r="HJ33" s="12"/>
      <c r="HK33" s="12"/>
      <c r="HL33" s="12"/>
      <c r="HM33" s="12"/>
      <c r="HN33" s="12"/>
      <c r="HO33" s="12"/>
      <c r="HP33" s="12"/>
      <c r="HQ33" s="12"/>
      <c r="HR33" s="12"/>
      <c r="HS33" s="12"/>
      <c r="HT33" s="12"/>
      <c r="HU33" s="12"/>
      <c r="HV33" s="12"/>
      <c r="HW33" s="12"/>
      <c r="HX33" s="12"/>
      <c r="HY33" s="12"/>
      <c r="HZ33" s="12"/>
      <c r="IA33" s="12"/>
      <c r="IB33" s="12"/>
      <c r="IC33" s="12"/>
      <c r="ID33" s="12"/>
      <c r="IE33" s="12"/>
      <c r="IF33" s="12"/>
      <c r="IG33" s="12"/>
      <c r="IH33" s="12"/>
      <c r="II33" s="12"/>
      <c r="IJ33" s="12"/>
      <c r="IK33" s="12"/>
      <c r="IL33" s="12"/>
      <c r="IM33" s="12"/>
      <c r="IN33" s="12"/>
      <c r="IO33" s="12"/>
      <c r="IP33" s="12"/>
      <c r="IQ33" s="12"/>
      <c r="IR33" s="12"/>
      <c r="IS33" s="12"/>
      <c r="IT33" s="12"/>
      <c r="IU33" s="12"/>
      <c r="IV33" s="12"/>
      <c r="IW33" s="12"/>
      <c r="IX33" s="12"/>
      <c r="IY33" s="12"/>
      <c r="IZ33" s="12"/>
      <c r="JA33" s="12"/>
      <c r="JB33" s="12"/>
      <c r="JC33" s="12"/>
      <c r="JD33" s="12"/>
      <c r="JE33" s="12"/>
    </row>
    <row r="34" spans="1:265" ht="12" customHeight="1">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c r="EQ34" s="12"/>
      <c r="ER34" s="12"/>
      <c r="ES34" s="12"/>
      <c r="ET34" s="12"/>
      <c r="EU34" s="12"/>
      <c r="EV34" s="12"/>
      <c r="EW34" s="12"/>
      <c r="EX34" s="12"/>
      <c r="EY34" s="12"/>
      <c r="EZ34" s="12"/>
      <c r="FA34" s="12"/>
      <c r="FB34" s="12"/>
      <c r="FC34" s="12"/>
      <c r="FD34" s="12"/>
      <c r="FE34" s="12"/>
      <c r="FF34" s="12"/>
      <c r="FG34" s="12"/>
      <c r="FH34" s="12"/>
      <c r="FI34" s="12"/>
      <c r="FJ34" s="12"/>
      <c r="FK34" s="12"/>
      <c r="FL34" s="12"/>
      <c r="FM34" s="12"/>
      <c r="FN34" s="12"/>
      <c r="FO34" s="12"/>
      <c r="FP34" s="12"/>
      <c r="FQ34" s="12"/>
      <c r="FR34" s="12"/>
      <c r="FS34" s="12"/>
      <c r="FT34" s="12"/>
      <c r="FU34" s="12"/>
      <c r="FV34" s="12"/>
      <c r="FW34" s="12"/>
      <c r="FX34" s="12"/>
      <c r="FY34" s="12"/>
      <c r="FZ34" s="12"/>
      <c r="GA34" s="12"/>
      <c r="GB34" s="12"/>
      <c r="GC34" s="12"/>
      <c r="GD34" s="12"/>
      <c r="GE34" s="12"/>
      <c r="GF34" s="12"/>
      <c r="GG34" s="12"/>
      <c r="GH34" s="12"/>
      <c r="GI34" s="12"/>
      <c r="GJ34" s="12"/>
      <c r="GK34" s="12"/>
      <c r="GL34" s="12"/>
      <c r="GM34" s="12"/>
      <c r="GN34" s="12"/>
      <c r="GO34" s="12"/>
      <c r="GP34" s="12"/>
      <c r="GQ34" s="12"/>
      <c r="GR34" s="12"/>
      <c r="GS34" s="12"/>
      <c r="GT34" s="12"/>
      <c r="GU34" s="12"/>
      <c r="GV34" s="12"/>
      <c r="GW34" s="12"/>
      <c r="GX34" s="12"/>
      <c r="GY34" s="12"/>
      <c r="GZ34" s="12"/>
      <c r="HA34" s="12"/>
      <c r="HB34" s="12"/>
      <c r="HC34" s="12"/>
      <c r="HD34" s="12"/>
      <c r="HE34" s="12"/>
      <c r="HF34" s="12"/>
      <c r="HG34" s="12"/>
      <c r="HH34" s="12"/>
      <c r="HI34" s="12"/>
      <c r="HJ34" s="12"/>
      <c r="HK34" s="12"/>
      <c r="HL34" s="12"/>
      <c r="HM34" s="12"/>
      <c r="HN34" s="12"/>
      <c r="HO34" s="12"/>
      <c r="HP34" s="12"/>
      <c r="HQ34" s="12"/>
      <c r="HR34" s="12"/>
      <c r="HS34" s="12"/>
      <c r="HT34" s="12"/>
      <c r="HU34" s="12"/>
      <c r="HV34" s="12"/>
      <c r="HW34" s="12"/>
      <c r="HX34" s="12"/>
      <c r="HY34" s="12"/>
      <c r="HZ34" s="12"/>
      <c r="IA34" s="12"/>
      <c r="IB34" s="12"/>
      <c r="IC34" s="12"/>
      <c r="ID34" s="12"/>
      <c r="IE34" s="12"/>
      <c r="IF34" s="12"/>
      <c r="IG34" s="12"/>
      <c r="IH34" s="12"/>
      <c r="II34" s="12"/>
      <c r="IJ34" s="12"/>
      <c r="IK34" s="12"/>
      <c r="IL34" s="12"/>
      <c r="IM34" s="12"/>
      <c r="IN34" s="12"/>
      <c r="IO34" s="12"/>
      <c r="IP34" s="12"/>
      <c r="IQ34" s="12"/>
      <c r="IR34" s="12"/>
      <c r="IS34" s="12"/>
      <c r="IT34" s="12"/>
      <c r="IU34" s="12"/>
      <c r="IV34" s="12"/>
      <c r="IW34" s="12"/>
      <c r="IX34" s="12"/>
      <c r="IY34" s="12"/>
      <c r="IZ34" s="12"/>
      <c r="JA34" s="12"/>
      <c r="JB34" s="12"/>
      <c r="JC34" s="12"/>
      <c r="JD34" s="12"/>
      <c r="JE34" s="12"/>
    </row>
    <row r="35" spans="1:265"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c r="EQ35" s="12"/>
      <c r="ER35" s="12"/>
      <c r="ES35" s="12"/>
      <c r="ET35" s="12"/>
      <c r="EU35" s="12"/>
      <c r="EV35" s="12"/>
      <c r="EW35" s="12"/>
      <c r="EX35" s="12"/>
      <c r="EY35" s="12"/>
      <c r="EZ35" s="12"/>
      <c r="FA35" s="12"/>
      <c r="FB35" s="12"/>
      <c r="FC35" s="12"/>
      <c r="FD35" s="12"/>
      <c r="FE35" s="12"/>
      <c r="FF35" s="12"/>
      <c r="FG35" s="12"/>
      <c r="FH35" s="12"/>
      <c r="FI35" s="12"/>
      <c r="FJ35" s="12"/>
      <c r="FK35" s="12"/>
      <c r="FL35" s="12"/>
      <c r="FM35" s="12"/>
      <c r="FN35" s="12"/>
      <c r="FO35" s="12"/>
      <c r="FP35" s="12"/>
      <c r="FQ35" s="12"/>
      <c r="FR35" s="12"/>
      <c r="FS35" s="12"/>
      <c r="FT35" s="12"/>
      <c r="FU35" s="12"/>
      <c r="FV35" s="12"/>
      <c r="FW35" s="12"/>
      <c r="FX35" s="12"/>
      <c r="FY35" s="12"/>
      <c r="FZ35" s="12"/>
      <c r="GA35" s="12"/>
      <c r="GB35" s="12"/>
      <c r="GC35" s="12"/>
      <c r="GD35" s="12"/>
      <c r="GE35" s="12"/>
      <c r="GF35" s="12"/>
      <c r="GG35" s="12"/>
      <c r="GH35" s="12"/>
      <c r="GI35" s="12"/>
      <c r="GJ35" s="12"/>
      <c r="GK35" s="12"/>
      <c r="GL35" s="12"/>
      <c r="GM35" s="12"/>
      <c r="GN35" s="12"/>
      <c r="GO35" s="12"/>
      <c r="GP35" s="12"/>
      <c r="GQ35" s="12"/>
      <c r="GR35" s="12"/>
      <c r="GS35" s="12"/>
      <c r="GT35" s="12"/>
      <c r="GU35" s="12"/>
      <c r="GV35" s="12"/>
      <c r="GW35" s="12"/>
      <c r="GX35" s="12"/>
      <c r="GY35" s="12"/>
      <c r="GZ35" s="12"/>
      <c r="HA35" s="12"/>
      <c r="HB35" s="12"/>
      <c r="HC35" s="12"/>
      <c r="HD35" s="12"/>
      <c r="HE35" s="12"/>
      <c r="HF35" s="12"/>
      <c r="HG35" s="12"/>
      <c r="HH35" s="12"/>
      <c r="HI35" s="12"/>
      <c r="HJ35" s="12"/>
      <c r="HK35" s="12"/>
      <c r="HL35" s="12"/>
      <c r="HM35" s="12"/>
      <c r="HN35" s="12"/>
      <c r="HO35" s="12"/>
      <c r="HP35" s="12"/>
      <c r="HQ35" s="12"/>
      <c r="HR35" s="12"/>
      <c r="HS35" s="12"/>
      <c r="HT35" s="12"/>
      <c r="HU35" s="12"/>
      <c r="HV35" s="12"/>
      <c r="HW35" s="12"/>
      <c r="HX35" s="12"/>
      <c r="HY35" s="12"/>
      <c r="HZ35" s="12"/>
      <c r="IA35" s="12"/>
      <c r="IB35" s="12"/>
      <c r="IC35" s="12"/>
      <c r="ID35" s="12"/>
      <c r="IE35" s="12"/>
      <c r="IF35" s="12"/>
      <c r="IG35" s="12"/>
      <c r="IH35" s="12"/>
      <c r="II35" s="12"/>
      <c r="IJ35" s="12"/>
      <c r="IK35" s="12"/>
      <c r="IL35" s="12"/>
      <c r="IM35" s="12"/>
      <c r="IN35" s="12"/>
      <c r="IO35" s="12"/>
      <c r="IP35" s="12"/>
      <c r="IQ35" s="12"/>
      <c r="IR35" s="12"/>
      <c r="IS35" s="12"/>
      <c r="IT35" s="12"/>
      <c r="IU35" s="12"/>
      <c r="IV35" s="12"/>
      <c r="IW35" s="12"/>
      <c r="IX35" s="12"/>
      <c r="IY35" s="12"/>
      <c r="IZ35" s="12"/>
      <c r="JA35" s="12"/>
      <c r="JB35" s="12"/>
      <c r="JC35" s="12"/>
      <c r="JD35" s="12"/>
      <c r="JE35" s="12"/>
    </row>
    <row r="36" spans="1:265"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row>
    <row r="37" spans="1:265"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c r="EQ37" s="12"/>
      <c r="ER37" s="12"/>
      <c r="ES37" s="12"/>
      <c r="ET37" s="12"/>
      <c r="EU37" s="12"/>
      <c r="EV37" s="12"/>
      <c r="EW37" s="12"/>
      <c r="EX37" s="12"/>
      <c r="EY37" s="12"/>
      <c r="EZ37" s="12"/>
      <c r="FA37" s="12"/>
      <c r="FB37" s="12"/>
      <c r="FC37" s="12"/>
      <c r="FD37" s="12"/>
      <c r="FE37" s="12"/>
      <c r="FF37" s="12"/>
      <c r="FG37" s="12"/>
      <c r="FH37" s="12"/>
      <c r="FI37" s="12"/>
      <c r="FJ37" s="12"/>
      <c r="FK37" s="12"/>
      <c r="FL37" s="12"/>
      <c r="FM37" s="12"/>
      <c r="FN37" s="12"/>
      <c r="FO37" s="12"/>
      <c r="FP37" s="12"/>
      <c r="FQ37" s="12"/>
      <c r="FR37" s="12"/>
      <c r="FS37" s="12"/>
      <c r="FT37" s="12"/>
      <c r="FU37" s="12"/>
      <c r="FV37" s="12"/>
      <c r="FW37" s="12"/>
      <c r="FX37" s="12"/>
      <c r="FY37" s="12"/>
      <c r="FZ37" s="12"/>
      <c r="GA37" s="12"/>
      <c r="GB37" s="12"/>
      <c r="GC37" s="12"/>
      <c r="GD37" s="12"/>
      <c r="GE37" s="12"/>
      <c r="GF37" s="12"/>
      <c r="GG37" s="12"/>
      <c r="GH37" s="12"/>
      <c r="GI37" s="12"/>
      <c r="GJ37" s="12"/>
      <c r="GK37" s="12"/>
      <c r="GL37" s="12"/>
      <c r="GM37" s="12"/>
      <c r="GN37" s="12"/>
      <c r="GO37" s="12"/>
      <c r="GP37" s="12"/>
      <c r="GQ37" s="12"/>
      <c r="GR37" s="12"/>
      <c r="GS37" s="12"/>
      <c r="GT37" s="12"/>
      <c r="GU37" s="12"/>
      <c r="GV37" s="12"/>
      <c r="GW37" s="12"/>
      <c r="GX37" s="12"/>
      <c r="GY37" s="12"/>
      <c r="GZ37" s="12"/>
      <c r="HA37" s="12"/>
      <c r="HB37" s="12"/>
      <c r="HC37" s="12"/>
      <c r="HD37" s="12"/>
      <c r="HE37" s="12"/>
      <c r="HF37" s="12"/>
      <c r="HG37" s="12"/>
      <c r="HH37" s="12"/>
      <c r="HI37" s="12"/>
      <c r="HJ37" s="12"/>
      <c r="HK37" s="12"/>
      <c r="HL37" s="12"/>
      <c r="HM37" s="12"/>
      <c r="HN37" s="12"/>
      <c r="HO37" s="12"/>
      <c r="HP37" s="12"/>
      <c r="HQ37" s="12"/>
      <c r="HR37" s="12"/>
      <c r="HS37" s="12"/>
      <c r="HT37" s="12"/>
      <c r="HU37" s="12"/>
      <c r="HV37" s="12"/>
      <c r="HW37" s="12"/>
      <c r="HX37" s="12"/>
      <c r="HY37" s="12"/>
      <c r="HZ37" s="12"/>
      <c r="IA37" s="12"/>
      <c r="IB37" s="12"/>
      <c r="IC37" s="12"/>
      <c r="ID37" s="12"/>
      <c r="IE37" s="12"/>
      <c r="IF37" s="12"/>
      <c r="IG37" s="12"/>
      <c r="IH37" s="12"/>
      <c r="II37" s="12"/>
      <c r="IJ37" s="12"/>
      <c r="IK37" s="12"/>
      <c r="IL37" s="12"/>
      <c r="IM37" s="12"/>
      <c r="IN37" s="12"/>
      <c r="IO37" s="12"/>
      <c r="IP37" s="12"/>
      <c r="IQ37" s="12"/>
      <c r="IR37" s="12"/>
      <c r="IS37" s="12"/>
      <c r="IT37" s="12"/>
      <c r="IU37" s="12"/>
      <c r="IV37" s="12"/>
      <c r="IW37" s="12"/>
      <c r="IX37" s="12"/>
      <c r="IY37" s="12"/>
      <c r="IZ37" s="12"/>
      <c r="JA37" s="12"/>
      <c r="JB37" s="12"/>
      <c r="JC37" s="12"/>
      <c r="JD37" s="12"/>
      <c r="JE37" s="12"/>
    </row>
    <row r="38" spans="1:265"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2"/>
      <c r="FC38" s="12"/>
      <c r="FD38" s="12"/>
      <c r="FE38" s="12"/>
      <c r="FF38" s="12"/>
      <c r="FG38" s="12"/>
      <c r="FH38" s="12"/>
      <c r="FI38" s="12"/>
      <c r="FJ38" s="12"/>
      <c r="FK38" s="12"/>
      <c r="FL38" s="12"/>
      <c r="FM38" s="12"/>
      <c r="FN38" s="12"/>
      <c r="FO38" s="12"/>
      <c r="FP38" s="12"/>
      <c r="FQ38" s="12"/>
      <c r="FR38" s="12"/>
      <c r="FS38" s="12"/>
      <c r="FT38" s="12"/>
      <c r="FU38" s="12"/>
      <c r="FV38" s="12"/>
      <c r="FW38" s="12"/>
      <c r="FX38" s="12"/>
      <c r="FY38" s="12"/>
      <c r="FZ38" s="12"/>
      <c r="GA38" s="12"/>
      <c r="GB38" s="12"/>
      <c r="GC38" s="12"/>
      <c r="GD38" s="12"/>
      <c r="GE38" s="12"/>
      <c r="GF38" s="12"/>
      <c r="GG38" s="12"/>
      <c r="GH38" s="12"/>
      <c r="GI38" s="12"/>
      <c r="GJ38" s="12"/>
      <c r="GK38" s="12"/>
      <c r="GL38" s="12"/>
      <c r="GM38" s="12"/>
      <c r="GN38" s="12"/>
      <c r="GO38" s="12"/>
      <c r="GP38" s="12"/>
      <c r="GQ38" s="12"/>
      <c r="GR38" s="12"/>
      <c r="GS38" s="12"/>
      <c r="GT38" s="12"/>
      <c r="GU38" s="12"/>
      <c r="GV38" s="12"/>
      <c r="GW38" s="12"/>
      <c r="GX38" s="12"/>
      <c r="GY38" s="12"/>
      <c r="GZ38" s="12"/>
      <c r="HA38" s="12"/>
      <c r="HB38" s="12"/>
      <c r="HC38" s="12"/>
      <c r="HD38" s="12"/>
      <c r="HE38" s="12"/>
      <c r="HF38" s="12"/>
      <c r="HG38" s="12"/>
      <c r="HH38" s="12"/>
      <c r="HI38" s="12"/>
      <c r="HJ38" s="12"/>
      <c r="HK38" s="12"/>
      <c r="HL38" s="12"/>
      <c r="HM38" s="12"/>
      <c r="HN38" s="12"/>
      <c r="HO38" s="12"/>
      <c r="HP38" s="12"/>
      <c r="HQ38" s="12"/>
      <c r="HR38" s="12"/>
      <c r="HS38" s="12"/>
      <c r="HT38" s="12"/>
      <c r="HU38" s="12"/>
      <c r="HV38" s="12"/>
      <c r="HW38" s="12"/>
      <c r="HX38" s="12"/>
      <c r="HY38" s="12"/>
      <c r="HZ38" s="12"/>
      <c r="IA38" s="12"/>
      <c r="IB38" s="12"/>
      <c r="IC38" s="12"/>
      <c r="ID38" s="12"/>
      <c r="IE38" s="12"/>
      <c r="IF38" s="12"/>
      <c r="IG38" s="12"/>
      <c r="IH38" s="12"/>
      <c r="II38" s="12"/>
      <c r="IJ38" s="12"/>
      <c r="IK38" s="12"/>
      <c r="IL38" s="12"/>
      <c r="IM38" s="12"/>
      <c r="IN38" s="12"/>
      <c r="IO38" s="12"/>
      <c r="IP38" s="12"/>
      <c r="IQ38" s="12"/>
      <c r="IR38" s="12"/>
      <c r="IS38" s="12"/>
      <c r="IT38" s="12"/>
      <c r="IU38" s="12"/>
      <c r="IV38" s="12"/>
      <c r="IW38" s="12"/>
      <c r="IX38" s="12"/>
      <c r="IY38" s="12"/>
      <c r="IZ38" s="12"/>
      <c r="JA38" s="12"/>
      <c r="JB38" s="12"/>
      <c r="JC38" s="12"/>
      <c r="JD38" s="12"/>
      <c r="JE38" s="12"/>
    </row>
    <row r="39" spans="1:265"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row>
    <row r="40" spans="1:265" ht="12" customHeight="1">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218"/>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c r="EQ40" s="12"/>
      <c r="ER40" s="12"/>
      <c r="ES40" s="12"/>
      <c r="ET40" s="12"/>
      <c r="EU40" s="12"/>
      <c r="EV40" s="12"/>
      <c r="EW40" s="12"/>
      <c r="EX40" s="12"/>
      <c r="EY40" s="12"/>
      <c r="EZ40" s="12"/>
      <c r="FA40" s="12"/>
      <c r="FB40" s="12"/>
      <c r="FC40" s="12"/>
      <c r="FD40" s="12"/>
      <c r="FE40" s="12"/>
      <c r="FF40" s="12"/>
      <c r="FG40" s="12"/>
      <c r="FH40" s="12"/>
      <c r="FI40" s="12"/>
      <c r="FJ40" s="12"/>
      <c r="FK40" s="12"/>
      <c r="FL40" s="12"/>
      <c r="FM40" s="12"/>
      <c r="FN40" s="12"/>
      <c r="FO40" s="12"/>
      <c r="FP40" s="12"/>
      <c r="FQ40" s="12"/>
      <c r="FR40" s="12"/>
      <c r="FS40" s="12"/>
      <c r="FT40" s="12"/>
      <c r="FU40" s="12"/>
      <c r="FV40" s="12"/>
      <c r="FW40" s="12"/>
      <c r="FX40" s="12"/>
      <c r="FY40" s="12"/>
      <c r="FZ40" s="12"/>
      <c r="GA40" s="12"/>
      <c r="GB40" s="12"/>
      <c r="GC40" s="12"/>
      <c r="GD40" s="12"/>
      <c r="GE40" s="12"/>
      <c r="GF40" s="12"/>
      <c r="GG40" s="12"/>
      <c r="GH40" s="12"/>
      <c r="GI40" s="12"/>
      <c r="GJ40" s="12"/>
      <c r="GK40" s="12"/>
      <c r="GL40" s="12"/>
      <c r="GM40" s="12"/>
      <c r="GN40" s="12"/>
      <c r="GO40" s="12"/>
      <c r="GP40" s="12"/>
      <c r="GQ40" s="12"/>
      <c r="GR40" s="12"/>
      <c r="GS40" s="12"/>
      <c r="GT40" s="12"/>
      <c r="GU40" s="12"/>
      <c r="GV40" s="12"/>
      <c r="GW40" s="12"/>
      <c r="GX40" s="12"/>
      <c r="GY40" s="12"/>
      <c r="GZ40" s="12"/>
      <c r="HA40" s="12"/>
      <c r="HB40" s="12"/>
      <c r="HC40" s="12"/>
      <c r="HD40" s="12"/>
      <c r="HE40" s="12"/>
      <c r="HF40" s="12"/>
      <c r="HG40" s="12"/>
      <c r="HH40" s="12"/>
      <c r="HI40" s="12"/>
      <c r="HJ40" s="12"/>
      <c r="HK40" s="12"/>
      <c r="HL40" s="12"/>
      <c r="HM40" s="12"/>
      <c r="HN40" s="12"/>
      <c r="HO40" s="12"/>
      <c r="HP40" s="12"/>
      <c r="HQ40" s="12"/>
      <c r="HR40" s="12"/>
      <c r="HS40" s="12"/>
      <c r="HT40" s="12"/>
      <c r="HU40" s="12"/>
      <c r="HV40" s="12"/>
      <c r="HW40" s="12"/>
      <c r="HX40" s="12"/>
      <c r="HY40" s="12"/>
      <c r="HZ40" s="12"/>
      <c r="IA40" s="12"/>
      <c r="IB40" s="12"/>
      <c r="IC40" s="12"/>
      <c r="ID40" s="12"/>
      <c r="IE40" s="12"/>
      <c r="IF40" s="12"/>
      <c r="IG40" s="12"/>
      <c r="IH40" s="12"/>
      <c r="II40" s="12"/>
      <c r="IJ40" s="12"/>
      <c r="IK40" s="12"/>
      <c r="IL40" s="12"/>
      <c r="IM40" s="12"/>
      <c r="IN40" s="12"/>
      <c r="IO40" s="12"/>
      <c r="IP40" s="12"/>
      <c r="IQ40" s="12"/>
      <c r="IR40" s="12"/>
      <c r="IS40" s="12"/>
      <c r="IT40" s="12"/>
      <c r="IU40" s="12"/>
      <c r="IV40" s="12"/>
      <c r="IW40" s="12"/>
      <c r="IX40" s="12"/>
      <c r="IY40" s="12"/>
      <c r="IZ40" s="12"/>
      <c r="JA40" s="12"/>
      <c r="JB40" s="12"/>
      <c r="JC40" s="12"/>
      <c r="JD40" s="12"/>
      <c r="JE40" s="12"/>
    </row>
    <row r="41" spans="1:265"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218"/>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2"/>
      <c r="FC41" s="12"/>
      <c r="FD41" s="12"/>
      <c r="FE41" s="12"/>
      <c r="FF41" s="12"/>
      <c r="FG41" s="12"/>
      <c r="FH41" s="12"/>
      <c r="FI41" s="12"/>
      <c r="FJ41" s="12"/>
      <c r="FK41" s="12"/>
      <c r="FL41" s="12"/>
      <c r="FM41" s="12"/>
      <c r="FN41" s="12"/>
      <c r="FO41" s="12"/>
      <c r="FP41" s="12"/>
      <c r="FQ41" s="12"/>
      <c r="FR41" s="12"/>
      <c r="FS41" s="12"/>
      <c r="FT41" s="12"/>
      <c r="FU41" s="12"/>
      <c r="FV41" s="12"/>
      <c r="FW41" s="12"/>
      <c r="FX41" s="12"/>
      <c r="FY41" s="12"/>
      <c r="FZ41" s="12"/>
      <c r="GA41" s="12"/>
      <c r="GB41" s="12"/>
      <c r="GC41" s="12"/>
      <c r="GD41" s="12"/>
      <c r="GE41" s="12"/>
      <c r="GF41" s="12"/>
      <c r="GG41" s="12"/>
      <c r="GH41" s="12"/>
      <c r="GI41" s="12"/>
      <c r="GJ41" s="12"/>
      <c r="GK41" s="12"/>
      <c r="GL41" s="12"/>
      <c r="GM41" s="12"/>
      <c r="GN41" s="12"/>
      <c r="GO41" s="12"/>
      <c r="GP41" s="12"/>
      <c r="GQ41" s="12"/>
      <c r="GR41" s="12"/>
      <c r="GS41" s="12"/>
      <c r="GT41" s="12"/>
      <c r="GU41" s="12"/>
      <c r="GV41" s="12"/>
      <c r="GW41" s="12"/>
      <c r="GX41" s="12"/>
      <c r="GY41" s="12"/>
      <c r="GZ41" s="12"/>
      <c r="HA41" s="12"/>
      <c r="HB41" s="12"/>
      <c r="HC41" s="12"/>
      <c r="HD41" s="12"/>
      <c r="HE41" s="12"/>
      <c r="HF41" s="12"/>
      <c r="HG41" s="12"/>
      <c r="HH41" s="12"/>
      <c r="HI41" s="12"/>
      <c r="HJ41" s="12"/>
      <c r="HK41" s="12"/>
      <c r="HL41" s="12"/>
      <c r="HM41" s="12"/>
      <c r="HN41" s="12"/>
      <c r="HO41" s="12"/>
      <c r="HP41" s="12"/>
      <c r="HQ41" s="12"/>
      <c r="HR41" s="12"/>
      <c r="HS41" s="12"/>
      <c r="HT41" s="12"/>
      <c r="HU41" s="12"/>
      <c r="HV41" s="12"/>
      <c r="HW41" s="12"/>
      <c r="HX41" s="12"/>
      <c r="HY41" s="12"/>
      <c r="HZ41" s="12"/>
      <c r="IA41" s="12"/>
      <c r="IB41" s="12"/>
      <c r="IC41" s="12"/>
      <c r="ID41" s="12"/>
      <c r="IE41" s="12"/>
      <c r="IF41" s="12"/>
      <c r="IG41" s="12"/>
      <c r="IH41" s="12"/>
      <c r="II41" s="12"/>
      <c r="IJ41" s="12"/>
      <c r="IK41" s="12"/>
      <c r="IL41" s="12"/>
      <c r="IM41" s="12"/>
      <c r="IN41" s="12"/>
      <c r="IO41" s="12"/>
      <c r="IP41" s="12"/>
      <c r="IQ41" s="12"/>
      <c r="IR41" s="12"/>
      <c r="IS41" s="12"/>
      <c r="IT41" s="12"/>
      <c r="IU41" s="12"/>
      <c r="IV41" s="12"/>
      <c r="IW41" s="12"/>
      <c r="IX41" s="12"/>
      <c r="IY41" s="12"/>
      <c r="IZ41" s="12"/>
      <c r="JA41" s="12"/>
      <c r="JB41" s="12"/>
      <c r="JC41" s="12"/>
      <c r="JD41" s="12"/>
      <c r="JE41" s="12"/>
    </row>
    <row r="42" spans="1:265"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2"/>
      <c r="FC42" s="12"/>
      <c r="FD42" s="12"/>
      <c r="FE42" s="12"/>
      <c r="FF42" s="12"/>
      <c r="FG42" s="12"/>
      <c r="FH42" s="12"/>
      <c r="FI42" s="12"/>
      <c r="FJ42" s="12"/>
      <c r="FK42" s="12"/>
      <c r="FL42" s="12"/>
      <c r="FM42" s="12"/>
      <c r="FN42" s="12"/>
      <c r="FO42" s="12"/>
      <c r="FP42" s="12"/>
      <c r="FQ42" s="12"/>
      <c r="FR42" s="12"/>
      <c r="FS42" s="12"/>
      <c r="FT42" s="12"/>
      <c r="FU42" s="12"/>
      <c r="FV42" s="12"/>
      <c r="FW42" s="12"/>
      <c r="FX42" s="12"/>
      <c r="FY42" s="12"/>
      <c r="FZ42" s="12"/>
      <c r="GA42" s="12"/>
      <c r="GB42" s="12"/>
      <c r="GC42" s="12"/>
      <c r="GD42" s="12"/>
      <c r="GE42" s="12"/>
      <c r="GF42" s="12"/>
      <c r="GG42" s="12"/>
      <c r="GH42" s="12"/>
      <c r="GI42" s="12"/>
      <c r="GJ42" s="12"/>
      <c r="GK42" s="12"/>
      <c r="GL42" s="12"/>
      <c r="GM42" s="12"/>
      <c r="GN42" s="12"/>
      <c r="GO42" s="12"/>
      <c r="GP42" s="12"/>
      <c r="GQ42" s="12"/>
      <c r="GR42" s="12"/>
      <c r="GS42" s="12"/>
      <c r="GT42" s="12"/>
      <c r="GU42" s="12"/>
      <c r="GV42" s="12"/>
      <c r="GW42" s="12"/>
      <c r="GX42" s="12"/>
      <c r="GY42" s="12"/>
      <c r="GZ42" s="12"/>
      <c r="HA42" s="12"/>
      <c r="HB42" s="12"/>
      <c r="HC42" s="12"/>
      <c r="HD42" s="12"/>
      <c r="HE42" s="12"/>
      <c r="HF42" s="12"/>
      <c r="HG42" s="12"/>
      <c r="HH42" s="12"/>
      <c r="HI42" s="12"/>
      <c r="HJ42" s="12"/>
      <c r="HK42" s="12"/>
      <c r="HL42" s="12"/>
      <c r="HM42" s="12"/>
      <c r="HN42" s="12"/>
      <c r="HO42" s="12"/>
      <c r="HP42" s="12"/>
      <c r="HQ42" s="12"/>
      <c r="HR42" s="12"/>
      <c r="HS42" s="12"/>
      <c r="HT42" s="12"/>
      <c r="HU42" s="12"/>
      <c r="HV42" s="12"/>
      <c r="HW42" s="12"/>
      <c r="HX42" s="12"/>
      <c r="HY42" s="12"/>
      <c r="HZ42" s="12"/>
      <c r="IA42" s="12"/>
      <c r="IB42" s="12"/>
      <c r="IC42" s="12"/>
      <c r="ID42" s="12"/>
      <c r="IE42" s="12"/>
      <c r="IF42" s="12"/>
      <c r="IG42" s="12"/>
      <c r="IH42" s="12"/>
      <c r="II42" s="12"/>
      <c r="IJ42" s="12"/>
      <c r="IK42" s="12"/>
      <c r="IL42" s="12"/>
      <c r="IM42" s="12"/>
      <c r="IN42" s="12"/>
      <c r="IO42" s="12"/>
      <c r="IP42" s="12"/>
      <c r="IQ42" s="12"/>
      <c r="IR42" s="12"/>
      <c r="IS42" s="12"/>
      <c r="IT42" s="12"/>
      <c r="IU42" s="12"/>
      <c r="IV42" s="12"/>
      <c r="IW42" s="12"/>
      <c r="IX42" s="12"/>
      <c r="IY42" s="12"/>
      <c r="IZ42" s="12"/>
      <c r="JA42" s="12"/>
      <c r="JB42" s="12"/>
      <c r="JC42" s="12"/>
      <c r="JD42" s="12"/>
      <c r="JE42" s="12"/>
    </row>
    <row r="43" spans="1:265"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c r="EQ43" s="12"/>
      <c r="ER43" s="12"/>
      <c r="ES43" s="12"/>
      <c r="ET43" s="12"/>
      <c r="EU43" s="12"/>
      <c r="EV43" s="12"/>
      <c r="EW43" s="12"/>
      <c r="EX43" s="12"/>
      <c r="EY43" s="12"/>
      <c r="EZ43" s="12"/>
      <c r="FA43" s="12"/>
      <c r="FB43" s="12"/>
      <c r="FC43" s="12"/>
      <c r="FD43" s="12"/>
      <c r="FE43" s="12"/>
      <c r="FF43" s="12"/>
      <c r="FG43" s="12"/>
      <c r="FH43" s="12"/>
      <c r="FI43" s="12"/>
      <c r="FJ43" s="12"/>
      <c r="FK43" s="12"/>
      <c r="FL43" s="12"/>
      <c r="FM43" s="12"/>
      <c r="FN43" s="12"/>
      <c r="FO43" s="12"/>
      <c r="FP43" s="12"/>
      <c r="FQ43" s="12"/>
      <c r="FR43" s="12"/>
      <c r="FS43" s="12"/>
      <c r="FT43" s="12"/>
      <c r="FU43" s="12"/>
      <c r="FV43" s="12"/>
      <c r="FW43" s="12"/>
      <c r="FX43" s="12"/>
      <c r="FY43" s="12"/>
      <c r="FZ43" s="12"/>
      <c r="GA43" s="12"/>
      <c r="GB43" s="12"/>
      <c r="GC43" s="12"/>
      <c r="GD43" s="12"/>
      <c r="GE43" s="12"/>
      <c r="GF43" s="12"/>
      <c r="GG43" s="12"/>
      <c r="GH43" s="12"/>
      <c r="GI43" s="12"/>
      <c r="GJ43" s="12"/>
      <c r="GK43" s="12"/>
      <c r="GL43" s="12"/>
      <c r="GM43" s="12"/>
      <c r="GN43" s="12"/>
      <c r="GO43" s="12"/>
      <c r="GP43" s="12"/>
      <c r="GQ43" s="12"/>
      <c r="GR43" s="12"/>
      <c r="GS43" s="12"/>
      <c r="GT43" s="12"/>
      <c r="GU43" s="12"/>
      <c r="GV43" s="12"/>
      <c r="GW43" s="12"/>
      <c r="GX43" s="12"/>
      <c r="GY43" s="12"/>
      <c r="GZ43" s="12"/>
      <c r="HA43" s="12"/>
      <c r="HB43" s="12"/>
      <c r="HC43" s="12"/>
      <c r="HD43" s="12"/>
      <c r="HE43" s="12"/>
      <c r="HF43" s="12"/>
      <c r="HG43" s="12"/>
      <c r="HH43" s="12"/>
      <c r="HI43" s="12"/>
      <c r="HJ43" s="12"/>
      <c r="HK43" s="12"/>
      <c r="HL43" s="12"/>
      <c r="HM43" s="12"/>
      <c r="HN43" s="12"/>
      <c r="HO43" s="12"/>
      <c r="HP43" s="12"/>
      <c r="HQ43" s="12"/>
      <c r="HR43" s="12"/>
      <c r="HS43" s="12"/>
      <c r="HT43" s="12"/>
      <c r="HU43" s="12"/>
      <c r="HV43" s="12"/>
      <c r="HW43" s="12"/>
      <c r="HX43" s="12"/>
      <c r="HY43" s="12"/>
      <c r="HZ43" s="12"/>
      <c r="IA43" s="12"/>
      <c r="IB43" s="12"/>
      <c r="IC43" s="12"/>
      <c r="ID43" s="12"/>
      <c r="IE43" s="12"/>
      <c r="IF43" s="12"/>
      <c r="IG43" s="12"/>
      <c r="IH43" s="12"/>
      <c r="II43" s="12"/>
      <c r="IJ43" s="12"/>
      <c r="IK43" s="12"/>
      <c r="IL43" s="12"/>
      <c r="IM43" s="12"/>
      <c r="IN43" s="12"/>
      <c r="IO43" s="12"/>
      <c r="IP43" s="12"/>
      <c r="IQ43" s="12"/>
      <c r="IR43" s="12"/>
      <c r="IS43" s="12"/>
      <c r="IT43" s="12"/>
      <c r="IU43" s="12"/>
      <c r="IV43" s="12"/>
      <c r="IW43" s="12"/>
      <c r="IX43" s="12"/>
      <c r="IY43" s="12"/>
      <c r="IZ43" s="12"/>
      <c r="JA43" s="12"/>
      <c r="JB43" s="12"/>
      <c r="JC43" s="12"/>
      <c r="JD43" s="12"/>
      <c r="JE43" s="12"/>
    </row>
    <row r="44" spans="1:265"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c r="EQ44" s="12"/>
      <c r="ER44" s="12"/>
      <c r="ES44" s="12"/>
      <c r="ET44" s="12"/>
      <c r="EU44" s="12"/>
      <c r="EV44" s="12"/>
      <c r="EW44" s="12"/>
      <c r="EX44" s="12"/>
      <c r="EY44" s="12"/>
      <c r="EZ44" s="12"/>
      <c r="FA44" s="12"/>
      <c r="FB44" s="12"/>
      <c r="FC44" s="12"/>
      <c r="FD44" s="12"/>
      <c r="FE44" s="12"/>
      <c r="FF44" s="12"/>
      <c r="FG44" s="12"/>
      <c r="FH44" s="12"/>
      <c r="FI44" s="12"/>
      <c r="FJ44" s="12"/>
      <c r="FK44" s="12"/>
      <c r="FL44" s="12"/>
      <c r="FM44" s="12"/>
      <c r="FN44" s="12"/>
      <c r="FO44" s="12"/>
      <c r="FP44" s="12"/>
      <c r="FQ44" s="12"/>
      <c r="FR44" s="12"/>
      <c r="FS44" s="12"/>
      <c r="FT44" s="12"/>
      <c r="FU44" s="12"/>
      <c r="FV44" s="12"/>
      <c r="FW44" s="12"/>
      <c r="FX44" s="12"/>
      <c r="FY44" s="12"/>
      <c r="FZ44" s="12"/>
      <c r="GA44" s="12"/>
      <c r="GB44" s="12"/>
      <c r="GC44" s="12"/>
      <c r="GD44" s="12"/>
      <c r="GE44" s="12"/>
      <c r="GF44" s="12"/>
      <c r="GG44" s="12"/>
      <c r="GH44" s="12"/>
      <c r="GI44" s="12"/>
      <c r="GJ44" s="12"/>
      <c r="GK44" s="12"/>
      <c r="GL44" s="12"/>
      <c r="GM44" s="12"/>
      <c r="GN44" s="12"/>
      <c r="GO44" s="12"/>
      <c r="GP44" s="12"/>
      <c r="GQ44" s="12"/>
      <c r="GR44" s="12"/>
      <c r="GS44" s="12"/>
      <c r="GT44" s="12"/>
      <c r="GU44" s="12"/>
      <c r="GV44" s="12"/>
      <c r="GW44" s="12"/>
      <c r="GX44" s="12"/>
      <c r="GY44" s="12"/>
      <c r="GZ44" s="12"/>
      <c r="HA44" s="12"/>
      <c r="HB44" s="12"/>
      <c r="HC44" s="12"/>
      <c r="HD44" s="12"/>
      <c r="HE44" s="12"/>
      <c r="HF44" s="12"/>
      <c r="HG44" s="12"/>
      <c r="HH44" s="12"/>
      <c r="HI44" s="12"/>
      <c r="HJ44" s="12"/>
      <c r="HK44" s="12"/>
      <c r="HL44" s="12"/>
      <c r="HM44" s="12"/>
      <c r="HN44" s="12"/>
      <c r="HO44" s="12"/>
      <c r="HP44" s="12"/>
      <c r="HQ44" s="12"/>
      <c r="HR44" s="12"/>
      <c r="HS44" s="12"/>
      <c r="HT44" s="12"/>
      <c r="HU44" s="12"/>
      <c r="HV44" s="12"/>
      <c r="HW44" s="12"/>
      <c r="HX44" s="12"/>
      <c r="HY44" s="12"/>
      <c r="HZ44" s="12"/>
      <c r="IA44" s="12"/>
      <c r="IB44" s="12"/>
      <c r="IC44" s="12"/>
      <c r="ID44" s="12"/>
      <c r="IE44" s="12"/>
      <c r="IF44" s="12"/>
      <c r="IG44" s="12"/>
      <c r="IH44" s="12"/>
      <c r="II44" s="12"/>
      <c r="IJ44" s="12"/>
      <c r="IK44" s="12"/>
      <c r="IL44" s="12"/>
      <c r="IM44" s="12"/>
      <c r="IN44" s="12"/>
      <c r="IO44" s="12"/>
      <c r="IP44" s="12"/>
      <c r="IQ44" s="12"/>
      <c r="IR44" s="12"/>
      <c r="IS44" s="12"/>
      <c r="IT44" s="12"/>
      <c r="IU44" s="12"/>
      <c r="IV44" s="12"/>
      <c r="IW44" s="12"/>
      <c r="IX44" s="12"/>
      <c r="IY44" s="12"/>
      <c r="IZ44" s="12"/>
      <c r="JA44" s="12"/>
      <c r="JB44" s="12"/>
      <c r="JC44" s="12"/>
      <c r="JD44" s="12"/>
      <c r="JE44" s="12"/>
    </row>
    <row r="45" spans="1:265"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37"/>
      <c r="BV45" s="12"/>
      <c r="BW45" s="12"/>
      <c r="BX45" s="12"/>
      <c r="BY45" s="12"/>
      <c r="BZ45" s="12"/>
      <c r="CA45" s="12"/>
      <c r="CB45" s="12"/>
      <c r="CC45" s="12"/>
      <c r="CD45" s="12"/>
      <c r="CE45" s="137"/>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37"/>
      <c r="DI45" s="12"/>
      <c r="DJ45" s="12"/>
      <c r="DK45" s="12"/>
      <c r="DL45" s="12"/>
      <c r="DM45" s="12"/>
      <c r="DN45" s="12"/>
      <c r="DO45" s="12"/>
      <c r="DP45" s="12"/>
      <c r="DQ45" s="137"/>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c r="EQ45" s="12"/>
      <c r="ER45" s="12"/>
      <c r="ES45" s="12"/>
      <c r="ET45" s="12"/>
      <c r="EU45" s="12"/>
      <c r="EV45" s="12"/>
      <c r="EW45" s="12"/>
      <c r="EX45" s="12"/>
      <c r="EY45" s="12"/>
      <c r="EZ45" s="12"/>
      <c r="FA45" s="12"/>
      <c r="FB45" s="12"/>
      <c r="FC45" s="12"/>
      <c r="FD45" s="12"/>
      <c r="FE45" s="12"/>
      <c r="FF45" s="12"/>
      <c r="FG45" s="12"/>
      <c r="FH45" s="12"/>
      <c r="FI45" s="12"/>
      <c r="FJ45" s="12"/>
      <c r="FK45" s="12"/>
      <c r="FL45" s="12"/>
      <c r="FM45" s="12"/>
      <c r="FN45" s="12"/>
      <c r="FO45" s="12"/>
      <c r="FP45" s="12"/>
      <c r="FQ45" s="12"/>
      <c r="FR45" s="12"/>
      <c r="FS45" s="12"/>
      <c r="FT45" s="12"/>
      <c r="FU45" s="12"/>
      <c r="FV45" s="12"/>
      <c r="FW45" s="12"/>
      <c r="FX45" s="12"/>
      <c r="FY45" s="12"/>
      <c r="FZ45" s="12"/>
      <c r="GA45" s="12"/>
      <c r="GB45" s="12"/>
      <c r="GC45" s="12"/>
      <c r="GD45" s="12"/>
      <c r="GE45" s="12"/>
      <c r="GF45" s="12"/>
      <c r="GG45" s="12"/>
      <c r="GH45" s="12"/>
      <c r="GI45" s="12"/>
      <c r="GJ45" s="12"/>
      <c r="GK45" s="12"/>
      <c r="GL45" s="12"/>
      <c r="GM45" s="12"/>
      <c r="GN45" s="12"/>
      <c r="GO45" s="12"/>
      <c r="GP45" s="12"/>
      <c r="GQ45" s="12"/>
      <c r="GR45" s="12"/>
      <c r="GS45" s="12"/>
      <c r="GT45" s="12"/>
      <c r="GU45" s="12"/>
      <c r="GV45" s="12"/>
      <c r="GW45" s="12"/>
      <c r="GX45" s="12"/>
      <c r="GY45" s="12"/>
      <c r="GZ45" s="12"/>
      <c r="HA45" s="12"/>
      <c r="HB45" s="12"/>
      <c r="HC45" s="12"/>
      <c r="HD45" s="12"/>
      <c r="HE45" s="12"/>
      <c r="HF45" s="12"/>
      <c r="HG45" s="12"/>
      <c r="HH45" s="12"/>
      <c r="HI45" s="12"/>
      <c r="HJ45" s="12"/>
      <c r="HK45" s="12"/>
      <c r="HL45" s="12"/>
      <c r="HM45" s="12"/>
      <c r="HN45" s="12"/>
      <c r="HO45" s="12"/>
      <c r="HP45" s="12"/>
      <c r="HQ45" s="12"/>
      <c r="HR45" s="12"/>
      <c r="HS45" s="12"/>
      <c r="HT45" s="12"/>
      <c r="HU45" s="12"/>
      <c r="HV45" s="12"/>
      <c r="HW45" s="12"/>
      <c r="HX45" s="12"/>
      <c r="HY45" s="12"/>
      <c r="HZ45" s="12"/>
      <c r="IA45" s="12"/>
      <c r="IB45" s="12"/>
      <c r="IC45" s="12"/>
      <c r="ID45" s="12"/>
      <c r="IE45" s="12"/>
      <c r="IF45" s="12"/>
      <c r="IG45" s="12"/>
      <c r="IH45" s="12"/>
      <c r="II45" s="12"/>
      <c r="IJ45" s="12"/>
      <c r="IK45" s="12"/>
      <c r="IL45" s="12"/>
      <c r="IM45" s="12"/>
      <c r="IN45" s="12"/>
      <c r="IO45" s="12"/>
      <c r="IP45" s="12"/>
      <c r="IQ45" s="12"/>
      <c r="IR45" s="12"/>
      <c r="IS45" s="12"/>
      <c r="IT45" s="12"/>
      <c r="IU45" s="12"/>
      <c r="IV45" s="12"/>
      <c r="IW45" s="12"/>
      <c r="IX45" s="12"/>
      <c r="IY45" s="12"/>
      <c r="IZ45" s="12"/>
      <c r="JA45" s="12"/>
      <c r="JB45" s="12"/>
      <c r="JC45" s="12"/>
      <c r="JD45" s="12"/>
      <c r="JE45" s="12"/>
    </row>
    <row r="46" spans="1:265"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37"/>
      <c r="CK46" s="12"/>
      <c r="CL46" s="12"/>
      <c r="CM46" s="12"/>
      <c r="CN46" s="12"/>
      <c r="CO46" s="12"/>
      <c r="CP46" s="12"/>
      <c r="CQ46" s="12"/>
      <c r="CR46" s="12"/>
      <c r="CS46" s="12"/>
      <c r="CT46" s="12"/>
      <c r="CU46" s="12"/>
      <c r="CV46" s="12"/>
      <c r="CW46" s="12"/>
      <c r="CX46" s="12"/>
      <c r="CY46" s="49"/>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c r="FN46" s="12"/>
      <c r="FO46" s="12"/>
      <c r="FP46" s="12"/>
      <c r="FQ46" s="12"/>
      <c r="FR46" s="12"/>
      <c r="FS46" s="12"/>
      <c r="FT46" s="12"/>
      <c r="FU46" s="12"/>
      <c r="FV46" s="12"/>
      <c r="FW46" s="12"/>
      <c r="FX46" s="12"/>
      <c r="FY46" s="12"/>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2"/>
      <c r="IB46" s="12"/>
      <c r="IC46" s="12"/>
      <c r="ID46" s="12"/>
      <c r="IE46" s="12"/>
      <c r="IF46" s="12"/>
      <c r="IG46" s="12"/>
      <c r="IH46" s="12"/>
      <c r="II46" s="12"/>
      <c r="IJ46" s="12"/>
      <c r="IK46" s="12"/>
      <c r="IL46" s="12"/>
      <c r="IM46" s="12"/>
      <c r="IN46" s="12"/>
      <c r="IO46" s="12"/>
      <c r="IP46" s="12"/>
      <c r="IQ46" s="12"/>
      <c r="IR46" s="12"/>
      <c r="IS46" s="12"/>
      <c r="IT46" s="12"/>
      <c r="IU46" s="12"/>
      <c r="IV46" s="12"/>
      <c r="IW46" s="12"/>
      <c r="IX46" s="12"/>
      <c r="IY46" s="12"/>
      <c r="IZ46" s="12"/>
      <c r="JA46" s="12"/>
      <c r="JB46" s="12"/>
      <c r="JC46" s="12"/>
      <c r="JD46" s="12"/>
      <c r="JE46" s="12"/>
    </row>
    <row r="47" spans="1:265"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row>
    <row r="48" spans="1:265"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c r="EQ48" s="12"/>
      <c r="ER48" s="12"/>
      <c r="ES48" s="12"/>
      <c r="ET48" s="12"/>
      <c r="EU48" s="12"/>
      <c r="EV48" s="12"/>
      <c r="EW48" s="12"/>
      <c r="EX48" s="12"/>
      <c r="EY48" s="12"/>
      <c r="EZ48" s="12"/>
      <c r="FA48" s="12"/>
      <c r="FB48" s="12"/>
      <c r="FC48" s="12"/>
      <c r="FD48" s="12"/>
      <c r="FE48" s="12"/>
      <c r="FF48" s="12"/>
      <c r="FG48" s="12"/>
      <c r="FH48" s="12"/>
      <c r="FI48" s="12"/>
      <c r="FJ48" s="12"/>
      <c r="FK48" s="12"/>
      <c r="FL48" s="12"/>
      <c r="FM48" s="12"/>
      <c r="FN48" s="12"/>
      <c r="FO48" s="12"/>
      <c r="FP48" s="12"/>
      <c r="FQ48" s="12"/>
      <c r="FR48" s="12"/>
      <c r="FS48" s="12"/>
      <c r="FT48" s="12"/>
      <c r="FU48" s="12"/>
      <c r="FV48" s="12"/>
      <c r="FW48" s="12"/>
      <c r="FX48" s="12"/>
      <c r="FY48" s="12"/>
      <c r="FZ48" s="12"/>
      <c r="GA48" s="12"/>
      <c r="GB48" s="12"/>
      <c r="GC48" s="12"/>
      <c r="GD48" s="12"/>
      <c r="GE48" s="12"/>
      <c r="GF48" s="12"/>
      <c r="GG48" s="12"/>
      <c r="GH48" s="12"/>
      <c r="GI48" s="12"/>
      <c r="GJ48" s="12"/>
      <c r="GK48" s="12"/>
      <c r="GL48" s="12"/>
      <c r="GM48" s="12"/>
      <c r="GN48" s="12"/>
      <c r="GO48" s="12"/>
      <c r="GP48" s="12"/>
      <c r="GQ48" s="12"/>
      <c r="GR48" s="12"/>
      <c r="GS48" s="12"/>
      <c r="GT48" s="12"/>
      <c r="GU48" s="12"/>
      <c r="GV48" s="12"/>
      <c r="GW48" s="12"/>
      <c r="GX48" s="12"/>
      <c r="GY48" s="12"/>
      <c r="GZ48" s="12"/>
      <c r="HA48" s="12"/>
      <c r="HB48" s="12"/>
      <c r="HC48" s="12"/>
      <c r="HD48" s="12"/>
      <c r="HE48" s="12"/>
      <c r="HF48" s="12"/>
      <c r="HG48" s="12"/>
      <c r="HH48" s="12"/>
      <c r="HI48" s="12"/>
      <c r="HJ48" s="12"/>
      <c r="HK48" s="12"/>
      <c r="HL48" s="12"/>
      <c r="HM48" s="12"/>
      <c r="HN48" s="12"/>
      <c r="HO48" s="12"/>
      <c r="HP48" s="12"/>
      <c r="HQ48" s="12"/>
      <c r="HR48" s="12"/>
      <c r="HS48" s="12"/>
      <c r="HT48" s="12"/>
      <c r="HU48" s="12"/>
      <c r="HV48" s="12"/>
      <c r="HW48" s="12"/>
      <c r="HX48" s="12"/>
      <c r="HY48" s="12"/>
      <c r="HZ48" s="12"/>
      <c r="IA48" s="12"/>
      <c r="IB48" s="12"/>
      <c r="IC48" s="12"/>
      <c r="ID48" s="12"/>
      <c r="IE48" s="12"/>
      <c r="IF48" s="12"/>
      <c r="IG48" s="12"/>
      <c r="IH48" s="12"/>
      <c r="II48" s="12"/>
      <c r="IJ48" s="12"/>
      <c r="IK48" s="12"/>
      <c r="IL48" s="12"/>
      <c r="IM48" s="12"/>
      <c r="IN48" s="12"/>
      <c r="IO48" s="12"/>
      <c r="IP48" s="12"/>
      <c r="IQ48" s="12"/>
      <c r="IR48" s="12"/>
      <c r="IS48" s="12"/>
      <c r="IT48" s="12"/>
      <c r="IU48" s="12"/>
      <c r="IV48" s="12"/>
      <c r="IW48" s="12"/>
      <c r="IX48" s="12"/>
      <c r="IY48" s="12"/>
      <c r="IZ48" s="12"/>
      <c r="JA48" s="12"/>
      <c r="JB48" s="12"/>
      <c r="JC48" s="12"/>
      <c r="JD48" s="12"/>
      <c r="JE48" s="12"/>
    </row>
    <row r="49" spans="1:265"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c r="EQ49" s="12"/>
      <c r="ER49" s="12"/>
      <c r="ES49" s="12"/>
      <c r="ET49" s="12"/>
      <c r="EU49" s="12"/>
      <c r="EV49" s="12"/>
      <c r="EW49" s="12"/>
      <c r="EX49" s="12"/>
      <c r="EY49" s="12"/>
      <c r="EZ49" s="12"/>
      <c r="FA49" s="12"/>
      <c r="FB49" s="12"/>
      <c r="FC49" s="12"/>
      <c r="FD49" s="12"/>
      <c r="FE49" s="12"/>
      <c r="FF49" s="12"/>
      <c r="FG49" s="12"/>
      <c r="FH49" s="12"/>
      <c r="FI49" s="12"/>
      <c r="FJ49" s="12"/>
      <c r="FK49" s="12"/>
      <c r="FL49" s="12"/>
      <c r="FM49" s="12"/>
      <c r="FN49" s="12"/>
      <c r="FO49" s="12"/>
      <c r="FP49" s="12"/>
      <c r="FQ49" s="12"/>
      <c r="FR49" s="12"/>
      <c r="FS49" s="12"/>
      <c r="FT49" s="12"/>
      <c r="FU49" s="12"/>
      <c r="FV49" s="12"/>
      <c r="FW49" s="12"/>
      <c r="FX49" s="12"/>
      <c r="FY49" s="12"/>
      <c r="FZ49" s="12"/>
      <c r="GA49" s="12"/>
      <c r="GB49" s="12"/>
      <c r="GC49" s="12"/>
      <c r="GD49" s="12"/>
      <c r="GE49" s="12"/>
      <c r="GF49" s="12"/>
      <c r="GG49" s="12"/>
      <c r="GH49" s="12"/>
      <c r="GI49" s="12"/>
      <c r="GJ49" s="12"/>
      <c r="GK49" s="12"/>
      <c r="GL49" s="12"/>
      <c r="GM49" s="12"/>
      <c r="GN49" s="12"/>
      <c r="GO49" s="12"/>
      <c r="GP49" s="12"/>
      <c r="GQ49" s="12"/>
      <c r="GR49" s="12"/>
      <c r="GS49" s="12"/>
      <c r="GT49" s="12"/>
      <c r="GU49" s="12"/>
      <c r="GV49" s="12"/>
      <c r="GW49" s="12"/>
      <c r="GX49" s="12"/>
      <c r="GY49" s="12"/>
      <c r="GZ49" s="12"/>
      <c r="HA49" s="12"/>
      <c r="HB49" s="12"/>
      <c r="HC49" s="12"/>
      <c r="HD49" s="12"/>
      <c r="HE49" s="12"/>
      <c r="HF49" s="12"/>
      <c r="HG49" s="12"/>
      <c r="HH49" s="12"/>
      <c r="HI49" s="12"/>
      <c r="HJ49" s="12"/>
      <c r="HK49" s="12"/>
      <c r="HL49" s="12"/>
      <c r="HM49" s="12"/>
      <c r="HN49" s="12"/>
      <c r="HO49" s="12"/>
      <c r="HP49" s="12"/>
      <c r="HQ49" s="12"/>
      <c r="HR49" s="12"/>
      <c r="HS49" s="12"/>
      <c r="HT49" s="12"/>
      <c r="HU49" s="12"/>
      <c r="HV49" s="12"/>
      <c r="HW49" s="12"/>
      <c r="HX49" s="12"/>
      <c r="HY49" s="12"/>
      <c r="HZ49" s="12"/>
      <c r="IA49" s="12"/>
      <c r="IB49" s="12"/>
      <c r="IC49" s="12"/>
      <c r="ID49" s="12"/>
      <c r="IE49" s="12"/>
      <c r="IF49" s="12"/>
      <c r="IG49" s="12"/>
      <c r="IH49" s="12"/>
      <c r="II49" s="12"/>
      <c r="IJ49" s="12"/>
      <c r="IK49" s="12"/>
      <c r="IL49" s="12"/>
      <c r="IM49" s="12"/>
      <c r="IN49" s="12"/>
      <c r="IO49" s="12"/>
      <c r="IP49" s="12"/>
      <c r="IQ49" s="12"/>
      <c r="IR49" s="12"/>
      <c r="IS49" s="12"/>
      <c r="IT49" s="12"/>
      <c r="IU49" s="12"/>
      <c r="IV49" s="12"/>
      <c r="IW49" s="12"/>
      <c r="IX49" s="12"/>
      <c r="IY49" s="12"/>
      <c r="IZ49" s="12"/>
      <c r="JA49" s="12"/>
      <c r="JB49" s="12"/>
      <c r="JC49" s="12"/>
      <c r="JD49" s="12"/>
      <c r="JE49" s="12"/>
    </row>
    <row r="50" spans="1:265" ht="15" customHeight="1">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row>
    <row r="51" spans="1:265"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c r="EQ51" s="12"/>
      <c r="ER51" s="12"/>
      <c r="ES51" s="12"/>
      <c r="ET51" s="12"/>
      <c r="EU51" s="12"/>
      <c r="EV51" s="12"/>
      <c r="EW51" s="12"/>
      <c r="EX51" s="12"/>
      <c r="EY51" s="12"/>
      <c r="EZ51" s="12"/>
      <c r="FA51" s="12"/>
      <c r="FB51" s="12"/>
      <c r="FC51" s="12"/>
      <c r="FD51" s="12"/>
      <c r="FE51" s="12"/>
      <c r="FF51" s="12"/>
      <c r="FG51" s="12"/>
      <c r="FH51" s="12"/>
      <c r="FI51" s="12"/>
      <c r="FJ51" s="12"/>
      <c r="FK51" s="12"/>
      <c r="FL51" s="12"/>
      <c r="FM51" s="12"/>
      <c r="FN51" s="12"/>
      <c r="FO51" s="12"/>
      <c r="FP51" s="12"/>
      <c r="FQ51" s="12"/>
      <c r="FR51" s="12"/>
      <c r="FS51" s="12"/>
      <c r="FT51" s="12"/>
      <c r="FU51" s="12"/>
      <c r="FV51" s="12"/>
      <c r="FW51" s="12"/>
      <c r="FX51" s="12"/>
      <c r="FY51" s="12"/>
      <c r="FZ51" s="12"/>
      <c r="GA51" s="12"/>
      <c r="GB51" s="12"/>
      <c r="GC51" s="12"/>
      <c r="GD51" s="12"/>
      <c r="GE51" s="12"/>
      <c r="GF51" s="12"/>
      <c r="GG51" s="12"/>
      <c r="GH51" s="12"/>
      <c r="GI51" s="12"/>
      <c r="GJ51" s="12"/>
      <c r="GK51" s="12"/>
      <c r="GL51" s="12"/>
      <c r="GM51" s="12"/>
      <c r="GN51" s="12"/>
      <c r="GO51" s="12"/>
      <c r="GP51" s="12"/>
      <c r="GQ51" s="12"/>
      <c r="GR51" s="12"/>
      <c r="GS51" s="12"/>
      <c r="GT51" s="12"/>
      <c r="GU51" s="12"/>
      <c r="GV51" s="12"/>
      <c r="GW51" s="12"/>
      <c r="GX51" s="12"/>
      <c r="GY51" s="12"/>
      <c r="GZ51" s="12"/>
      <c r="HA51" s="12"/>
      <c r="HB51" s="12"/>
      <c r="HC51" s="12"/>
      <c r="HD51" s="12"/>
      <c r="HE51" s="12"/>
      <c r="HF51" s="12"/>
      <c r="HG51" s="12"/>
      <c r="HH51" s="12"/>
      <c r="HI51" s="12"/>
      <c r="HJ51" s="12"/>
      <c r="HK51" s="12"/>
      <c r="HL51" s="12"/>
      <c r="HM51" s="12"/>
      <c r="HN51" s="12"/>
      <c r="HO51" s="12"/>
      <c r="HP51" s="12"/>
      <c r="HQ51" s="12"/>
      <c r="HR51" s="12"/>
      <c r="HS51" s="12"/>
      <c r="HT51" s="12"/>
      <c r="HU51" s="12"/>
      <c r="HV51" s="12"/>
      <c r="HW51" s="12"/>
      <c r="HX51" s="12"/>
      <c r="HY51" s="12"/>
      <c r="HZ51" s="12"/>
      <c r="IA51" s="12"/>
      <c r="IB51" s="12"/>
      <c r="IC51" s="12"/>
      <c r="ID51" s="12"/>
      <c r="IE51" s="12"/>
      <c r="IF51" s="12"/>
      <c r="IG51" s="12"/>
      <c r="IH51" s="12"/>
      <c r="II51" s="12"/>
      <c r="IJ51" s="12"/>
      <c r="IK51" s="12"/>
      <c r="IL51" s="12"/>
      <c r="IM51" s="12"/>
      <c r="IN51" s="12"/>
      <c r="IO51" s="12"/>
      <c r="IP51" s="12"/>
      <c r="IQ51" s="12"/>
      <c r="IR51" s="12"/>
      <c r="IS51" s="12"/>
      <c r="IT51" s="12"/>
      <c r="IU51" s="12"/>
      <c r="IV51" s="12"/>
      <c r="IW51" s="12"/>
      <c r="IX51" s="12"/>
      <c r="IY51" s="12"/>
      <c r="IZ51" s="12"/>
      <c r="JA51" s="12"/>
      <c r="JB51" s="12"/>
      <c r="JC51" s="12"/>
      <c r="JD51" s="12"/>
      <c r="JE51" s="12"/>
    </row>
    <row r="52" spans="1:265"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37"/>
      <c r="AN52" s="12"/>
      <c r="AO52" s="12"/>
      <c r="AP52" s="12"/>
      <c r="AQ52" s="12"/>
      <c r="AR52" s="12"/>
      <c r="AS52" s="12"/>
      <c r="AT52" s="12"/>
      <c r="AU52" s="12"/>
      <c r="AV52" s="12"/>
      <c r="AW52" s="12"/>
      <c r="AX52" s="12"/>
      <c r="AY52" s="12"/>
      <c r="AZ52" s="12"/>
      <c r="BA52" s="12"/>
      <c r="BB52" s="12"/>
      <c r="BC52" s="12"/>
      <c r="BD52" s="49"/>
      <c r="BE52" s="137"/>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c r="EQ52" s="12"/>
      <c r="ER52" s="12"/>
      <c r="ES52" s="12"/>
      <c r="ET52" s="12"/>
      <c r="EU52" s="12"/>
      <c r="EV52" s="12"/>
      <c r="EW52" s="12"/>
      <c r="EX52" s="12"/>
      <c r="EY52" s="12"/>
      <c r="EZ52" s="12"/>
      <c r="FA52" s="12"/>
      <c r="FB52" s="12"/>
      <c r="FC52" s="12"/>
      <c r="FD52" s="12"/>
      <c r="FE52" s="12"/>
      <c r="FF52" s="12"/>
      <c r="FG52" s="12"/>
      <c r="FH52" s="12"/>
      <c r="FI52" s="12"/>
      <c r="FJ52" s="12"/>
      <c r="FK52" s="12"/>
      <c r="FL52" s="12"/>
      <c r="FM52" s="12"/>
      <c r="FN52" s="12"/>
      <c r="FO52" s="12"/>
      <c r="FP52" s="12"/>
      <c r="FQ52" s="12"/>
      <c r="FR52" s="12"/>
      <c r="FS52" s="12"/>
      <c r="FT52" s="12"/>
      <c r="FU52" s="12"/>
      <c r="FV52" s="12"/>
      <c r="FW52" s="12"/>
      <c r="FX52" s="12"/>
      <c r="FY52" s="12"/>
      <c r="FZ52" s="12"/>
      <c r="GA52" s="12"/>
      <c r="GB52" s="12"/>
      <c r="GC52" s="12"/>
      <c r="GD52" s="12"/>
      <c r="GE52" s="12"/>
      <c r="GF52" s="12"/>
      <c r="GG52" s="12"/>
      <c r="GH52" s="12"/>
      <c r="GI52" s="12"/>
      <c r="GJ52" s="12"/>
      <c r="GK52" s="12"/>
      <c r="GL52" s="12"/>
      <c r="GM52" s="12"/>
      <c r="GN52" s="12"/>
      <c r="GO52" s="12"/>
      <c r="GP52" s="12"/>
      <c r="GQ52" s="12"/>
      <c r="GR52" s="12"/>
      <c r="GS52" s="12"/>
      <c r="GT52" s="12"/>
      <c r="GU52" s="12"/>
      <c r="GV52" s="12"/>
      <c r="GW52" s="12"/>
      <c r="GX52" s="12"/>
      <c r="GY52" s="12"/>
      <c r="GZ52" s="12"/>
      <c r="HA52" s="12"/>
      <c r="HB52" s="12"/>
      <c r="HC52" s="12"/>
      <c r="HD52" s="12"/>
      <c r="HE52" s="12"/>
      <c r="HF52" s="12"/>
      <c r="HG52" s="12"/>
      <c r="HH52" s="12"/>
      <c r="HI52" s="12"/>
      <c r="HJ52" s="12"/>
      <c r="HK52" s="12"/>
      <c r="HL52" s="12"/>
      <c r="HM52" s="12"/>
      <c r="HN52" s="12"/>
      <c r="HO52" s="12"/>
      <c r="HP52" s="12"/>
      <c r="HQ52" s="12"/>
      <c r="HR52" s="12"/>
      <c r="HS52" s="12"/>
      <c r="HT52" s="12"/>
      <c r="HU52" s="12"/>
      <c r="HV52" s="12"/>
      <c r="HW52" s="12"/>
      <c r="HX52" s="12"/>
      <c r="HY52" s="12"/>
      <c r="HZ52" s="12"/>
      <c r="IA52" s="12"/>
      <c r="IB52" s="12"/>
      <c r="IC52" s="12"/>
      <c r="ID52" s="12"/>
      <c r="IE52" s="12"/>
      <c r="IF52" s="12"/>
      <c r="IG52" s="12"/>
      <c r="IH52" s="12"/>
      <c r="II52" s="12"/>
      <c r="IJ52" s="12"/>
      <c r="IK52" s="12"/>
      <c r="IL52" s="12"/>
      <c r="IM52" s="12"/>
      <c r="IN52" s="12"/>
      <c r="IO52" s="12"/>
      <c r="IP52" s="12"/>
      <c r="IQ52" s="12"/>
      <c r="IR52" s="12"/>
      <c r="IS52" s="12"/>
      <c r="IT52" s="12"/>
      <c r="IU52" s="12"/>
      <c r="IV52" s="12"/>
      <c r="IW52" s="12"/>
      <c r="IX52" s="12"/>
      <c r="IY52" s="12"/>
      <c r="IZ52" s="12"/>
      <c r="JA52" s="12"/>
      <c r="JB52" s="12"/>
      <c r="JC52" s="12"/>
      <c r="JD52" s="12"/>
      <c r="JE52" s="12"/>
    </row>
    <row r="53" spans="1:265"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37"/>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c r="EQ53" s="12"/>
      <c r="ER53" s="12"/>
      <c r="ES53" s="12"/>
      <c r="ET53" s="12"/>
      <c r="EU53" s="12"/>
      <c r="EV53" s="12"/>
      <c r="EW53" s="12"/>
      <c r="EX53" s="12"/>
      <c r="EY53" s="12"/>
      <c r="EZ53" s="12"/>
      <c r="FA53" s="12"/>
      <c r="FB53" s="12"/>
      <c r="FC53" s="12"/>
      <c r="FD53" s="12"/>
      <c r="FE53" s="12"/>
      <c r="FF53" s="12"/>
      <c r="FG53" s="12"/>
      <c r="FH53" s="12"/>
      <c r="FI53" s="12"/>
      <c r="FJ53" s="12"/>
      <c r="FK53" s="12"/>
      <c r="FL53" s="12"/>
      <c r="FM53" s="12"/>
      <c r="FN53" s="12"/>
      <c r="FO53" s="12"/>
      <c r="FP53" s="12"/>
      <c r="FQ53" s="12"/>
      <c r="FR53" s="12"/>
      <c r="FS53" s="12"/>
      <c r="FT53" s="12"/>
      <c r="FU53" s="12"/>
      <c r="FV53" s="12"/>
      <c r="FW53" s="12"/>
      <c r="FX53" s="12"/>
      <c r="FY53" s="12"/>
      <c r="FZ53" s="12"/>
      <c r="GA53" s="12"/>
      <c r="GB53" s="12"/>
      <c r="GC53" s="12"/>
      <c r="GD53" s="12"/>
      <c r="GE53" s="12"/>
      <c r="GF53" s="12"/>
      <c r="GG53" s="12"/>
      <c r="GH53" s="12"/>
      <c r="GI53" s="12"/>
      <c r="GJ53" s="12"/>
      <c r="GK53" s="12"/>
      <c r="GL53" s="12"/>
      <c r="GM53" s="12"/>
      <c r="GN53" s="12"/>
      <c r="GO53" s="12"/>
      <c r="GP53" s="12"/>
      <c r="GQ53" s="12"/>
      <c r="GR53" s="12"/>
      <c r="GS53" s="12"/>
      <c r="GT53" s="12"/>
      <c r="GU53" s="12"/>
      <c r="GV53" s="12"/>
      <c r="GW53" s="12"/>
      <c r="GX53" s="12"/>
      <c r="GY53" s="12"/>
      <c r="GZ53" s="12"/>
      <c r="HA53" s="12"/>
      <c r="HB53" s="12"/>
      <c r="HC53" s="12"/>
      <c r="HD53" s="12"/>
      <c r="HE53" s="12"/>
      <c r="HF53" s="12"/>
      <c r="HG53" s="12"/>
      <c r="HH53" s="12"/>
      <c r="HI53" s="12"/>
      <c r="HJ53" s="12"/>
      <c r="HK53" s="12"/>
      <c r="HL53" s="12"/>
      <c r="HM53" s="12"/>
      <c r="HN53" s="12"/>
      <c r="HO53" s="12"/>
      <c r="HP53" s="12"/>
      <c r="HQ53" s="12"/>
      <c r="HR53" s="12"/>
      <c r="HS53" s="12"/>
      <c r="HT53" s="12"/>
      <c r="HU53" s="12"/>
      <c r="HV53" s="12"/>
      <c r="HW53" s="12"/>
      <c r="HX53" s="12"/>
      <c r="HY53" s="12"/>
      <c r="HZ53" s="12"/>
      <c r="IA53" s="12"/>
      <c r="IB53" s="12"/>
      <c r="IC53" s="12"/>
      <c r="ID53" s="12"/>
      <c r="IE53" s="12"/>
      <c r="IF53" s="12"/>
      <c r="IG53" s="12"/>
      <c r="IH53" s="12"/>
      <c r="II53" s="12"/>
      <c r="IJ53" s="12"/>
      <c r="IK53" s="12"/>
      <c r="IL53" s="12"/>
      <c r="IM53" s="12"/>
      <c r="IN53" s="12"/>
      <c r="IO53" s="12"/>
      <c r="IP53" s="12"/>
      <c r="IQ53" s="12"/>
      <c r="IR53" s="12"/>
      <c r="IS53" s="12"/>
      <c r="IT53" s="12"/>
      <c r="IU53" s="12"/>
      <c r="IV53" s="12"/>
      <c r="IW53" s="12"/>
      <c r="IX53" s="12"/>
      <c r="IY53" s="12"/>
      <c r="IZ53" s="12"/>
      <c r="JA53" s="12"/>
      <c r="JB53" s="12"/>
      <c r="JC53" s="12"/>
      <c r="JD53" s="12"/>
      <c r="JE53" s="12"/>
    </row>
    <row r="54" spans="1:265"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c r="EQ54" s="12"/>
      <c r="ER54" s="12"/>
      <c r="ES54" s="12"/>
      <c r="ET54" s="12"/>
      <c r="EU54" s="12"/>
      <c r="EV54" s="12"/>
      <c r="EW54" s="12"/>
      <c r="EX54" s="12"/>
      <c r="EY54" s="12"/>
      <c r="EZ54" s="12"/>
      <c r="FA54" s="12"/>
      <c r="FB54" s="12"/>
      <c r="FC54" s="12"/>
      <c r="FD54" s="12"/>
      <c r="FE54" s="12"/>
      <c r="FF54" s="12"/>
      <c r="FG54" s="12"/>
      <c r="FH54" s="12"/>
      <c r="FI54" s="12"/>
      <c r="FJ54" s="12"/>
      <c r="FK54" s="12"/>
      <c r="FL54" s="12"/>
      <c r="FM54" s="12"/>
      <c r="FN54" s="12"/>
      <c r="FO54" s="12"/>
      <c r="FP54" s="12"/>
      <c r="FQ54" s="12"/>
      <c r="FR54" s="12"/>
      <c r="FS54" s="12"/>
      <c r="FT54" s="12"/>
      <c r="FU54" s="12"/>
      <c r="FV54" s="12"/>
      <c r="FW54" s="12"/>
      <c r="FX54" s="12"/>
      <c r="FY54" s="12"/>
      <c r="FZ54" s="12"/>
      <c r="GA54" s="12"/>
      <c r="GB54" s="12"/>
      <c r="GC54" s="12"/>
      <c r="GD54" s="12"/>
      <c r="GE54" s="12"/>
      <c r="GF54" s="12"/>
      <c r="GG54" s="12"/>
      <c r="GH54" s="12"/>
      <c r="GI54" s="12"/>
      <c r="GJ54" s="12"/>
      <c r="GK54" s="12"/>
      <c r="GL54" s="12"/>
      <c r="GM54" s="12"/>
      <c r="GN54" s="12"/>
      <c r="GO54" s="12"/>
      <c r="GP54" s="12"/>
      <c r="GQ54" s="12"/>
      <c r="GR54" s="12"/>
      <c r="GS54" s="12"/>
      <c r="GT54" s="12"/>
      <c r="GU54" s="12"/>
      <c r="GV54" s="12"/>
      <c r="GW54" s="12"/>
      <c r="GX54" s="12"/>
      <c r="GY54" s="12"/>
      <c r="GZ54" s="12"/>
      <c r="HA54" s="12"/>
      <c r="HB54" s="12"/>
      <c r="HC54" s="12"/>
      <c r="HD54" s="12"/>
      <c r="HE54" s="12"/>
      <c r="HF54" s="12"/>
      <c r="HG54" s="12"/>
      <c r="HH54" s="12"/>
      <c r="HI54" s="12"/>
      <c r="HJ54" s="12"/>
      <c r="HK54" s="12"/>
      <c r="HL54" s="12"/>
      <c r="HM54" s="12"/>
      <c r="HN54" s="12"/>
      <c r="HO54" s="12"/>
      <c r="HP54" s="12"/>
      <c r="HQ54" s="12"/>
      <c r="HR54" s="12"/>
      <c r="HS54" s="12"/>
      <c r="HT54" s="12"/>
      <c r="HU54" s="12"/>
      <c r="HV54" s="12"/>
      <c r="HW54" s="12"/>
      <c r="HX54" s="12"/>
      <c r="HY54" s="12"/>
      <c r="HZ54" s="12"/>
      <c r="IA54" s="12"/>
      <c r="IB54" s="12"/>
      <c r="IC54" s="12"/>
      <c r="ID54" s="12"/>
      <c r="IE54" s="12"/>
      <c r="IF54" s="12"/>
      <c r="IG54" s="12"/>
      <c r="IH54" s="12"/>
      <c r="II54" s="12"/>
      <c r="IJ54" s="12"/>
      <c r="IK54" s="12"/>
      <c r="IL54" s="12"/>
      <c r="IM54" s="12"/>
      <c r="IN54" s="12"/>
      <c r="IO54" s="12"/>
      <c r="IP54" s="12"/>
      <c r="IQ54" s="12"/>
      <c r="IR54" s="12"/>
      <c r="IS54" s="12"/>
      <c r="IT54" s="12"/>
      <c r="IU54" s="12"/>
      <c r="IV54" s="12"/>
      <c r="IW54" s="12"/>
      <c r="IX54" s="12"/>
      <c r="IY54" s="12"/>
      <c r="IZ54" s="12"/>
      <c r="JA54" s="12"/>
      <c r="JB54" s="12"/>
      <c r="JC54" s="12"/>
      <c r="JD54" s="12"/>
      <c r="JE54" s="12"/>
    </row>
    <row r="55" spans="1:265"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c r="EQ55" s="12"/>
      <c r="ER55" s="12"/>
      <c r="ES55" s="12"/>
      <c r="ET55" s="12"/>
      <c r="EU55" s="12"/>
      <c r="EV55" s="12"/>
      <c r="EW55" s="12"/>
      <c r="EX55" s="12"/>
      <c r="EY55" s="12"/>
      <c r="EZ55" s="12"/>
      <c r="FA55" s="12"/>
      <c r="FB55" s="12"/>
      <c r="FC55" s="12"/>
      <c r="FD55" s="12"/>
      <c r="FE55" s="12"/>
      <c r="FF55" s="12"/>
      <c r="FG55" s="12"/>
      <c r="FH55" s="12"/>
      <c r="FI55" s="12"/>
      <c r="FJ55" s="12"/>
      <c r="FK55" s="12"/>
      <c r="FL55" s="12"/>
      <c r="FM55" s="12"/>
      <c r="FN55" s="12"/>
      <c r="FO55" s="12"/>
      <c r="FP55" s="12"/>
      <c r="FQ55" s="12"/>
      <c r="FR55" s="12"/>
      <c r="FS55" s="12"/>
      <c r="FT55" s="12"/>
      <c r="FU55" s="12"/>
      <c r="FV55" s="12"/>
      <c r="FW55" s="12"/>
      <c r="FX55" s="12"/>
      <c r="FY55" s="12"/>
      <c r="FZ55" s="12"/>
      <c r="GA55" s="12"/>
      <c r="GB55" s="12"/>
      <c r="GC55" s="12"/>
      <c r="GD55" s="12"/>
      <c r="GE55" s="12"/>
      <c r="GF55" s="12"/>
      <c r="GG55" s="12"/>
      <c r="GH55" s="12"/>
      <c r="GI55" s="12"/>
      <c r="GJ55" s="12"/>
      <c r="GK55" s="12"/>
      <c r="GL55" s="12"/>
      <c r="GM55" s="12"/>
      <c r="GN55" s="12"/>
      <c r="GO55" s="12"/>
      <c r="GP55" s="12"/>
      <c r="GQ55" s="12"/>
      <c r="GR55" s="12"/>
      <c r="GS55" s="12"/>
      <c r="GT55" s="12"/>
      <c r="GU55" s="12"/>
      <c r="GV55" s="12"/>
      <c r="GW55" s="12"/>
      <c r="GX55" s="12"/>
      <c r="GY55" s="12"/>
      <c r="GZ55" s="12"/>
      <c r="HA55" s="12"/>
      <c r="HB55" s="12"/>
      <c r="HC55" s="12"/>
      <c r="HD55" s="12"/>
      <c r="HE55" s="12"/>
      <c r="HF55" s="12"/>
      <c r="HG55" s="12"/>
      <c r="HH55" s="12"/>
      <c r="HI55" s="12"/>
      <c r="HJ55" s="12"/>
      <c r="HK55" s="12"/>
      <c r="HL55" s="12"/>
      <c r="HM55" s="12"/>
      <c r="HN55" s="12"/>
      <c r="HO55" s="12"/>
      <c r="HP55" s="12"/>
      <c r="HQ55" s="12"/>
      <c r="HR55" s="12"/>
      <c r="HS55" s="12"/>
      <c r="HT55" s="12"/>
      <c r="HU55" s="12"/>
      <c r="HV55" s="12"/>
      <c r="HW55" s="12"/>
      <c r="HX55" s="12"/>
      <c r="HY55" s="12"/>
      <c r="HZ55" s="12"/>
      <c r="IA55" s="12"/>
      <c r="IB55" s="12"/>
      <c r="IC55" s="12"/>
      <c r="ID55" s="12"/>
      <c r="IE55" s="12"/>
      <c r="IF55" s="12"/>
      <c r="IG55" s="12"/>
      <c r="IH55" s="12"/>
      <c r="II55" s="12"/>
      <c r="IJ55" s="12"/>
      <c r="IK55" s="12"/>
      <c r="IL55" s="12"/>
      <c r="IM55" s="12"/>
      <c r="IN55" s="12"/>
      <c r="IO55" s="12"/>
      <c r="IP55" s="12"/>
      <c r="IQ55" s="12"/>
      <c r="IR55" s="12"/>
      <c r="IS55" s="12"/>
      <c r="IT55" s="12"/>
      <c r="IU55" s="12"/>
      <c r="IV55" s="12"/>
      <c r="IW55" s="12"/>
      <c r="IX55" s="12"/>
      <c r="IY55" s="12"/>
      <c r="IZ55" s="12"/>
      <c r="JA55" s="12"/>
      <c r="JB55" s="12"/>
      <c r="JC55" s="12"/>
      <c r="JD55" s="12"/>
      <c r="JE55" s="12"/>
    </row>
    <row r="56" spans="1:265" ht="15" customHeight="1">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c r="EQ56" s="12"/>
      <c r="ER56" s="12"/>
      <c r="ES56" s="12"/>
      <c r="ET56" s="12"/>
      <c r="EU56" s="12"/>
      <c r="EV56" s="12"/>
      <c r="EW56" s="12"/>
      <c r="EX56" s="12"/>
      <c r="EY56" s="12"/>
      <c r="EZ56" s="12"/>
      <c r="FA56" s="12"/>
      <c r="FB56" s="12"/>
      <c r="FC56" s="12"/>
      <c r="FD56" s="12"/>
      <c r="FE56" s="12"/>
      <c r="FF56" s="12"/>
      <c r="FG56" s="12"/>
      <c r="FH56" s="12"/>
      <c r="FI56" s="12"/>
      <c r="FJ56" s="12"/>
      <c r="FK56" s="12"/>
      <c r="FL56" s="12"/>
      <c r="FM56" s="12"/>
      <c r="FN56" s="12"/>
      <c r="FO56" s="12"/>
      <c r="FP56" s="12"/>
      <c r="FQ56" s="12"/>
      <c r="FR56" s="12"/>
      <c r="FS56" s="12"/>
      <c r="FT56" s="12"/>
      <c r="FU56" s="12"/>
      <c r="FV56" s="12"/>
      <c r="FW56" s="12"/>
      <c r="FX56" s="12"/>
      <c r="FY56" s="12"/>
      <c r="FZ56" s="12"/>
      <c r="GA56" s="12"/>
      <c r="GB56" s="12"/>
      <c r="GC56" s="12"/>
      <c r="GD56" s="12"/>
      <c r="GE56" s="12"/>
      <c r="GF56" s="12"/>
      <c r="GG56" s="12"/>
      <c r="GH56" s="12"/>
      <c r="GI56" s="12"/>
      <c r="GJ56" s="12"/>
      <c r="GK56" s="12"/>
      <c r="GL56" s="12"/>
      <c r="GM56" s="12"/>
      <c r="GN56" s="12"/>
      <c r="GO56" s="12"/>
      <c r="GP56" s="12"/>
      <c r="GQ56" s="12"/>
      <c r="GR56" s="12"/>
      <c r="GS56" s="12"/>
      <c r="GT56" s="12"/>
      <c r="GU56" s="12"/>
      <c r="GV56" s="12"/>
      <c r="GW56" s="12"/>
      <c r="GX56" s="12"/>
      <c r="GY56" s="12"/>
      <c r="GZ56" s="12"/>
      <c r="HA56" s="12"/>
      <c r="HB56" s="12"/>
      <c r="HC56" s="12"/>
      <c r="HD56" s="12"/>
      <c r="HE56" s="12"/>
      <c r="HF56" s="12"/>
      <c r="HG56" s="12"/>
      <c r="HH56" s="12"/>
      <c r="HI56" s="12"/>
      <c r="HJ56" s="12"/>
      <c r="HK56" s="12"/>
      <c r="HL56" s="12"/>
      <c r="HM56" s="12"/>
      <c r="HN56" s="12"/>
      <c r="HO56" s="12"/>
      <c r="HP56" s="12"/>
      <c r="HQ56" s="12"/>
      <c r="HR56" s="12"/>
      <c r="HS56" s="12"/>
      <c r="HT56" s="12"/>
      <c r="HU56" s="12"/>
      <c r="HV56" s="12"/>
      <c r="HW56" s="12"/>
      <c r="HX56" s="12"/>
      <c r="HY56" s="12"/>
      <c r="HZ56" s="12"/>
      <c r="IA56" s="12"/>
      <c r="IB56" s="12"/>
      <c r="IC56" s="12"/>
      <c r="ID56" s="12"/>
      <c r="IE56" s="12"/>
      <c r="IF56" s="12"/>
      <c r="IG56" s="12"/>
      <c r="IH56" s="12"/>
      <c r="II56" s="12"/>
      <c r="IJ56" s="12"/>
      <c r="IK56" s="12"/>
      <c r="IL56" s="12"/>
      <c r="IM56" s="12"/>
      <c r="IN56" s="12"/>
      <c r="IO56" s="12"/>
      <c r="IP56" s="12"/>
      <c r="IQ56" s="12"/>
      <c r="IR56" s="12"/>
      <c r="IS56" s="12"/>
      <c r="IT56" s="12"/>
      <c r="IU56" s="12"/>
      <c r="IV56" s="12"/>
      <c r="IW56" s="12"/>
      <c r="IX56" s="12"/>
      <c r="IY56" s="12"/>
      <c r="IZ56" s="12"/>
      <c r="JA56" s="12"/>
      <c r="JB56" s="12"/>
      <c r="JC56" s="12"/>
      <c r="JD56" s="12"/>
      <c r="JE56" s="12"/>
    </row>
    <row r="57" spans="1:265" ht="15" customHeight="1">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c r="EQ57" s="12"/>
      <c r="ER57" s="12"/>
      <c r="ES57" s="12"/>
      <c r="ET57" s="12"/>
      <c r="EU57" s="12"/>
      <c r="EV57" s="12"/>
      <c r="EW57" s="12"/>
      <c r="EX57" s="12"/>
      <c r="EY57" s="12"/>
      <c r="EZ57" s="12"/>
      <c r="FA57" s="12"/>
      <c r="FB57" s="12"/>
      <c r="FC57" s="12"/>
      <c r="FD57" s="12"/>
      <c r="FE57" s="12"/>
      <c r="FF57" s="12"/>
      <c r="FG57" s="12"/>
      <c r="FH57" s="12"/>
      <c r="FI57" s="12"/>
      <c r="FJ57" s="12"/>
      <c r="FK57" s="12"/>
      <c r="FL57" s="12"/>
      <c r="FM57" s="12"/>
      <c r="FN57" s="12"/>
      <c r="FO57" s="12"/>
      <c r="FP57" s="12"/>
      <c r="FQ57" s="12"/>
      <c r="FR57" s="12"/>
      <c r="FS57" s="12"/>
      <c r="FT57" s="12"/>
      <c r="FU57" s="12"/>
      <c r="FV57" s="12"/>
      <c r="FW57" s="12"/>
      <c r="FX57" s="12"/>
      <c r="FY57" s="12"/>
      <c r="FZ57" s="12"/>
      <c r="GA57" s="12"/>
      <c r="GB57" s="12"/>
      <c r="GC57" s="12"/>
      <c r="GD57" s="12"/>
      <c r="GE57" s="12"/>
      <c r="GF57" s="12"/>
      <c r="GG57" s="12"/>
      <c r="GH57" s="12"/>
      <c r="GI57" s="12"/>
      <c r="GJ57" s="12"/>
      <c r="GK57" s="12"/>
      <c r="GL57" s="12"/>
      <c r="GM57" s="12"/>
      <c r="GN57" s="12"/>
      <c r="GO57" s="12"/>
      <c r="GP57" s="12"/>
      <c r="GQ57" s="12"/>
      <c r="GR57" s="12"/>
      <c r="GS57" s="12"/>
      <c r="GT57" s="12"/>
      <c r="GU57" s="12"/>
      <c r="GV57" s="12"/>
      <c r="GW57" s="12"/>
      <c r="GX57" s="12"/>
      <c r="GY57" s="12"/>
      <c r="GZ57" s="12"/>
      <c r="HA57" s="12"/>
      <c r="HB57" s="12"/>
      <c r="HC57" s="12"/>
      <c r="HD57" s="12"/>
      <c r="HE57" s="12"/>
      <c r="HF57" s="12"/>
      <c r="HG57" s="12"/>
      <c r="HH57" s="12"/>
      <c r="HI57" s="12"/>
      <c r="HJ57" s="12"/>
      <c r="HK57" s="12"/>
      <c r="HL57" s="12"/>
      <c r="HM57" s="12"/>
      <c r="HN57" s="12"/>
      <c r="HO57" s="12"/>
      <c r="HP57" s="12"/>
      <c r="HQ57" s="12"/>
      <c r="HR57" s="12"/>
      <c r="HS57" s="12"/>
      <c r="HT57" s="12"/>
      <c r="HU57" s="12"/>
      <c r="HV57" s="12"/>
      <c r="HW57" s="12"/>
      <c r="HX57" s="12"/>
      <c r="HY57" s="12"/>
      <c r="HZ57" s="12"/>
      <c r="IA57" s="12"/>
      <c r="IB57" s="12"/>
      <c r="IC57" s="12"/>
      <c r="ID57" s="12"/>
      <c r="IE57" s="12"/>
      <c r="IF57" s="12"/>
      <c r="IG57" s="12"/>
      <c r="IH57" s="12"/>
      <c r="II57" s="12"/>
      <c r="IJ57" s="12"/>
      <c r="IK57" s="12"/>
      <c r="IL57" s="12"/>
      <c r="IM57" s="12"/>
      <c r="IN57" s="12"/>
      <c r="IO57" s="12"/>
      <c r="IP57" s="12"/>
      <c r="IQ57" s="12"/>
      <c r="IR57" s="12"/>
      <c r="IS57" s="12"/>
      <c r="IT57" s="12"/>
      <c r="IU57" s="12"/>
      <c r="IV57" s="12"/>
      <c r="IW57" s="12"/>
      <c r="IX57" s="12"/>
      <c r="IY57" s="12"/>
      <c r="IZ57" s="12"/>
      <c r="JA57" s="12"/>
      <c r="JB57" s="12"/>
      <c r="JC57" s="12"/>
      <c r="JD57" s="12"/>
      <c r="JE57" s="12"/>
    </row>
    <row r="58" spans="1:265" ht="15" customHeight="1">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c r="EA58" s="12"/>
      <c r="EB58" s="12"/>
      <c r="EC58" s="12"/>
      <c r="ED58" s="12"/>
      <c r="EE58" s="12"/>
      <c r="EF58" s="12"/>
      <c r="EG58" s="12"/>
      <c r="EH58" s="12"/>
      <c r="EI58" s="12"/>
      <c r="EJ58" s="12"/>
      <c r="EK58" s="12"/>
      <c r="EL58" s="12"/>
      <c r="EM58" s="12"/>
      <c r="EN58" s="12"/>
      <c r="EO58" s="12"/>
      <c r="EP58" s="12"/>
      <c r="EQ58" s="12"/>
      <c r="ER58" s="12"/>
      <c r="ES58" s="12"/>
      <c r="ET58" s="12"/>
      <c r="EU58" s="12"/>
      <c r="EV58" s="12"/>
      <c r="EW58" s="12"/>
      <c r="EX58" s="12"/>
      <c r="EY58" s="12"/>
      <c r="EZ58" s="12"/>
      <c r="FA58" s="12"/>
      <c r="FB58" s="12"/>
      <c r="FC58" s="12"/>
      <c r="FD58" s="12"/>
      <c r="FE58" s="12"/>
      <c r="FF58" s="12"/>
      <c r="FG58" s="12"/>
      <c r="FH58" s="12"/>
      <c r="FI58" s="12"/>
      <c r="FJ58" s="12"/>
      <c r="FK58" s="12"/>
      <c r="FL58" s="12"/>
      <c r="FM58" s="12"/>
      <c r="FN58" s="12"/>
      <c r="FO58" s="12"/>
      <c r="FP58" s="12"/>
      <c r="FQ58" s="12"/>
      <c r="FR58" s="12"/>
      <c r="FS58" s="12"/>
      <c r="FT58" s="12"/>
      <c r="FU58" s="12"/>
      <c r="FV58" s="12"/>
      <c r="FW58" s="12"/>
      <c r="FX58" s="12"/>
      <c r="FY58" s="12"/>
      <c r="FZ58" s="12"/>
      <c r="GA58" s="12"/>
      <c r="GB58" s="12"/>
      <c r="GC58" s="12"/>
      <c r="GD58" s="12"/>
      <c r="GE58" s="12"/>
      <c r="GF58" s="12"/>
      <c r="GG58" s="12"/>
      <c r="GH58" s="12"/>
      <c r="GI58" s="12"/>
      <c r="GJ58" s="12"/>
      <c r="GK58" s="12"/>
      <c r="GL58" s="12"/>
      <c r="GM58" s="12"/>
      <c r="GN58" s="12"/>
      <c r="GO58" s="12"/>
      <c r="GP58" s="12"/>
      <c r="GQ58" s="12"/>
      <c r="GR58" s="12"/>
      <c r="GS58" s="12"/>
      <c r="GT58" s="12"/>
      <c r="GU58" s="12"/>
      <c r="GV58" s="12"/>
      <c r="GW58" s="12"/>
      <c r="GX58" s="12"/>
      <c r="GY58" s="12"/>
      <c r="GZ58" s="12"/>
      <c r="HA58" s="12"/>
      <c r="HB58" s="12"/>
      <c r="HC58" s="12"/>
      <c r="HD58" s="12"/>
      <c r="HE58" s="12"/>
      <c r="HF58" s="12"/>
      <c r="HG58" s="12"/>
      <c r="HH58" s="12"/>
      <c r="HI58" s="12"/>
      <c r="HJ58" s="12"/>
      <c r="HK58" s="12"/>
      <c r="HL58" s="12"/>
      <c r="HM58" s="12"/>
      <c r="HN58" s="12"/>
      <c r="HO58" s="12"/>
      <c r="HP58" s="12"/>
      <c r="HQ58" s="12"/>
      <c r="HR58" s="12"/>
      <c r="HS58" s="12"/>
      <c r="HT58" s="12"/>
      <c r="HU58" s="12"/>
      <c r="HV58" s="12"/>
      <c r="HW58" s="12"/>
      <c r="HX58" s="12"/>
      <c r="HY58" s="12"/>
      <c r="HZ58" s="12"/>
      <c r="IA58" s="12"/>
      <c r="IB58" s="12"/>
      <c r="IC58" s="12"/>
      <c r="ID58" s="12"/>
      <c r="IE58" s="12"/>
      <c r="IF58" s="12"/>
      <c r="IG58" s="12"/>
      <c r="IH58" s="12"/>
      <c r="II58" s="12"/>
      <c r="IJ58" s="12"/>
      <c r="IK58" s="12"/>
      <c r="IL58" s="12"/>
      <c r="IM58" s="12"/>
      <c r="IN58" s="12"/>
      <c r="IO58" s="12"/>
      <c r="IP58" s="12"/>
      <c r="IQ58" s="12"/>
      <c r="IR58" s="12"/>
      <c r="IS58" s="12"/>
      <c r="IT58" s="12"/>
      <c r="IU58" s="12"/>
      <c r="IV58" s="12"/>
      <c r="IW58" s="12"/>
      <c r="IX58" s="12"/>
      <c r="IY58" s="12"/>
      <c r="IZ58" s="12"/>
      <c r="JA58" s="12"/>
      <c r="JB58" s="12"/>
      <c r="JC58" s="12"/>
      <c r="JD58" s="12"/>
      <c r="JE58" s="12"/>
    </row>
    <row r="59" spans="1:265" ht="15" customHeight="1">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213"/>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c r="EQ59" s="12"/>
      <c r="ER59" s="12"/>
      <c r="ES59" s="12"/>
      <c r="ET59" s="12"/>
      <c r="EU59" s="12"/>
      <c r="EV59" s="12"/>
      <c r="EW59" s="12"/>
      <c r="EX59" s="12"/>
      <c r="EY59" s="12"/>
      <c r="EZ59" s="12"/>
      <c r="FA59" s="12"/>
      <c r="FB59" s="12"/>
      <c r="FC59" s="12"/>
      <c r="FD59" s="12"/>
      <c r="FE59" s="12"/>
      <c r="FF59" s="12"/>
      <c r="FG59" s="12"/>
      <c r="FH59" s="12"/>
      <c r="FI59" s="12"/>
      <c r="FJ59" s="12"/>
      <c r="FK59" s="12"/>
      <c r="FL59" s="12"/>
      <c r="FM59" s="12"/>
      <c r="FN59" s="12"/>
      <c r="FO59" s="12"/>
      <c r="FP59" s="12"/>
      <c r="FQ59" s="12"/>
      <c r="FR59" s="12"/>
      <c r="FS59" s="12"/>
      <c r="FT59" s="12"/>
      <c r="FU59" s="12"/>
      <c r="FV59" s="12"/>
      <c r="FW59" s="12"/>
      <c r="FX59" s="12"/>
      <c r="FY59" s="12"/>
      <c r="FZ59" s="12"/>
      <c r="GA59" s="12"/>
      <c r="GB59" s="12"/>
      <c r="GC59" s="12"/>
      <c r="GD59" s="12"/>
      <c r="GE59" s="12"/>
      <c r="GF59" s="12"/>
      <c r="GG59" s="12"/>
      <c r="GH59" s="12"/>
      <c r="GI59" s="12"/>
      <c r="GJ59" s="12"/>
      <c r="GK59" s="12"/>
      <c r="GL59" s="12"/>
      <c r="GM59" s="12"/>
      <c r="GN59" s="12"/>
      <c r="GO59" s="12"/>
      <c r="GP59" s="12"/>
      <c r="GQ59" s="12"/>
      <c r="GR59" s="12"/>
      <c r="GS59" s="12"/>
      <c r="GT59" s="12"/>
      <c r="GU59" s="12"/>
      <c r="GV59" s="12"/>
      <c r="GW59" s="12"/>
      <c r="GX59" s="12"/>
      <c r="GY59" s="12"/>
      <c r="GZ59" s="12"/>
      <c r="HA59" s="12"/>
      <c r="HB59" s="12"/>
      <c r="HC59" s="12"/>
      <c r="HD59" s="12"/>
      <c r="HE59" s="12"/>
      <c r="HF59" s="12"/>
      <c r="HG59" s="12"/>
      <c r="HH59" s="12"/>
      <c r="HI59" s="12"/>
      <c r="HJ59" s="12"/>
      <c r="HK59" s="12"/>
      <c r="HL59" s="12"/>
      <c r="HM59" s="12"/>
      <c r="HN59" s="12"/>
      <c r="HO59" s="12"/>
      <c r="HP59" s="12"/>
      <c r="HQ59" s="12"/>
      <c r="HR59" s="12"/>
      <c r="HS59" s="12"/>
      <c r="HT59" s="12"/>
      <c r="HU59" s="12"/>
      <c r="HV59" s="12"/>
      <c r="HW59" s="12"/>
      <c r="HX59" s="12"/>
      <c r="HY59" s="12"/>
      <c r="HZ59" s="12"/>
      <c r="IA59" s="12"/>
      <c r="IB59" s="12"/>
      <c r="IC59" s="12"/>
      <c r="ID59" s="12"/>
      <c r="IE59" s="12"/>
      <c r="IF59" s="12"/>
      <c r="IG59" s="12"/>
      <c r="IH59" s="12"/>
      <c r="II59" s="12"/>
      <c r="IJ59" s="12"/>
      <c r="IK59" s="12"/>
      <c r="IL59" s="12"/>
      <c r="IM59" s="12"/>
      <c r="IN59" s="12"/>
      <c r="IO59" s="12"/>
      <c r="IP59" s="12"/>
      <c r="IQ59" s="12"/>
      <c r="IR59" s="12"/>
      <c r="IS59" s="12"/>
      <c r="IT59" s="12"/>
      <c r="IU59" s="12"/>
      <c r="IV59" s="12"/>
      <c r="IW59" s="12"/>
      <c r="IX59" s="12"/>
      <c r="IY59" s="12"/>
      <c r="IZ59" s="12"/>
      <c r="JA59" s="12"/>
      <c r="JB59" s="12"/>
      <c r="JC59" s="12"/>
      <c r="JD59" s="12"/>
      <c r="JE59" s="12"/>
    </row>
    <row r="60" spans="1:265" ht="15" customHeight="1">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c r="EQ60" s="12"/>
      <c r="ER60" s="12"/>
      <c r="ES60" s="12"/>
      <c r="ET60" s="12"/>
      <c r="EU60" s="12"/>
      <c r="EV60" s="12"/>
      <c r="EW60" s="12"/>
      <c r="EX60" s="12"/>
      <c r="EY60" s="12"/>
      <c r="EZ60" s="12"/>
      <c r="FA60" s="12"/>
      <c r="FB60" s="12"/>
      <c r="FC60" s="12"/>
      <c r="FD60" s="12"/>
      <c r="FE60" s="12"/>
      <c r="FF60" s="12"/>
      <c r="FG60" s="12"/>
      <c r="FH60" s="12"/>
      <c r="FI60" s="12"/>
      <c r="FJ60" s="12"/>
      <c r="FK60" s="12"/>
      <c r="FL60" s="12"/>
      <c r="FM60" s="12"/>
      <c r="FN60" s="12"/>
      <c r="FO60" s="12"/>
      <c r="FP60" s="12"/>
      <c r="FQ60" s="12"/>
      <c r="FR60" s="12"/>
      <c r="FS60" s="12"/>
      <c r="FT60" s="12"/>
      <c r="FU60" s="12"/>
      <c r="FV60" s="12"/>
      <c r="FW60" s="12"/>
      <c r="FX60" s="12"/>
      <c r="FY60" s="12"/>
      <c r="FZ60" s="12"/>
      <c r="GA60" s="12"/>
      <c r="GB60" s="12"/>
      <c r="GC60" s="12"/>
      <c r="GD60" s="12"/>
      <c r="GE60" s="12"/>
      <c r="GF60" s="12"/>
      <c r="GG60" s="12"/>
      <c r="GH60" s="12"/>
      <c r="GI60" s="12"/>
      <c r="GJ60" s="12"/>
      <c r="GK60" s="12"/>
      <c r="GL60" s="12"/>
      <c r="GM60" s="12"/>
      <c r="GN60" s="12"/>
      <c r="GO60" s="12"/>
      <c r="GP60" s="12"/>
      <c r="GQ60" s="12"/>
      <c r="GR60" s="12"/>
      <c r="GS60" s="12"/>
      <c r="GT60" s="12"/>
      <c r="GU60" s="12"/>
      <c r="GV60" s="12"/>
      <c r="GW60" s="12"/>
      <c r="GX60" s="12"/>
      <c r="GY60" s="12"/>
      <c r="GZ60" s="12"/>
      <c r="HA60" s="12"/>
      <c r="HB60" s="12"/>
      <c r="HC60" s="12"/>
      <c r="HD60" s="12"/>
      <c r="HE60" s="12"/>
      <c r="HF60" s="12"/>
      <c r="HG60" s="12"/>
      <c r="HH60" s="12"/>
      <c r="HI60" s="12"/>
      <c r="HJ60" s="12"/>
      <c r="HK60" s="12"/>
      <c r="HL60" s="12"/>
      <c r="HM60" s="12"/>
      <c r="HN60" s="12"/>
      <c r="HO60" s="12"/>
      <c r="HP60" s="12"/>
      <c r="HQ60" s="12"/>
      <c r="HR60" s="12"/>
      <c r="HS60" s="12"/>
      <c r="HT60" s="12"/>
      <c r="HU60" s="12"/>
      <c r="HV60" s="12"/>
      <c r="HW60" s="12"/>
      <c r="HX60" s="12"/>
      <c r="HY60" s="12"/>
      <c r="HZ60" s="12"/>
      <c r="IA60" s="12"/>
      <c r="IB60" s="12"/>
      <c r="IC60" s="12"/>
      <c r="ID60" s="12"/>
      <c r="IE60" s="12"/>
      <c r="IF60" s="12"/>
      <c r="IG60" s="12"/>
      <c r="IH60" s="12"/>
      <c r="II60" s="12"/>
      <c r="IJ60" s="12"/>
      <c r="IK60" s="12"/>
      <c r="IL60" s="12"/>
      <c r="IM60" s="12"/>
      <c r="IN60" s="12"/>
      <c r="IO60" s="12"/>
      <c r="IP60" s="12"/>
      <c r="IQ60" s="12"/>
      <c r="IR60" s="12"/>
      <c r="IS60" s="12"/>
      <c r="IT60" s="12"/>
      <c r="IU60" s="12"/>
      <c r="IV60" s="12"/>
      <c r="IW60" s="12"/>
      <c r="IX60" s="12"/>
      <c r="IY60" s="12"/>
      <c r="IZ60" s="12"/>
      <c r="JA60" s="12"/>
      <c r="JB60" s="12"/>
      <c r="JC60" s="12"/>
      <c r="JD60" s="12"/>
      <c r="JE60" s="12"/>
    </row>
    <row r="61" spans="1:265" ht="15" customHeight="1">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49"/>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c r="EQ61" s="12"/>
      <c r="ER61" s="12"/>
      <c r="ES61" s="12"/>
      <c r="ET61" s="12"/>
      <c r="EU61" s="12"/>
      <c r="EV61" s="12"/>
      <c r="EW61" s="12"/>
      <c r="EX61" s="12"/>
      <c r="EY61" s="12"/>
      <c r="EZ61" s="12"/>
      <c r="FA61" s="12"/>
      <c r="FB61" s="12"/>
      <c r="FC61" s="12"/>
      <c r="FD61" s="12"/>
      <c r="FE61" s="12"/>
      <c r="FF61" s="12"/>
      <c r="FG61" s="12"/>
      <c r="FH61" s="12"/>
      <c r="FI61" s="12"/>
      <c r="FJ61" s="12"/>
      <c r="FK61" s="12"/>
      <c r="FL61" s="12"/>
      <c r="FM61" s="12"/>
      <c r="FN61" s="12"/>
      <c r="FO61" s="12"/>
      <c r="FP61" s="12"/>
      <c r="FQ61" s="12"/>
      <c r="FR61" s="12"/>
      <c r="FS61" s="12"/>
      <c r="FT61" s="12"/>
      <c r="FU61" s="12"/>
      <c r="FV61" s="12"/>
      <c r="FW61" s="12"/>
      <c r="FX61" s="12"/>
      <c r="FY61" s="12"/>
      <c r="FZ61" s="12"/>
      <c r="GA61" s="12"/>
      <c r="GB61" s="12"/>
      <c r="GC61" s="12"/>
      <c r="GD61" s="12"/>
      <c r="GE61" s="12"/>
      <c r="GF61" s="12"/>
      <c r="GG61" s="12"/>
      <c r="GH61" s="12"/>
      <c r="GI61" s="12"/>
      <c r="GJ61" s="12"/>
      <c r="GK61" s="12"/>
      <c r="GL61" s="12"/>
      <c r="GM61" s="12"/>
      <c r="GN61" s="12"/>
      <c r="GO61" s="12"/>
      <c r="GP61" s="12"/>
      <c r="GQ61" s="12"/>
      <c r="GR61" s="12"/>
      <c r="GS61" s="12"/>
      <c r="GT61" s="12"/>
      <c r="GU61" s="12"/>
      <c r="GV61" s="12"/>
      <c r="GW61" s="12"/>
      <c r="GX61" s="12"/>
      <c r="GY61" s="12"/>
      <c r="GZ61" s="12"/>
      <c r="HA61" s="12"/>
      <c r="HB61" s="12"/>
      <c r="HC61" s="12"/>
      <c r="HD61" s="12"/>
      <c r="HE61" s="12"/>
      <c r="HF61" s="12"/>
      <c r="HG61" s="12"/>
      <c r="HH61" s="12"/>
      <c r="HI61" s="12"/>
      <c r="HJ61" s="12"/>
      <c r="HK61" s="12"/>
      <c r="HL61" s="12"/>
      <c r="HM61" s="12"/>
      <c r="HN61" s="12"/>
      <c r="HO61" s="12"/>
      <c r="HP61" s="12"/>
      <c r="HQ61" s="12"/>
      <c r="HR61" s="12"/>
      <c r="HS61" s="12"/>
      <c r="HT61" s="12"/>
      <c r="HU61" s="12"/>
      <c r="HV61" s="12"/>
      <c r="HW61" s="12"/>
      <c r="HX61" s="12"/>
      <c r="HY61" s="12"/>
      <c r="HZ61" s="12"/>
      <c r="IA61" s="12"/>
      <c r="IB61" s="12"/>
      <c r="IC61" s="12"/>
      <c r="ID61" s="12"/>
      <c r="IE61" s="12"/>
      <c r="IF61" s="12"/>
      <c r="IG61" s="12"/>
      <c r="IH61" s="12"/>
      <c r="II61" s="12"/>
      <c r="IJ61" s="12"/>
      <c r="IK61" s="12"/>
      <c r="IL61" s="12"/>
      <c r="IM61" s="12"/>
      <c r="IN61" s="12"/>
      <c r="IO61" s="12"/>
      <c r="IP61" s="12"/>
      <c r="IQ61" s="12"/>
      <c r="IR61" s="12"/>
      <c r="IS61" s="12"/>
      <c r="IT61" s="12"/>
      <c r="IU61" s="12"/>
      <c r="IV61" s="12"/>
      <c r="IW61" s="12"/>
      <c r="IX61" s="12"/>
      <c r="IY61" s="12"/>
      <c r="IZ61" s="12"/>
      <c r="JA61" s="12"/>
      <c r="JB61" s="12"/>
      <c r="JC61" s="12"/>
      <c r="JD61" s="12"/>
      <c r="JE61" s="12"/>
    </row>
    <row r="62" spans="1:265" ht="15" customHeight="1">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row>
    <row r="63" spans="1:265" ht="15" customHeight="1">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c r="FF63" s="12"/>
      <c r="FG63" s="12"/>
      <c r="FH63" s="12"/>
      <c r="FI63" s="12"/>
      <c r="FJ63" s="12"/>
      <c r="FK63" s="12"/>
      <c r="FL63" s="12"/>
      <c r="FM63" s="12"/>
      <c r="FN63" s="12"/>
      <c r="FO63" s="12"/>
      <c r="FP63" s="12"/>
      <c r="FQ63" s="12"/>
      <c r="FR63" s="12"/>
      <c r="FS63" s="12"/>
      <c r="FT63" s="12"/>
      <c r="FU63" s="12"/>
      <c r="FV63" s="12"/>
      <c r="FW63" s="12"/>
      <c r="FX63" s="12"/>
      <c r="FY63" s="12"/>
      <c r="FZ63" s="12"/>
      <c r="GA63" s="12"/>
      <c r="GB63" s="12"/>
      <c r="GC63" s="12"/>
      <c r="GD63" s="12"/>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c r="HK63" s="12"/>
      <c r="HL63" s="12"/>
      <c r="HM63" s="12"/>
      <c r="HN63" s="12"/>
      <c r="HO63" s="12"/>
      <c r="HP63" s="12"/>
      <c r="HQ63" s="12"/>
      <c r="HR63" s="12"/>
      <c r="HS63" s="12"/>
      <c r="HT63" s="12"/>
      <c r="HU63" s="12"/>
      <c r="HV63" s="12"/>
      <c r="HW63" s="12"/>
      <c r="HX63" s="12"/>
      <c r="HY63" s="12"/>
      <c r="HZ63" s="12"/>
      <c r="IA63" s="12"/>
      <c r="IB63" s="12"/>
      <c r="IC63" s="12"/>
      <c r="ID63" s="12"/>
      <c r="IE63" s="12"/>
      <c r="IF63" s="12"/>
      <c r="IG63" s="12"/>
      <c r="IH63" s="12"/>
      <c r="II63" s="12"/>
      <c r="IJ63" s="12"/>
      <c r="IK63" s="12"/>
      <c r="IL63" s="12"/>
      <c r="IM63" s="12"/>
      <c r="IN63" s="12"/>
      <c r="IO63" s="12"/>
      <c r="IP63" s="12"/>
      <c r="IQ63" s="12"/>
      <c r="IR63" s="12"/>
      <c r="IS63" s="12"/>
      <c r="IT63" s="12"/>
      <c r="IU63" s="12"/>
      <c r="IV63" s="12"/>
      <c r="IW63" s="12"/>
      <c r="IX63" s="12"/>
      <c r="IY63" s="12"/>
      <c r="IZ63" s="12"/>
      <c r="JA63" s="12"/>
      <c r="JB63" s="12"/>
      <c r="JC63" s="12"/>
      <c r="JD63" s="12"/>
      <c r="JE63" s="12"/>
    </row>
    <row r="64" spans="1:265" ht="15" customHeight="1">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c r="EQ64" s="12"/>
      <c r="ER64" s="12"/>
      <c r="ES64" s="12"/>
      <c r="ET64" s="12"/>
      <c r="EU64" s="12"/>
      <c r="EV64" s="12"/>
      <c r="EW64" s="12"/>
      <c r="EX64" s="12"/>
      <c r="EY64" s="12"/>
      <c r="EZ64" s="12"/>
      <c r="FA64" s="12"/>
      <c r="FB64" s="12"/>
      <c r="FC64" s="12"/>
      <c r="FD64" s="12"/>
      <c r="FE64" s="12"/>
      <c r="FF64" s="12"/>
      <c r="FG64" s="12"/>
      <c r="FH64" s="12"/>
      <c r="FI64" s="12"/>
      <c r="FJ64" s="12"/>
      <c r="FK64" s="12"/>
      <c r="FL64" s="12"/>
      <c r="FM64" s="12"/>
      <c r="FN64" s="12"/>
      <c r="FO64" s="12"/>
      <c r="FP64" s="12"/>
      <c r="FQ64" s="12"/>
      <c r="FR64" s="12"/>
      <c r="FS64" s="12"/>
      <c r="FT64" s="12"/>
      <c r="FU64" s="12"/>
      <c r="FV64" s="12"/>
      <c r="FW64" s="12"/>
      <c r="FX64" s="12"/>
      <c r="FY64" s="12"/>
      <c r="FZ64" s="12"/>
      <c r="GA64" s="12"/>
      <c r="GB64" s="12"/>
      <c r="GC64" s="12"/>
      <c r="GD64" s="12"/>
      <c r="GE64" s="12"/>
      <c r="GF64" s="12"/>
      <c r="GG64" s="12"/>
      <c r="GH64" s="12"/>
      <c r="GI64" s="12"/>
      <c r="GJ64" s="12"/>
      <c r="GK64" s="12"/>
      <c r="GL64" s="12"/>
      <c r="GM64" s="12"/>
      <c r="GN64" s="12"/>
      <c r="GO64" s="12"/>
      <c r="GP64" s="12"/>
      <c r="GQ64" s="12"/>
      <c r="GR64" s="12"/>
      <c r="GS64" s="12"/>
      <c r="GT64" s="12"/>
      <c r="GU64" s="12"/>
      <c r="GV64" s="12"/>
      <c r="GW64" s="12"/>
      <c r="GX64" s="12"/>
      <c r="GY64" s="12"/>
      <c r="GZ64" s="12"/>
      <c r="HA64" s="12"/>
      <c r="HB64" s="12"/>
      <c r="HC64" s="12"/>
      <c r="HD64" s="12"/>
      <c r="HE64" s="12"/>
      <c r="HF64" s="12"/>
      <c r="HG64" s="12"/>
      <c r="HH64" s="12"/>
      <c r="HI64" s="12"/>
      <c r="HJ64" s="12"/>
      <c r="HK64" s="12"/>
      <c r="HL64" s="12"/>
      <c r="HM64" s="12"/>
      <c r="HN64" s="12"/>
      <c r="HO64" s="12"/>
      <c r="HP64" s="12"/>
      <c r="HQ64" s="12"/>
      <c r="HR64" s="12"/>
      <c r="HS64" s="12"/>
      <c r="HT64" s="12"/>
      <c r="HU64" s="12"/>
      <c r="HV64" s="12"/>
      <c r="HW64" s="12"/>
      <c r="HX64" s="12"/>
      <c r="HY64" s="12"/>
      <c r="HZ64" s="12"/>
      <c r="IA64" s="12"/>
      <c r="IB64" s="12"/>
      <c r="IC64" s="12"/>
      <c r="ID64" s="12"/>
      <c r="IE64" s="12"/>
      <c r="IF64" s="12"/>
      <c r="IG64" s="12"/>
      <c r="IH64" s="12"/>
      <c r="II64" s="12"/>
      <c r="IJ64" s="12"/>
      <c r="IK64" s="12"/>
      <c r="IL64" s="12"/>
      <c r="IM64" s="12"/>
      <c r="IN64" s="12"/>
      <c r="IO64" s="12"/>
      <c r="IP64" s="12"/>
      <c r="IQ64" s="12"/>
      <c r="IR64" s="12"/>
      <c r="IS64" s="12"/>
      <c r="IT64" s="12"/>
      <c r="IU64" s="12"/>
      <c r="IV64" s="12"/>
      <c r="IW64" s="12"/>
      <c r="IX64" s="12"/>
      <c r="IY64" s="12"/>
      <c r="IZ64" s="12"/>
      <c r="JA64" s="12"/>
      <c r="JB64" s="12"/>
      <c r="JC64" s="12"/>
      <c r="JD64" s="12"/>
      <c r="JE64" s="12"/>
    </row>
    <row r="65" spans="1:265" ht="15"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c r="EQ65" s="12"/>
      <c r="ER65" s="12"/>
      <c r="ES65" s="12"/>
      <c r="ET65" s="12"/>
      <c r="EU65" s="12"/>
      <c r="EV65" s="12"/>
      <c r="EW65" s="12"/>
      <c r="EX65" s="12"/>
      <c r="EY65" s="12"/>
      <c r="EZ65" s="12"/>
      <c r="FA65" s="12"/>
      <c r="FB65" s="12"/>
      <c r="FC65" s="12"/>
      <c r="FD65" s="12"/>
      <c r="FE65" s="12"/>
      <c r="FF65" s="12"/>
      <c r="FG65" s="12"/>
      <c r="FH65" s="12"/>
      <c r="FI65" s="12"/>
      <c r="FJ65" s="12"/>
      <c r="FK65" s="12"/>
      <c r="FL65" s="12"/>
      <c r="FM65" s="12"/>
      <c r="FN65" s="12"/>
      <c r="FO65" s="12"/>
      <c r="FP65" s="12"/>
      <c r="FQ65" s="12"/>
      <c r="FR65" s="12"/>
      <c r="FS65" s="12"/>
      <c r="FT65" s="12"/>
      <c r="FU65" s="12"/>
      <c r="FV65" s="12"/>
      <c r="FW65" s="12"/>
      <c r="FX65" s="12"/>
      <c r="FY65" s="12"/>
      <c r="FZ65" s="12"/>
      <c r="GA65" s="12"/>
      <c r="GB65" s="12"/>
      <c r="GC65" s="12"/>
      <c r="GD65" s="12"/>
      <c r="GE65" s="12"/>
      <c r="GF65" s="12"/>
      <c r="GG65" s="12"/>
      <c r="GH65" s="12"/>
      <c r="GI65" s="12"/>
      <c r="GJ65" s="12"/>
      <c r="GK65" s="12"/>
      <c r="GL65" s="12"/>
      <c r="GM65" s="12"/>
      <c r="GN65" s="12"/>
      <c r="GO65" s="12"/>
      <c r="GP65" s="12"/>
      <c r="GQ65" s="12"/>
      <c r="GR65" s="12"/>
      <c r="GS65" s="12"/>
      <c r="GT65" s="12"/>
      <c r="GU65" s="12"/>
      <c r="GV65" s="12"/>
      <c r="GW65" s="12"/>
      <c r="GX65" s="12"/>
      <c r="GY65" s="12"/>
      <c r="GZ65" s="12"/>
      <c r="HA65" s="12"/>
      <c r="HB65" s="12"/>
      <c r="HC65" s="12"/>
      <c r="HD65" s="12"/>
      <c r="HE65" s="12"/>
      <c r="HF65" s="12"/>
      <c r="HG65" s="12"/>
      <c r="HH65" s="12"/>
      <c r="HI65" s="12"/>
      <c r="HJ65" s="12"/>
      <c r="HK65" s="12"/>
      <c r="HL65" s="12"/>
      <c r="HM65" s="12"/>
      <c r="HN65" s="12"/>
      <c r="HO65" s="12"/>
      <c r="HP65" s="12"/>
      <c r="HQ65" s="12"/>
      <c r="HR65" s="12"/>
      <c r="HS65" s="12"/>
      <c r="HT65" s="12"/>
      <c r="HU65" s="12"/>
      <c r="HV65" s="12"/>
      <c r="HW65" s="12"/>
      <c r="HX65" s="12"/>
      <c r="HY65" s="12"/>
      <c r="HZ65" s="12"/>
      <c r="IA65" s="12"/>
      <c r="IB65" s="12"/>
      <c r="IC65" s="12"/>
      <c r="ID65" s="12"/>
      <c r="IE65" s="12"/>
      <c r="IF65" s="12"/>
      <c r="IG65" s="12"/>
      <c r="IH65" s="12"/>
      <c r="II65" s="12"/>
      <c r="IJ65" s="12"/>
      <c r="IK65" s="12"/>
      <c r="IL65" s="12"/>
      <c r="IM65" s="12"/>
      <c r="IN65" s="12"/>
      <c r="IO65" s="12"/>
      <c r="IP65" s="12"/>
      <c r="IQ65" s="12"/>
      <c r="IR65" s="12"/>
      <c r="IS65" s="12"/>
      <c r="IT65" s="12"/>
      <c r="IU65" s="12"/>
      <c r="IV65" s="12"/>
      <c r="IW65" s="12"/>
      <c r="IX65" s="12"/>
      <c r="IY65" s="12"/>
      <c r="IZ65" s="12"/>
      <c r="JA65" s="12"/>
      <c r="JB65" s="12"/>
      <c r="JC65" s="12"/>
      <c r="JD65" s="12"/>
      <c r="JE65" s="12"/>
    </row>
    <row r="66" spans="1:265" ht="15" customHeigh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c r="EQ66" s="12"/>
      <c r="ER66" s="12"/>
      <c r="ES66" s="12"/>
      <c r="ET66" s="12"/>
      <c r="EU66" s="12"/>
      <c r="EV66" s="12"/>
      <c r="EW66" s="12"/>
      <c r="EX66" s="12"/>
      <c r="EY66" s="12"/>
      <c r="EZ66" s="12"/>
      <c r="FA66" s="12"/>
      <c r="FB66" s="12"/>
      <c r="FC66" s="12"/>
      <c r="FD66" s="12"/>
      <c r="FE66" s="12"/>
      <c r="FF66" s="12"/>
      <c r="FG66" s="12"/>
      <c r="FH66" s="12"/>
      <c r="FI66" s="12"/>
      <c r="FJ66" s="12"/>
      <c r="FK66" s="12"/>
      <c r="FL66" s="12"/>
      <c r="FM66" s="12"/>
      <c r="FN66" s="12"/>
      <c r="FO66" s="12"/>
      <c r="FP66" s="12"/>
      <c r="FQ66" s="12"/>
      <c r="FR66" s="12"/>
      <c r="FS66" s="12"/>
      <c r="FT66" s="12"/>
      <c r="FU66" s="12"/>
      <c r="FV66" s="12"/>
      <c r="FW66" s="12"/>
      <c r="FX66" s="12"/>
      <c r="FY66" s="12"/>
      <c r="FZ66" s="12"/>
      <c r="GA66" s="12"/>
      <c r="GB66" s="12"/>
      <c r="GC66" s="12"/>
      <c r="GD66" s="12"/>
      <c r="GE66" s="12"/>
      <c r="GF66" s="12"/>
      <c r="GG66" s="12"/>
      <c r="GH66" s="12"/>
      <c r="GI66" s="12"/>
      <c r="GJ66" s="12"/>
      <c r="GK66" s="12"/>
      <c r="GL66" s="12"/>
      <c r="GM66" s="12"/>
      <c r="GN66" s="12"/>
      <c r="GO66" s="12"/>
      <c r="GP66" s="12"/>
      <c r="GQ66" s="12"/>
      <c r="GR66" s="12"/>
      <c r="GS66" s="12"/>
      <c r="GT66" s="12"/>
      <c r="GU66" s="12"/>
      <c r="GV66" s="12"/>
      <c r="GW66" s="12"/>
      <c r="GX66" s="12"/>
      <c r="GY66" s="12"/>
      <c r="GZ66" s="12"/>
      <c r="HA66" s="12"/>
      <c r="HB66" s="12"/>
      <c r="HC66" s="12"/>
      <c r="HD66" s="12"/>
      <c r="HE66" s="12"/>
      <c r="HF66" s="12"/>
      <c r="HG66" s="12"/>
      <c r="HH66" s="12"/>
      <c r="HI66" s="12"/>
      <c r="HJ66" s="12"/>
      <c r="HK66" s="12"/>
      <c r="HL66" s="12"/>
      <c r="HM66" s="12"/>
      <c r="HN66" s="12"/>
      <c r="HO66" s="12"/>
      <c r="HP66" s="12"/>
      <c r="HQ66" s="12"/>
      <c r="HR66" s="12"/>
      <c r="HS66" s="12"/>
      <c r="HT66" s="12"/>
      <c r="HU66" s="12"/>
      <c r="HV66" s="12"/>
      <c r="HW66" s="12"/>
      <c r="HX66" s="12"/>
      <c r="HY66" s="12"/>
      <c r="HZ66" s="12"/>
      <c r="IA66" s="12"/>
      <c r="IB66" s="12"/>
      <c r="IC66" s="12"/>
      <c r="ID66" s="12"/>
      <c r="IE66" s="12"/>
      <c r="IF66" s="12"/>
      <c r="IG66" s="12"/>
      <c r="IH66" s="12"/>
      <c r="II66" s="12"/>
      <c r="IJ66" s="12"/>
      <c r="IK66" s="12"/>
      <c r="IL66" s="12"/>
      <c r="IM66" s="12"/>
      <c r="IN66" s="12"/>
      <c r="IO66" s="12"/>
      <c r="IP66" s="12"/>
      <c r="IQ66" s="12"/>
      <c r="IR66" s="12"/>
      <c r="IS66" s="12"/>
      <c r="IT66" s="12"/>
      <c r="IU66" s="12"/>
      <c r="IV66" s="12"/>
      <c r="IW66" s="12"/>
      <c r="IX66" s="12"/>
      <c r="IY66" s="12"/>
      <c r="IZ66" s="12"/>
      <c r="JA66" s="12"/>
      <c r="JB66" s="12"/>
      <c r="JC66" s="12"/>
      <c r="JD66" s="12"/>
      <c r="JE66" s="12"/>
    </row>
    <row r="67" spans="1:265" ht="15" customHeight="1">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c r="EQ67" s="12"/>
      <c r="ER67" s="12"/>
      <c r="ES67" s="12"/>
      <c r="ET67" s="12"/>
      <c r="EU67" s="12"/>
      <c r="EV67" s="12"/>
      <c r="EW67" s="12"/>
      <c r="EX67" s="12"/>
      <c r="EY67" s="12"/>
      <c r="EZ67" s="12"/>
      <c r="FA67" s="12"/>
      <c r="FB67" s="12"/>
      <c r="FC67" s="12"/>
      <c r="FD67" s="12"/>
      <c r="FE67" s="12"/>
      <c r="FF67" s="12"/>
      <c r="FG67" s="12"/>
      <c r="FH67" s="12"/>
      <c r="FI67" s="12"/>
      <c r="FJ67" s="12"/>
      <c r="FK67" s="12"/>
      <c r="FL67" s="12"/>
      <c r="FM67" s="12"/>
      <c r="FN67" s="12"/>
      <c r="FO67" s="12"/>
      <c r="FP67" s="12"/>
      <c r="FQ67" s="12"/>
      <c r="FR67" s="12"/>
      <c r="FS67" s="12"/>
      <c r="FT67" s="12"/>
      <c r="FU67" s="12"/>
      <c r="FV67" s="12"/>
      <c r="FW67" s="12"/>
      <c r="FX67" s="12"/>
      <c r="FY67" s="12"/>
      <c r="FZ67" s="12"/>
      <c r="GA67" s="12"/>
      <c r="GB67" s="12"/>
      <c r="GC67" s="12"/>
      <c r="GD67" s="12"/>
      <c r="GE67" s="12"/>
      <c r="GF67" s="12"/>
      <c r="GG67" s="12"/>
      <c r="GH67" s="12"/>
      <c r="GI67" s="12"/>
      <c r="GJ67" s="12"/>
      <c r="GK67" s="12"/>
      <c r="GL67" s="12"/>
      <c r="GM67" s="12"/>
      <c r="GN67" s="12"/>
      <c r="GO67" s="12"/>
      <c r="GP67" s="12"/>
      <c r="GQ67" s="12"/>
      <c r="GR67" s="12"/>
      <c r="GS67" s="12"/>
      <c r="GT67" s="12"/>
      <c r="GU67" s="12"/>
      <c r="GV67" s="12"/>
      <c r="GW67" s="12"/>
      <c r="GX67" s="12"/>
      <c r="GY67" s="12"/>
      <c r="GZ67" s="12"/>
      <c r="HA67" s="12"/>
      <c r="HB67" s="12"/>
      <c r="HC67" s="12"/>
      <c r="HD67" s="12"/>
      <c r="HE67" s="12"/>
      <c r="HF67" s="12"/>
      <c r="HG67" s="12"/>
      <c r="HH67" s="12"/>
      <c r="HI67" s="12"/>
      <c r="HJ67" s="12"/>
      <c r="HK67" s="12"/>
      <c r="HL67" s="12"/>
      <c r="HM67" s="12"/>
      <c r="HN67" s="12"/>
      <c r="HO67" s="12"/>
      <c r="HP67" s="12"/>
      <c r="HQ67" s="12"/>
      <c r="HR67" s="12"/>
      <c r="HS67" s="12"/>
      <c r="HT67" s="12"/>
      <c r="HU67" s="12"/>
      <c r="HV67" s="12"/>
      <c r="HW67" s="12"/>
      <c r="HX67" s="12"/>
      <c r="HY67" s="12"/>
      <c r="HZ67" s="12"/>
      <c r="IA67" s="12"/>
      <c r="IB67" s="12"/>
      <c r="IC67" s="12"/>
      <c r="ID67" s="12"/>
      <c r="IE67" s="12"/>
      <c r="IF67" s="12"/>
      <c r="IG67" s="12"/>
      <c r="IH67" s="12"/>
      <c r="II67" s="12"/>
      <c r="IJ67" s="12"/>
      <c r="IK67" s="12"/>
      <c r="IL67" s="12"/>
      <c r="IM67" s="12"/>
      <c r="IN67" s="12"/>
      <c r="IO67" s="12"/>
      <c r="IP67" s="12"/>
      <c r="IQ67" s="12"/>
      <c r="IR67" s="12"/>
      <c r="IS67" s="12"/>
      <c r="IT67" s="12"/>
      <c r="IU67" s="12"/>
      <c r="IV67" s="12"/>
      <c r="IW67" s="12"/>
      <c r="IX67" s="12"/>
      <c r="IY67" s="12"/>
      <c r="IZ67" s="12"/>
      <c r="JA67" s="12"/>
      <c r="JB67" s="12"/>
      <c r="JC67" s="12"/>
      <c r="JD67" s="12"/>
      <c r="JE67" s="12"/>
    </row>
    <row r="68" spans="1:265" ht="15" customHeight="1">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c r="EA68" s="12"/>
      <c r="EB68" s="12"/>
      <c r="EC68" s="12"/>
      <c r="ED68" s="12"/>
      <c r="EE68" s="12"/>
      <c r="EF68" s="12"/>
      <c r="EG68" s="12"/>
      <c r="EH68" s="12"/>
      <c r="EI68" s="12"/>
      <c r="EJ68" s="12"/>
      <c r="EK68" s="12"/>
      <c r="EL68" s="12"/>
      <c r="EM68" s="12"/>
      <c r="EN68" s="12"/>
      <c r="EO68" s="12"/>
      <c r="EP68" s="12"/>
      <c r="EQ68" s="12"/>
      <c r="ER68" s="12"/>
      <c r="ES68" s="12"/>
      <c r="ET68" s="12"/>
      <c r="EU68" s="12"/>
      <c r="EV68" s="12"/>
      <c r="EW68" s="12"/>
      <c r="EX68" s="12"/>
      <c r="EY68" s="12"/>
      <c r="EZ68" s="12"/>
      <c r="FA68" s="12"/>
      <c r="FB68" s="12"/>
      <c r="FC68" s="12"/>
      <c r="FD68" s="12"/>
      <c r="FE68" s="12"/>
      <c r="FF68" s="12"/>
      <c r="FG68" s="12"/>
      <c r="FH68" s="12"/>
      <c r="FI68" s="12"/>
      <c r="FJ68" s="12"/>
      <c r="FK68" s="12"/>
      <c r="FL68" s="12"/>
      <c r="FM68" s="12"/>
      <c r="FN68" s="12"/>
      <c r="FO68" s="12"/>
      <c r="FP68" s="12"/>
      <c r="FQ68" s="12"/>
      <c r="FR68" s="12"/>
      <c r="FS68" s="12"/>
      <c r="FT68" s="12"/>
      <c r="FU68" s="12"/>
      <c r="FV68" s="12"/>
      <c r="FW68" s="12"/>
      <c r="FX68" s="12"/>
      <c r="FY68" s="12"/>
      <c r="FZ68" s="12"/>
      <c r="GA68" s="12"/>
      <c r="GB68" s="12"/>
      <c r="GC68" s="12"/>
      <c r="GD68" s="12"/>
      <c r="GE68" s="12"/>
      <c r="GF68" s="12"/>
      <c r="GG68" s="12"/>
      <c r="GH68" s="12"/>
      <c r="GI68" s="12"/>
      <c r="GJ68" s="12"/>
      <c r="GK68" s="12"/>
      <c r="GL68" s="12"/>
      <c r="GM68" s="12"/>
      <c r="GN68" s="12"/>
      <c r="GO68" s="12"/>
      <c r="GP68" s="12"/>
      <c r="GQ68" s="12"/>
      <c r="GR68" s="12"/>
      <c r="GS68" s="12"/>
      <c r="GT68" s="12"/>
      <c r="GU68" s="12"/>
      <c r="GV68" s="12"/>
      <c r="GW68" s="12"/>
      <c r="GX68" s="12"/>
      <c r="GY68" s="12"/>
      <c r="GZ68" s="12"/>
      <c r="HA68" s="12"/>
      <c r="HB68" s="12"/>
      <c r="HC68" s="12"/>
      <c r="HD68" s="12"/>
      <c r="HE68" s="12"/>
      <c r="HF68" s="12"/>
      <c r="HG68" s="12"/>
      <c r="HH68" s="12"/>
      <c r="HI68" s="12"/>
      <c r="HJ68" s="12"/>
      <c r="HK68" s="12"/>
      <c r="HL68" s="12"/>
      <c r="HM68" s="12"/>
      <c r="HN68" s="12"/>
      <c r="HO68" s="12"/>
      <c r="HP68" s="12"/>
      <c r="HQ68" s="12"/>
      <c r="HR68" s="12"/>
      <c r="HS68" s="12"/>
      <c r="HT68" s="12"/>
      <c r="HU68" s="12"/>
      <c r="HV68" s="12"/>
      <c r="HW68" s="12"/>
      <c r="HX68" s="12"/>
      <c r="HY68" s="12"/>
      <c r="HZ68" s="12"/>
      <c r="IA68" s="12"/>
      <c r="IB68" s="12"/>
      <c r="IC68" s="12"/>
      <c r="ID68" s="12"/>
      <c r="IE68" s="12"/>
      <c r="IF68" s="12"/>
      <c r="IG68" s="12"/>
      <c r="IH68" s="12"/>
      <c r="II68" s="12"/>
      <c r="IJ68" s="12"/>
      <c r="IK68" s="12"/>
      <c r="IL68" s="12"/>
      <c r="IM68" s="12"/>
      <c r="IN68" s="12"/>
      <c r="IO68" s="12"/>
      <c r="IP68" s="12"/>
      <c r="IQ68" s="12"/>
      <c r="IR68" s="12"/>
      <c r="IS68" s="12"/>
      <c r="IT68" s="12"/>
      <c r="IU68" s="12"/>
      <c r="IV68" s="12"/>
      <c r="IW68" s="12"/>
      <c r="IX68" s="12"/>
      <c r="IY68" s="12"/>
      <c r="IZ68" s="12"/>
      <c r="JA68" s="12"/>
      <c r="JB68" s="12"/>
      <c r="JC68" s="12"/>
      <c r="JD68" s="12"/>
      <c r="JE68" s="12"/>
    </row>
    <row r="69" spans="1:265" ht="15" customHeight="1">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c r="FF69" s="12"/>
      <c r="FG69" s="12"/>
      <c r="FH69" s="12"/>
      <c r="FI69" s="12"/>
      <c r="FJ69" s="12"/>
      <c r="FK69" s="12"/>
      <c r="FL69" s="12"/>
      <c r="FM69" s="12"/>
      <c r="FN69" s="12"/>
      <c r="FO69" s="12"/>
      <c r="FP69" s="12"/>
      <c r="FQ69" s="12"/>
      <c r="FR69" s="12"/>
      <c r="FS69" s="12"/>
      <c r="FT69" s="12"/>
      <c r="FU69" s="12"/>
      <c r="FV69" s="12"/>
      <c r="FW69" s="12"/>
      <c r="FX69" s="12"/>
      <c r="FY69" s="12"/>
      <c r="FZ69" s="12"/>
      <c r="GA69" s="12"/>
      <c r="GB69" s="12"/>
      <c r="GC69" s="12"/>
      <c r="GD69" s="12"/>
      <c r="GE69" s="12"/>
      <c r="GF69" s="12"/>
      <c r="GG69" s="12"/>
      <c r="GH69" s="12"/>
      <c r="GI69" s="12"/>
      <c r="GJ69" s="12"/>
      <c r="GK69" s="12"/>
      <c r="GL69" s="12"/>
      <c r="GM69" s="12"/>
      <c r="GN69" s="12"/>
      <c r="GO69" s="12"/>
      <c r="GP69" s="12"/>
      <c r="GQ69" s="12"/>
      <c r="GR69" s="12"/>
      <c r="GS69" s="12"/>
      <c r="GT69" s="12"/>
      <c r="GU69" s="12"/>
      <c r="GV69" s="12"/>
      <c r="GW69" s="12"/>
      <c r="GX69" s="12"/>
      <c r="GY69" s="12"/>
      <c r="GZ69" s="12"/>
      <c r="HA69" s="12"/>
      <c r="HB69" s="12"/>
      <c r="HC69" s="12"/>
      <c r="HD69" s="12"/>
      <c r="HE69" s="12"/>
      <c r="HF69" s="12"/>
      <c r="HG69" s="12"/>
      <c r="HH69" s="12"/>
      <c r="HI69" s="12"/>
      <c r="HJ69" s="12"/>
      <c r="HK69" s="12"/>
      <c r="HL69" s="12"/>
      <c r="HM69" s="12"/>
      <c r="HN69" s="12"/>
      <c r="HO69" s="12"/>
      <c r="HP69" s="12"/>
      <c r="HQ69" s="12"/>
      <c r="HR69" s="12"/>
      <c r="HS69" s="12"/>
      <c r="HT69" s="12"/>
      <c r="HU69" s="12"/>
      <c r="HV69" s="12"/>
      <c r="HW69" s="12"/>
      <c r="HX69" s="12"/>
      <c r="HY69" s="12"/>
      <c r="HZ69" s="12"/>
      <c r="IA69" s="12"/>
      <c r="IB69" s="12"/>
      <c r="IC69" s="12"/>
      <c r="ID69" s="12"/>
      <c r="IE69" s="12"/>
      <c r="IF69" s="12"/>
      <c r="IG69" s="12"/>
      <c r="IH69" s="12"/>
      <c r="II69" s="12"/>
      <c r="IJ69" s="12"/>
      <c r="IK69" s="12"/>
      <c r="IL69" s="12"/>
      <c r="IM69" s="12"/>
      <c r="IN69" s="12"/>
      <c r="IO69" s="12"/>
      <c r="IP69" s="12"/>
      <c r="IQ69" s="12"/>
      <c r="IR69" s="12"/>
      <c r="IS69" s="12"/>
      <c r="IT69" s="12"/>
      <c r="IU69" s="12"/>
      <c r="IV69" s="12"/>
      <c r="IW69" s="12"/>
      <c r="IX69" s="12"/>
      <c r="IY69" s="12"/>
      <c r="IZ69" s="12"/>
      <c r="JA69" s="12"/>
      <c r="JB69" s="12"/>
      <c r="JC69" s="12"/>
      <c r="JD69" s="12"/>
      <c r="JE69" s="12"/>
    </row>
    <row r="70" spans="1:265" ht="15" customHeight="1">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row>
    <row r="71" spans="1:265" ht="15" customHeight="1">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c r="EA71" s="12"/>
      <c r="EB71" s="12"/>
      <c r="EC71" s="12"/>
      <c r="ED71" s="12"/>
      <c r="EE71" s="12"/>
      <c r="EF71" s="12"/>
      <c r="EG71" s="12"/>
      <c r="EH71" s="12"/>
      <c r="EI71" s="12"/>
      <c r="EJ71" s="12"/>
      <c r="EK71" s="12"/>
      <c r="EL71" s="12"/>
      <c r="EM71" s="12"/>
      <c r="EN71" s="12"/>
      <c r="EO71" s="12"/>
      <c r="EP71" s="12"/>
      <c r="EQ71" s="12"/>
      <c r="ER71" s="12"/>
      <c r="ES71" s="12"/>
      <c r="ET71" s="12"/>
      <c r="EU71" s="12"/>
      <c r="EV71" s="12"/>
      <c r="EW71" s="12"/>
      <c r="EX71" s="12"/>
      <c r="EY71" s="12"/>
      <c r="EZ71" s="12"/>
      <c r="FA71" s="12"/>
      <c r="FB71" s="12"/>
      <c r="FC71" s="12"/>
      <c r="FD71" s="12"/>
      <c r="FE71" s="12"/>
      <c r="FF71" s="12"/>
      <c r="FG71" s="12"/>
      <c r="FH71" s="12"/>
      <c r="FI71" s="12"/>
      <c r="FJ71" s="12"/>
      <c r="FK71" s="12"/>
      <c r="FL71" s="12"/>
      <c r="FM71" s="12"/>
      <c r="FN71" s="12"/>
      <c r="FO71" s="12"/>
      <c r="FP71" s="12"/>
      <c r="FQ71" s="12"/>
      <c r="FR71" s="12"/>
      <c r="FS71" s="12"/>
      <c r="FT71" s="12"/>
      <c r="FU71" s="12"/>
      <c r="FV71" s="12"/>
      <c r="FW71" s="12"/>
      <c r="FX71" s="12"/>
      <c r="FY71" s="12"/>
      <c r="FZ71" s="12"/>
      <c r="GA71" s="12"/>
      <c r="GB71" s="12"/>
      <c r="GC71" s="12"/>
      <c r="GD71" s="12"/>
      <c r="GE71" s="12"/>
      <c r="GF71" s="12"/>
      <c r="GG71" s="12"/>
      <c r="GH71" s="12"/>
      <c r="GI71" s="12"/>
      <c r="GJ71" s="12"/>
      <c r="GK71" s="12"/>
      <c r="GL71" s="12"/>
      <c r="GM71" s="12"/>
      <c r="GN71" s="12"/>
      <c r="GO71" s="12"/>
      <c r="GP71" s="12"/>
      <c r="GQ71" s="12"/>
      <c r="GR71" s="12"/>
      <c r="GS71" s="12"/>
      <c r="GT71" s="12"/>
      <c r="GU71" s="12"/>
      <c r="GV71" s="12"/>
      <c r="GW71" s="12"/>
      <c r="GX71" s="12"/>
      <c r="GY71" s="12"/>
      <c r="GZ71" s="12"/>
      <c r="HA71" s="12"/>
      <c r="HB71" s="12"/>
      <c r="HC71" s="12"/>
      <c r="HD71" s="12"/>
      <c r="HE71" s="12"/>
      <c r="HF71" s="12"/>
      <c r="HG71" s="12"/>
      <c r="HH71" s="12"/>
      <c r="HI71" s="12"/>
      <c r="HJ71" s="12"/>
      <c r="HK71" s="12"/>
      <c r="HL71" s="12"/>
      <c r="HM71" s="12"/>
      <c r="HN71" s="12"/>
      <c r="HO71" s="12"/>
      <c r="HP71" s="12"/>
      <c r="HQ71" s="12"/>
      <c r="HR71" s="12"/>
      <c r="HS71" s="12"/>
      <c r="HT71" s="12"/>
      <c r="HU71" s="12"/>
      <c r="HV71" s="12"/>
      <c r="HW71" s="12"/>
      <c r="HX71" s="12"/>
      <c r="HY71" s="12"/>
      <c r="HZ71" s="12"/>
      <c r="IA71" s="12"/>
      <c r="IB71" s="12"/>
      <c r="IC71" s="12"/>
      <c r="ID71" s="12"/>
      <c r="IE71" s="12"/>
      <c r="IF71" s="12"/>
      <c r="IG71" s="12"/>
      <c r="IH71" s="12"/>
      <c r="II71" s="12"/>
      <c r="IJ71" s="12"/>
      <c r="IK71" s="12"/>
      <c r="IL71" s="12"/>
      <c r="IM71" s="12"/>
      <c r="IN71" s="12"/>
      <c r="IO71" s="12"/>
      <c r="IP71" s="12"/>
      <c r="IQ71" s="12"/>
      <c r="IR71" s="12"/>
      <c r="IS71" s="12"/>
      <c r="IT71" s="12"/>
      <c r="IU71" s="12"/>
      <c r="IV71" s="12"/>
      <c r="IW71" s="12"/>
      <c r="IX71" s="12"/>
      <c r="IY71" s="12"/>
      <c r="IZ71" s="12"/>
      <c r="JA71" s="12"/>
      <c r="JB71" s="12"/>
      <c r="JC71" s="12"/>
      <c r="JD71" s="12"/>
      <c r="JE71" s="12"/>
    </row>
    <row r="72" spans="1:265" ht="15" customHeight="1">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c r="DI72" s="12"/>
      <c r="DJ72" s="12"/>
      <c r="DK72" s="12"/>
      <c r="DL72" s="12"/>
      <c r="DM72" s="12"/>
      <c r="DN72" s="12"/>
      <c r="DO72" s="12"/>
      <c r="DP72" s="12"/>
      <c r="DQ72" s="12"/>
      <c r="DR72" s="12"/>
      <c r="DS72" s="12"/>
      <c r="DT72" s="12"/>
      <c r="DU72" s="12"/>
      <c r="DV72" s="12"/>
      <c r="DW72" s="12"/>
      <c r="DX72" s="12"/>
      <c r="DY72" s="12"/>
      <c r="DZ72" s="12"/>
      <c r="EA72" s="12"/>
      <c r="EB72" s="12"/>
      <c r="EC72" s="12"/>
      <c r="ED72" s="12"/>
      <c r="EE72" s="12"/>
      <c r="EF72" s="12"/>
      <c r="EG72" s="12"/>
      <c r="EH72" s="12"/>
      <c r="EI72" s="12"/>
      <c r="EJ72" s="12"/>
      <c r="EK72" s="12"/>
      <c r="EL72" s="12"/>
      <c r="EM72" s="12"/>
      <c r="EN72" s="12"/>
      <c r="EO72" s="12"/>
      <c r="EP72" s="12"/>
      <c r="EQ72" s="12"/>
      <c r="ER72" s="12"/>
      <c r="ES72" s="12"/>
      <c r="ET72" s="12"/>
      <c r="EU72" s="12"/>
      <c r="EV72" s="12"/>
      <c r="EW72" s="12"/>
      <c r="EX72" s="12"/>
      <c r="EY72" s="12"/>
      <c r="EZ72" s="12"/>
      <c r="FA72" s="12"/>
      <c r="FB72" s="12"/>
      <c r="FC72" s="12"/>
      <c r="FD72" s="12"/>
      <c r="FE72" s="12"/>
      <c r="FF72" s="12"/>
      <c r="FG72" s="12"/>
      <c r="FH72" s="12"/>
      <c r="FI72" s="12"/>
      <c r="FJ72" s="12"/>
      <c r="FK72" s="12"/>
      <c r="FL72" s="12"/>
      <c r="FM72" s="12"/>
      <c r="FN72" s="12"/>
      <c r="FO72" s="12"/>
      <c r="FP72" s="12"/>
      <c r="FQ72" s="12"/>
      <c r="FR72" s="12"/>
      <c r="FS72" s="12"/>
      <c r="FT72" s="12"/>
      <c r="FU72" s="12"/>
      <c r="FV72" s="12"/>
      <c r="FW72" s="12"/>
      <c r="FX72" s="12"/>
      <c r="FY72" s="12"/>
      <c r="FZ72" s="12"/>
      <c r="GA72" s="12"/>
      <c r="GB72" s="12"/>
      <c r="GC72" s="12"/>
      <c r="GD72" s="12"/>
      <c r="GE72" s="12"/>
      <c r="GF72" s="12"/>
      <c r="GG72" s="12"/>
      <c r="GH72" s="12"/>
      <c r="GI72" s="12"/>
      <c r="GJ72" s="12"/>
      <c r="GK72" s="12"/>
      <c r="GL72" s="12"/>
      <c r="GM72" s="12"/>
      <c r="GN72" s="12"/>
      <c r="GO72" s="12"/>
      <c r="GP72" s="12"/>
      <c r="GQ72" s="12"/>
      <c r="GR72" s="12"/>
      <c r="GS72" s="12"/>
      <c r="GT72" s="12"/>
      <c r="GU72" s="12"/>
      <c r="GV72" s="12"/>
      <c r="GW72" s="12"/>
      <c r="GX72" s="12"/>
      <c r="GY72" s="12"/>
      <c r="GZ72" s="12"/>
      <c r="HA72" s="12"/>
      <c r="HB72" s="12"/>
      <c r="HC72" s="12"/>
      <c r="HD72" s="12"/>
      <c r="HE72" s="12"/>
      <c r="HF72" s="12"/>
      <c r="HG72" s="12"/>
      <c r="HH72" s="12"/>
      <c r="HI72" s="12"/>
      <c r="HJ72" s="12"/>
      <c r="HK72" s="12"/>
      <c r="HL72" s="12"/>
      <c r="HM72" s="12"/>
      <c r="HN72" s="12"/>
      <c r="HO72" s="12"/>
      <c r="HP72" s="12"/>
      <c r="HQ72" s="12"/>
      <c r="HR72" s="12"/>
      <c r="HS72" s="12"/>
      <c r="HT72" s="12"/>
      <c r="HU72" s="12"/>
      <c r="HV72" s="12"/>
      <c r="HW72" s="12"/>
      <c r="HX72" s="12"/>
      <c r="HY72" s="12"/>
      <c r="HZ72" s="12"/>
      <c r="IA72" s="12"/>
      <c r="IB72" s="12"/>
      <c r="IC72" s="12"/>
      <c r="ID72" s="12"/>
      <c r="IE72" s="12"/>
      <c r="IF72" s="12"/>
      <c r="IG72" s="12"/>
      <c r="IH72" s="12"/>
      <c r="II72" s="12"/>
      <c r="IJ72" s="12"/>
      <c r="IK72" s="12"/>
      <c r="IL72" s="12"/>
      <c r="IM72" s="12"/>
      <c r="IN72" s="12"/>
      <c r="IO72" s="12"/>
      <c r="IP72" s="12"/>
      <c r="IQ72" s="12"/>
      <c r="IR72" s="12"/>
      <c r="IS72" s="12"/>
      <c r="IT72" s="12"/>
      <c r="IU72" s="12"/>
      <c r="IV72" s="12"/>
      <c r="IW72" s="12"/>
      <c r="IX72" s="12"/>
      <c r="IY72" s="12"/>
      <c r="IZ72" s="12"/>
      <c r="JA72" s="12"/>
      <c r="JB72" s="12"/>
      <c r="JC72" s="12"/>
      <c r="JD72" s="12"/>
      <c r="JE72" s="12"/>
    </row>
    <row r="73" spans="1:265" ht="15" customHeight="1">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2"/>
      <c r="DA73" s="12"/>
      <c r="DB73" s="12"/>
      <c r="DC73" s="12"/>
      <c r="DD73" s="12"/>
      <c r="DE73" s="12"/>
      <c r="DF73" s="12"/>
      <c r="DG73" s="12"/>
      <c r="DH73" s="12"/>
      <c r="DI73" s="12"/>
      <c r="DJ73" s="12"/>
      <c r="DK73" s="12"/>
      <c r="DL73" s="12"/>
      <c r="DM73" s="12"/>
      <c r="DN73" s="12"/>
      <c r="DO73" s="12"/>
      <c r="DP73" s="12"/>
      <c r="DQ73" s="12"/>
      <c r="DR73" s="12"/>
      <c r="DS73" s="12"/>
      <c r="DT73" s="12"/>
      <c r="DU73" s="12"/>
      <c r="DV73" s="12"/>
      <c r="DW73" s="12"/>
      <c r="DX73" s="12"/>
      <c r="DY73" s="12"/>
      <c r="DZ73" s="12"/>
      <c r="EA73" s="12"/>
      <c r="EB73" s="12"/>
      <c r="EC73" s="12"/>
      <c r="ED73" s="12"/>
      <c r="EE73" s="12"/>
      <c r="EF73" s="12"/>
      <c r="EG73" s="12"/>
      <c r="EH73" s="12"/>
      <c r="EI73" s="12"/>
      <c r="EJ73" s="12"/>
      <c r="EK73" s="12"/>
      <c r="EL73" s="12"/>
      <c r="EM73" s="12"/>
      <c r="EN73" s="12"/>
      <c r="EO73" s="12"/>
      <c r="EP73" s="12"/>
      <c r="EQ73" s="12"/>
      <c r="ER73" s="12"/>
      <c r="ES73" s="12"/>
      <c r="ET73" s="12"/>
      <c r="EU73" s="12"/>
      <c r="EV73" s="12"/>
      <c r="EW73" s="12"/>
      <c r="EX73" s="12"/>
      <c r="EY73" s="12"/>
      <c r="EZ73" s="12"/>
      <c r="FA73" s="12"/>
      <c r="FB73" s="12"/>
      <c r="FC73" s="12"/>
      <c r="FD73" s="12"/>
      <c r="FE73" s="12"/>
      <c r="FF73" s="12"/>
      <c r="FG73" s="12"/>
      <c r="FH73" s="12"/>
      <c r="FI73" s="12"/>
      <c r="FJ73" s="12"/>
      <c r="FK73" s="12"/>
      <c r="FL73" s="12"/>
      <c r="FM73" s="12"/>
      <c r="FN73" s="12"/>
      <c r="FO73" s="12"/>
      <c r="FP73" s="12"/>
      <c r="FQ73" s="12"/>
      <c r="FR73" s="12"/>
      <c r="FS73" s="12"/>
      <c r="FT73" s="12"/>
      <c r="FU73" s="12"/>
      <c r="FV73" s="12"/>
      <c r="FW73" s="12"/>
      <c r="FX73" s="12"/>
      <c r="FY73" s="12"/>
      <c r="FZ73" s="12"/>
      <c r="GA73" s="12"/>
      <c r="GB73" s="12"/>
      <c r="GC73" s="12"/>
      <c r="GD73" s="12"/>
      <c r="GE73" s="12"/>
      <c r="GF73" s="12"/>
      <c r="GG73" s="12"/>
      <c r="GH73" s="12"/>
      <c r="GI73" s="12"/>
      <c r="GJ73" s="12"/>
      <c r="GK73" s="12"/>
      <c r="GL73" s="12"/>
      <c r="GM73" s="12"/>
      <c r="GN73" s="12"/>
      <c r="GO73" s="12"/>
      <c r="GP73" s="12"/>
      <c r="GQ73" s="12"/>
      <c r="GR73" s="12"/>
      <c r="GS73" s="12"/>
      <c r="GT73" s="12"/>
      <c r="GU73" s="12"/>
      <c r="GV73" s="12"/>
      <c r="GW73" s="12"/>
      <c r="GX73" s="12"/>
      <c r="GY73" s="12"/>
      <c r="GZ73" s="12"/>
      <c r="HA73" s="12"/>
      <c r="HB73" s="12"/>
      <c r="HC73" s="12"/>
      <c r="HD73" s="12"/>
      <c r="HE73" s="12"/>
      <c r="HF73" s="12"/>
      <c r="HG73" s="12"/>
      <c r="HH73" s="12"/>
      <c r="HI73" s="12"/>
      <c r="HJ73" s="12"/>
      <c r="HK73" s="12"/>
      <c r="HL73" s="12"/>
      <c r="HM73" s="12"/>
      <c r="HN73" s="12"/>
      <c r="HO73" s="12"/>
      <c r="HP73" s="12"/>
      <c r="HQ73" s="12"/>
      <c r="HR73" s="12"/>
      <c r="HS73" s="12"/>
      <c r="HT73" s="12"/>
      <c r="HU73" s="12"/>
      <c r="HV73" s="12"/>
      <c r="HW73" s="12"/>
      <c r="HX73" s="12"/>
      <c r="HY73" s="12"/>
      <c r="HZ73" s="12"/>
      <c r="IA73" s="12"/>
      <c r="IB73" s="12"/>
      <c r="IC73" s="12"/>
      <c r="ID73" s="12"/>
      <c r="IE73" s="12"/>
      <c r="IF73" s="12"/>
      <c r="IG73" s="12"/>
      <c r="IH73" s="12"/>
      <c r="II73" s="12"/>
      <c r="IJ73" s="12"/>
      <c r="IK73" s="12"/>
      <c r="IL73" s="12"/>
      <c r="IM73" s="12"/>
      <c r="IN73" s="12"/>
      <c r="IO73" s="12"/>
      <c r="IP73" s="12"/>
      <c r="IQ73" s="12"/>
      <c r="IR73" s="12"/>
      <c r="IS73" s="12"/>
      <c r="IT73" s="12"/>
      <c r="IU73" s="12"/>
      <c r="IV73" s="12"/>
      <c r="IW73" s="12"/>
      <c r="IX73" s="12"/>
      <c r="IY73" s="12"/>
      <c r="IZ73" s="12"/>
      <c r="JA73" s="12"/>
      <c r="JB73" s="12"/>
      <c r="JC73" s="12"/>
      <c r="JD73" s="12"/>
      <c r="JE73" s="12"/>
    </row>
    <row r="74" spans="1:265" ht="15" customHeight="1">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CQ74" s="12"/>
      <c r="CR74" s="12"/>
      <c r="CS74" s="12"/>
      <c r="CT74" s="12"/>
      <c r="CU74" s="12"/>
      <c r="CV74" s="12"/>
      <c r="CW74" s="12"/>
      <c r="CX74" s="12"/>
      <c r="CY74" s="12"/>
      <c r="CZ74" s="12"/>
      <c r="DA74" s="12"/>
      <c r="DB74" s="12"/>
      <c r="DC74" s="12"/>
      <c r="DD74" s="12"/>
      <c r="DE74" s="12"/>
      <c r="DF74" s="12"/>
      <c r="DG74" s="12"/>
      <c r="DH74" s="12"/>
      <c r="DI74" s="12"/>
      <c r="DJ74" s="12"/>
      <c r="DK74" s="12"/>
      <c r="DL74" s="12"/>
      <c r="DM74" s="12"/>
      <c r="DN74" s="12"/>
      <c r="DO74" s="12"/>
      <c r="DP74" s="12"/>
      <c r="DQ74" s="12"/>
      <c r="DR74" s="12"/>
      <c r="DS74" s="12"/>
      <c r="DT74" s="12"/>
      <c r="DU74" s="12"/>
      <c r="DV74" s="12"/>
      <c r="DW74" s="12"/>
      <c r="DX74" s="12"/>
      <c r="DY74" s="12"/>
      <c r="DZ74" s="12"/>
      <c r="EA74" s="12"/>
      <c r="EB74" s="12"/>
      <c r="EC74" s="12"/>
      <c r="ED74" s="12"/>
      <c r="EE74" s="12"/>
      <c r="EF74" s="12"/>
      <c r="EG74" s="12"/>
      <c r="EH74" s="12"/>
      <c r="EI74" s="12"/>
      <c r="EJ74" s="12"/>
      <c r="EK74" s="12"/>
      <c r="EL74" s="12"/>
      <c r="EM74" s="12"/>
      <c r="EN74" s="12"/>
      <c r="EO74" s="12"/>
      <c r="EP74" s="12"/>
      <c r="EQ74" s="12"/>
      <c r="ER74" s="12"/>
      <c r="ES74" s="12"/>
      <c r="ET74" s="12"/>
      <c r="EU74" s="12"/>
      <c r="EV74" s="12"/>
      <c r="EW74" s="12"/>
      <c r="EX74" s="12"/>
      <c r="EY74" s="12"/>
      <c r="EZ74" s="12"/>
      <c r="FA74" s="12"/>
      <c r="FB74" s="12"/>
      <c r="FC74" s="12"/>
      <c r="FD74" s="12"/>
      <c r="FE74" s="12"/>
      <c r="FF74" s="12"/>
      <c r="FG74" s="12"/>
      <c r="FH74" s="12"/>
      <c r="FI74" s="12"/>
      <c r="FJ74" s="12"/>
      <c r="FK74" s="12"/>
      <c r="FL74" s="12"/>
      <c r="FM74" s="12"/>
      <c r="FN74" s="12"/>
      <c r="FO74" s="12"/>
      <c r="FP74" s="12"/>
      <c r="FQ74" s="12"/>
      <c r="FR74" s="12"/>
      <c r="FS74" s="12"/>
      <c r="FT74" s="12"/>
      <c r="FU74" s="12"/>
      <c r="FV74" s="12"/>
      <c r="FW74" s="12"/>
      <c r="FX74" s="12"/>
      <c r="FY74" s="12"/>
      <c r="FZ74" s="12"/>
      <c r="GA74" s="12"/>
      <c r="GB74" s="12"/>
      <c r="GC74" s="12"/>
      <c r="GD74" s="12"/>
      <c r="GE74" s="12"/>
      <c r="GF74" s="12"/>
      <c r="GG74" s="12"/>
      <c r="GH74" s="12"/>
      <c r="GI74" s="12"/>
      <c r="GJ74" s="12"/>
      <c r="GK74" s="12"/>
      <c r="GL74" s="12"/>
      <c r="GM74" s="12"/>
      <c r="GN74" s="12"/>
      <c r="GO74" s="12"/>
      <c r="GP74" s="12"/>
      <c r="GQ74" s="12"/>
      <c r="GR74" s="12"/>
      <c r="GS74" s="12"/>
      <c r="GT74" s="12"/>
      <c r="GU74" s="12"/>
      <c r="GV74" s="12"/>
      <c r="GW74" s="12"/>
      <c r="GX74" s="12"/>
      <c r="GY74" s="12"/>
      <c r="GZ74" s="12"/>
      <c r="HA74" s="12"/>
      <c r="HB74" s="12"/>
      <c r="HC74" s="12"/>
      <c r="HD74" s="12"/>
      <c r="HE74" s="12"/>
      <c r="HF74" s="12"/>
      <c r="HG74" s="12"/>
      <c r="HH74" s="12"/>
      <c r="HI74" s="12"/>
      <c r="HJ74" s="12"/>
      <c r="HK74" s="12"/>
      <c r="HL74" s="12"/>
      <c r="HM74" s="12"/>
      <c r="HN74" s="12"/>
      <c r="HO74" s="12"/>
      <c r="HP74" s="12"/>
      <c r="HQ74" s="12"/>
      <c r="HR74" s="12"/>
      <c r="HS74" s="12"/>
      <c r="HT74" s="12"/>
      <c r="HU74" s="12"/>
      <c r="HV74" s="12"/>
      <c r="HW74" s="12"/>
      <c r="HX74" s="12"/>
      <c r="HY74" s="12"/>
      <c r="HZ74" s="12"/>
      <c r="IA74" s="12"/>
      <c r="IB74" s="12"/>
      <c r="IC74" s="12"/>
      <c r="ID74" s="12"/>
      <c r="IE74" s="12"/>
      <c r="IF74" s="12"/>
      <c r="IG74" s="12"/>
      <c r="IH74" s="12"/>
      <c r="II74" s="12"/>
      <c r="IJ74" s="12"/>
      <c r="IK74" s="12"/>
      <c r="IL74" s="12"/>
      <c r="IM74" s="12"/>
      <c r="IN74" s="12"/>
      <c r="IO74" s="12"/>
      <c r="IP74" s="12"/>
      <c r="IQ74" s="12"/>
      <c r="IR74" s="12"/>
      <c r="IS74" s="12"/>
      <c r="IT74" s="12"/>
      <c r="IU74" s="12"/>
      <c r="IV74" s="12"/>
      <c r="IW74" s="12"/>
      <c r="IX74" s="12"/>
      <c r="IY74" s="12"/>
      <c r="IZ74" s="12"/>
      <c r="JA74" s="12"/>
      <c r="JB74" s="12"/>
      <c r="JC74" s="12"/>
      <c r="JD74" s="12"/>
      <c r="JE74" s="12"/>
    </row>
    <row r="75" spans="1:265" ht="15" customHeight="1">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c r="DI75" s="12"/>
      <c r="DJ75" s="12"/>
      <c r="DK75" s="12"/>
      <c r="DL75" s="12"/>
      <c r="DM75" s="12"/>
      <c r="DN75" s="12"/>
      <c r="DO75" s="12"/>
      <c r="DP75" s="12"/>
      <c r="DQ75" s="12"/>
      <c r="DR75" s="12"/>
      <c r="DS75" s="12"/>
      <c r="DT75" s="12"/>
      <c r="DU75" s="12"/>
      <c r="DV75" s="12"/>
      <c r="DW75" s="12"/>
      <c r="DX75" s="12"/>
      <c r="DY75" s="12"/>
      <c r="DZ75" s="12"/>
      <c r="EA75" s="12"/>
      <c r="EB75" s="12"/>
      <c r="EC75" s="12"/>
      <c r="ED75" s="12"/>
      <c r="EE75" s="12"/>
      <c r="EF75" s="12"/>
      <c r="EG75" s="12"/>
      <c r="EH75" s="12"/>
      <c r="EI75" s="12"/>
      <c r="EJ75" s="12"/>
      <c r="EK75" s="12"/>
      <c r="EL75" s="12"/>
      <c r="EM75" s="12"/>
      <c r="EN75" s="12"/>
      <c r="EO75" s="12"/>
      <c r="EP75" s="12"/>
      <c r="EQ75" s="12"/>
      <c r="ER75" s="12"/>
      <c r="ES75" s="12"/>
      <c r="ET75" s="12"/>
      <c r="EU75" s="12"/>
      <c r="EV75" s="12"/>
      <c r="EW75" s="12"/>
      <c r="EX75" s="12"/>
      <c r="EY75" s="12"/>
      <c r="EZ75" s="12"/>
      <c r="FA75" s="12"/>
      <c r="FB75" s="12"/>
      <c r="FC75" s="12"/>
      <c r="FD75" s="12"/>
      <c r="FE75" s="12"/>
      <c r="FF75" s="12"/>
      <c r="FG75" s="12"/>
      <c r="FH75" s="12"/>
      <c r="FI75" s="12"/>
      <c r="FJ75" s="12"/>
      <c r="FK75" s="12"/>
      <c r="FL75" s="12"/>
      <c r="FM75" s="12"/>
      <c r="FN75" s="12"/>
      <c r="FO75" s="12"/>
      <c r="FP75" s="12"/>
      <c r="FQ75" s="12"/>
      <c r="FR75" s="12"/>
      <c r="FS75" s="12"/>
      <c r="FT75" s="12"/>
      <c r="FU75" s="12"/>
      <c r="FV75" s="12"/>
      <c r="FW75" s="12"/>
      <c r="FX75" s="12"/>
      <c r="FY75" s="12"/>
      <c r="FZ75" s="12"/>
      <c r="GA75" s="12"/>
      <c r="GB75" s="12"/>
      <c r="GC75" s="12"/>
      <c r="GD75" s="12"/>
      <c r="GE75" s="12"/>
      <c r="GF75" s="12"/>
      <c r="GG75" s="12"/>
      <c r="GH75" s="12"/>
      <c r="GI75" s="12"/>
      <c r="GJ75" s="12"/>
      <c r="GK75" s="12"/>
      <c r="GL75" s="12"/>
      <c r="GM75" s="12"/>
      <c r="GN75" s="12"/>
      <c r="GO75" s="12"/>
      <c r="GP75" s="12"/>
      <c r="GQ75" s="12"/>
      <c r="GR75" s="12"/>
      <c r="GS75" s="12"/>
      <c r="GT75" s="12"/>
      <c r="GU75" s="12"/>
      <c r="GV75" s="12"/>
      <c r="GW75" s="12"/>
      <c r="GX75" s="12"/>
      <c r="GY75" s="12"/>
      <c r="GZ75" s="12"/>
      <c r="HA75" s="12"/>
      <c r="HB75" s="12"/>
      <c r="HC75" s="12"/>
      <c r="HD75" s="12"/>
      <c r="HE75" s="12"/>
      <c r="HF75" s="12"/>
      <c r="HG75" s="12"/>
      <c r="HH75" s="12"/>
      <c r="HI75" s="12"/>
      <c r="HJ75" s="12"/>
      <c r="HK75" s="12"/>
      <c r="HL75" s="12"/>
      <c r="HM75" s="12"/>
      <c r="HN75" s="12"/>
      <c r="HO75" s="12"/>
      <c r="HP75" s="12"/>
      <c r="HQ75" s="12"/>
      <c r="HR75" s="12"/>
      <c r="HS75" s="12"/>
      <c r="HT75" s="12"/>
      <c r="HU75" s="12"/>
      <c r="HV75" s="12"/>
      <c r="HW75" s="12"/>
      <c r="HX75" s="12"/>
      <c r="HY75" s="12"/>
      <c r="HZ75" s="12"/>
      <c r="IA75" s="12"/>
      <c r="IB75" s="12"/>
      <c r="IC75" s="12"/>
      <c r="ID75" s="12"/>
      <c r="IE75" s="12"/>
      <c r="IF75" s="12"/>
      <c r="IG75" s="12"/>
      <c r="IH75" s="12"/>
      <c r="II75" s="12"/>
      <c r="IJ75" s="12"/>
      <c r="IK75" s="12"/>
      <c r="IL75" s="12"/>
      <c r="IM75" s="12"/>
      <c r="IN75" s="12"/>
      <c r="IO75" s="12"/>
      <c r="IP75" s="12"/>
      <c r="IQ75" s="12"/>
      <c r="IR75" s="12"/>
      <c r="IS75" s="12"/>
      <c r="IT75" s="12"/>
      <c r="IU75" s="12"/>
      <c r="IV75" s="12"/>
      <c r="IW75" s="12"/>
      <c r="IX75" s="12"/>
      <c r="IY75" s="12"/>
      <c r="IZ75" s="12"/>
      <c r="JA75" s="12"/>
      <c r="JB75" s="12"/>
      <c r="JC75" s="12"/>
      <c r="JD75" s="12"/>
      <c r="JE75" s="12"/>
    </row>
    <row r="76" spans="1:265" ht="15" customHeight="1">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2"/>
      <c r="DA76" s="12"/>
      <c r="DB76" s="12"/>
      <c r="DC76" s="12"/>
      <c r="DD76" s="12"/>
      <c r="DE76" s="12"/>
      <c r="DF76" s="12"/>
      <c r="DG76" s="12"/>
      <c r="DH76" s="12"/>
      <c r="DI76" s="12"/>
      <c r="DJ76" s="12"/>
      <c r="DK76" s="12"/>
      <c r="DL76" s="12"/>
      <c r="DM76" s="12"/>
      <c r="DN76" s="12"/>
      <c r="DO76" s="12"/>
      <c r="DP76" s="12"/>
      <c r="DQ76" s="12"/>
      <c r="DR76" s="12"/>
      <c r="DS76" s="12"/>
      <c r="DT76" s="12"/>
      <c r="DU76" s="12"/>
      <c r="DV76" s="12"/>
      <c r="DW76" s="12"/>
      <c r="DX76" s="12"/>
      <c r="DY76" s="12"/>
      <c r="DZ76" s="12"/>
      <c r="EA76" s="12"/>
      <c r="EB76" s="12"/>
      <c r="EC76" s="12"/>
      <c r="ED76" s="12"/>
      <c r="EE76" s="12"/>
      <c r="EF76" s="12"/>
      <c r="EG76" s="12"/>
      <c r="EH76" s="12"/>
      <c r="EI76" s="12"/>
      <c r="EJ76" s="12"/>
      <c r="EK76" s="12"/>
      <c r="EL76" s="12"/>
      <c r="EM76" s="12"/>
      <c r="EN76" s="12"/>
      <c r="EO76" s="12"/>
      <c r="EP76" s="12"/>
      <c r="EQ76" s="12"/>
      <c r="ER76" s="12"/>
      <c r="ES76" s="12"/>
      <c r="ET76" s="12"/>
      <c r="EU76" s="12"/>
      <c r="EV76" s="12"/>
      <c r="EW76" s="12"/>
      <c r="EX76" s="12"/>
      <c r="EY76" s="12"/>
      <c r="EZ76" s="12"/>
      <c r="FA76" s="12"/>
      <c r="FB76" s="12"/>
      <c r="FC76" s="12"/>
      <c r="FD76" s="12"/>
      <c r="FE76" s="12"/>
      <c r="FF76" s="12"/>
      <c r="FG76" s="12"/>
      <c r="FH76" s="12"/>
      <c r="FI76" s="12"/>
      <c r="FJ76" s="12"/>
      <c r="FK76" s="12"/>
      <c r="FL76" s="12"/>
      <c r="FM76" s="12"/>
      <c r="FN76" s="12"/>
      <c r="FO76" s="12"/>
      <c r="FP76" s="12"/>
      <c r="FQ76" s="12"/>
      <c r="FR76" s="12"/>
      <c r="FS76" s="12"/>
      <c r="FT76" s="12"/>
      <c r="FU76" s="12"/>
      <c r="FV76" s="12"/>
      <c r="FW76" s="12"/>
      <c r="FX76" s="12"/>
      <c r="FY76" s="12"/>
      <c r="FZ76" s="12"/>
      <c r="GA76" s="12"/>
      <c r="GB76" s="12"/>
      <c r="GC76" s="12"/>
      <c r="GD76" s="12"/>
      <c r="GE76" s="12"/>
      <c r="GF76" s="12"/>
      <c r="GG76" s="12"/>
      <c r="GH76" s="12"/>
      <c r="GI76" s="12"/>
      <c r="GJ76" s="12"/>
      <c r="GK76" s="12"/>
      <c r="GL76" s="12"/>
      <c r="GM76" s="12"/>
      <c r="GN76" s="12"/>
      <c r="GO76" s="12"/>
      <c r="GP76" s="12"/>
      <c r="GQ76" s="12"/>
      <c r="GR76" s="12"/>
      <c r="GS76" s="12"/>
      <c r="GT76" s="12"/>
      <c r="GU76" s="12"/>
      <c r="GV76" s="12"/>
      <c r="GW76" s="12"/>
      <c r="GX76" s="12"/>
      <c r="GY76" s="12"/>
      <c r="GZ76" s="12"/>
      <c r="HA76" s="12"/>
      <c r="HB76" s="12"/>
      <c r="HC76" s="12"/>
      <c r="HD76" s="12"/>
      <c r="HE76" s="12"/>
      <c r="HF76" s="12"/>
      <c r="HG76" s="12"/>
      <c r="HH76" s="12"/>
      <c r="HI76" s="12"/>
      <c r="HJ76" s="12"/>
      <c r="HK76" s="12"/>
      <c r="HL76" s="12"/>
      <c r="HM76" s="12"/>
      <c r="HN76" s="12"/>
      <c r="HO76" s="12"/>
      <c r="HP76" s="12"/>
      <c r="HQ76" s="12"/>
      <c r="HR76" s="12"/>
      <c r="HS76" s="12"/>
      <c r="HT76" s="12"/>
      <c r="HU76" s="12"/>
      <c r="HV76" s="12"/>
      <c r="HW76" s="12"/>
      <c r="HX76" s="12"/>
      <c r="HY76" s="12"/>
      <c r="HZ76" s="12"/>
      <c r="IA76" s="12"/>
      <c r="IB76" s="12"/>
      <c r="IC76" s="12"/>
      <c r="ID76" s="12"/>
      <c r="IE76" s="12"/>
      <c r="IF76" s="12"/>
      <c r="IG76" s="12"/>
      <c r="IH76" s="12"/>
      <c r="II76" s="12"/>
      <c r="IJ76" s="12"/>
      <c r="IK76" s="12"/>
      <c r="IL76" s="12"/>
      <c r="IM76" s="12"/>
      <c r="IN76" s="12"/>
      <c r="IO76" s="12"/>
      <c r="IP76" s="12"/>
      <c r="IQ76" s="12"/>
      <c r="IR76" s="12"/>
      <c r="IS76" s="12"/>
      <c r="IT76" s="12"/>
      <c r="IU76" s="12"/>
      <c r="IV76" s="12"/>
      <c r="IW76" s="12"/>
      <c r="IX76" s="12"/>
      <c r="IY76" s="12"/>
      <c r="IZ76" s="12"/>
      <c r="JA76" s="12"/>
      <c r="JB76" s="12"/>
      <c r="JC76" s="12"/>
      <c r="JD76" s="12"/>
      <c r="JE76" s="12"/>
    </row>
    <row r="77" spans="1:265" ht="15" customHeight="1">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2"/>
      <c r="DA77" s="12"/>
      <c r="DB77" s="12"/>
      <c r="DC77" s="12"/>
      <c r="DD77" s="12"/>
      <c r="DE77" s="12"/>
      <c r="DF77" s="12"/>
      <c r="DG77" s="12"/>
      <c r="DH77" s="12"/>
      <c r="DI77" s="12"/>
      <c r="DJ77" s="12"/>
      <c r="DK77" s="12"/>
      <c r="DL77" s="12"/>
      <c r="DM77" s="12"/>
      <c r="DN77" s="12"/>
      <c r="DO77" s="12"/>
      <c r="DP77" s="12"/>
      <c r="DQ77" s="12"/>
      <c r="DR77" s="12"/>
      <c r="DS77" s="12"/>
      <c r="DT77" s="12"/>
      <c r="DU77" s="12"/>
      <c r="DV77" s="12"/>
      <c r="DW77" s="12"/>
      <c r="DX77" s="12"/>
      <c r="DY77" s="12"/>
      <c r="DZ77" s="12"/>
      <c r="EA77" s="12"/>
      <c r="EB77" s="12"/>
      <c r="EC77" s="12"/>
      <c r="ED77" s="12"/>
      <c r="EE77" s="12"/>
      <c r="EF77" s="12"/>
      <c r="EG77" s="12"/>
      <c r="EH77" s="12"/>
      <c r="EI77" s="12"/>
      <c r="EJ77" s="12"/>
      <c r="EK77" s="12"/>
      <c r="EL77" s="12"/>
      <c r="EM77" s="12"/>
      <c r="EN77" s="12"/>
      <c r="EO77" s="12"/>
      <c r="EP77" s="12"/>
      <c r="EQ77" s="12"/>
      <c r="ER77" s="12"/>
      <c r="ES77" s="12"/>
      <c r="ET77" s="12"/>
      <c r="EU77" s="12"/>
      <c r="EV77" s="12"/>
      <c r="EW77" s="12"/>
      <c r="EX77" s="12"/>
      <c r="EY77" s="12"/>
      <c r="EZ77" s="12"/>
      <c r="FA77" s="12"/>
      <c r="FB77" s="12"/>
      <c r="FC77" s="12"/>
      <c r="FD77" s="12"/>
      <c r="FE77" s="12"/>
      <c r="FF77" s="12"/>
      <c r="FG77" s="12"/>
      <c r="FH77" s="12"/>
      <c r="FI77" s="12"/>
      <c r="FJ77" s="12"/>
      <c r="FK77" s="12"/>
      <c r="FL77" s="12"/>
      <c r="FM77" s="12"/>
      <c r="FN77" s="12"/>
      <c r="FO77" s="12"/>
      <c r="FP77" s="12"/>
      <c r="FQ77" s="12"/>
      <c r="FR77" s="12"/>
      <c r="FS77" s="12"/>
      <c r="FT77" s="12"/>
      <c r="FU77" s="12"/>
      <c r="FV77" s="12"/>
      <c r="FW77" s="12"/>
      <c r="FX77" s="12"/>
      <c r="FY77" s="12"/>
      <c r="FZ77" s="12"/>
      <c r="GA77" s="12"/>
      <c r="GB77" s="12"/>
      <c r="GC77" s="12"/>
      <c r="GD77" s="12"/>
      <c r="GE77" s="12"/>
      <c r="GF77" s="12"/>
      <c r="GG77" s="12"/>
      <c r="GH77" s="12"/>
      <c r="GI77" s="12"/>
      <c r="GJ77" s="12"/>
      <c r="GK77" s="12"/>
      <c r="GL77" s="12"/>
      <c r="GM77" s="12"/>
      <c r="GN77" s="12"/>
      <c r="GO77" s="12"/>
      <c r="GP77" s="12"/>
      <c r="GQ77" s="12"/>
      <c r="GR77" s="12"/>
      <c r="GS77" s="12"/>
      <c r="GT77" s="12"/>
      <c r="GU77" s="12"/>
      <c r="GV77" s="12"/>
      <c r="GW77" s="12"/>
      <c r="GX77" s="12"/>
      <c r="GY77" s="12"/>
      <c r="GZ77" s="12"/>
      <c r="HA77" s="12"/>
      <c r="HB77" s="12"/>
      <c r="HC77" s="12"/>
      <c r="HD77" s="12"/>
      <c r="HE77" s="12"/>
      <c r="HF77" s="12"/>
      <c r="HG77" s="12"/>
      <c r="HH77" s="12"/>
      <c r="HI77" s="12"/>
      <c r="HJ77" s="12"/>
      <c r="HK77" s="12"/>
      <c r="HL77" s="12"/>
      <c r="HM77" s="12"/>
      <c r="HN77" s="12"/>
      <c r="HO77" s="12"/>
      <c r="HP77" s="12"/>
      <c r="HQ77" s="12"/>
      <c r="HR77" s="12"/>
      <c r="HS77" s="12"/>
      <c r="HT77" s="12"/>
      <c r="HU77" s="12"/>
      <c r="HV77" s="12"/>
      <c r="HW77" s="12"/>
      <c r="HX77" s="12"/>
      <c r="HY77" s="12"/>
      <c r="HZ77" s="12"/>
      <c r="IA77" s="12"/>
      <c r="IB77" s="12"/>
      <c r="IC77" s="12"/>
      <c r="ID77" s="12"/>
      <c r="IE77" s="12"/>
      <c r="IF77" s="12"/>
      <c r="IG77" s="12"/>
      <c r="IH77" s="12"/>
      <c r="II77" s="12"/>
      <c r="IJ77" s="12"/>
      <c r="IK77" s="12"/>
      <c r="IL77" s="12"/>
      <c r="IM77" s="12"/>
      <c r="IN77" s="12"/>
      <c r="IO77" s="12"/>
      <c r="IP77" s="12"/>
      <c r="IQ77" s="12"/>
      <c r="IR77" s="12"/>
      <c r="IS77" s="12"/>
      <c r="IT77" s="12"/>
      <c r="IU77" s="12"/>
      <c r="IV77" s="12"/>
      <c r="IW77" s="12"/>
      <c r="IX77" s="12"/>
      <c r="IY77" s="12"/>
      <c r="IZ77" s="12"/>
      <c r="JA77" s="12"/>
      <c r="JB77" s="12"/>
      <c r="JC77" s="12"/>
      <c r="JD77" s="12"/>
      <c r="JE77" s="12"/>
    </row>
    <row r="78" spans="1:265" ht="15" customHeight="1">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c r="EA78" s="12"/>
      <c r="EB78" s="12"/>
      <c r="EC78" s="12"/>
      <c r="ED78" s="12"/>
      <c r="EE78" s="12"/>
      <c r="EF78" s="12"/>
      <c r="EG78" s="12"/>
      <c r="EH78" s="12"/>
      <c r="EI78" s="12"/>
      <c r="EJ78" s="12"/>
      <c r="EK78" s="12"/>
      <c r="EL78" s="12"/>
      <c r="EM78" s="12"/>
      <c r="EN78" s="12"/>
      <c r="EO78" s="12"/>
      <c r="EP78" s="12"/>
      <c r="EQ78" s="12"/>
      <c r="ER78" s="12"/>
      <c r="ES78" s="12"/>
      <c r="ET78" s="12"/>
      <c r="EU78" s="12"/>
      <c r="EV78" s="12"/>
      <c r="EW78" s="12"/>
      <c r="EX78" s="12"/>
      <c r="EY78" s="12"/>
      <c r="EZ78" s="12"/>
      <c r="FA78" s="12"/>
      <c r="FB78" s="12"/>
      <c r="FC78" s="12"/>
      <c r="FD78" s="12"/>
      <c r="FE78" s="12"/>
      <c r="FF78" s="12"/>
      <c r="FG78" s="12"/>
      <c r="FH78" s="12"/>
      <c r="FI78" s="12"/>
      <c r="FJ78" s="12"/>
      <c r="FK78" s="12"/>
      <c r="FL78" s="12"/>
      <c r="FM78" s="12"/>
      <c r="FN78" s="12"/>
      <c r="FO78" s="12"/>
      <c r="FP78" s="12"/>
      <c r="FQ78" s="12"/>
      <c r="FR78" s="12"/>
      <c r="FS78" s="12"/>
      <c r="FT78" s="12"/>
      <c r="FU78" s="12"/>
      <c r="FV78" s="12"/>
      <c r="FW78" s="12"/>
      <c r="FX78" s="12"/>
      <c r="FY78" s="12"/>
      <c r="FZ78" s="12"/>
      <c r="GA78" s="12"/>
      <c r="GB78" s="12"/>
      <c r="GC78" s="12"/>
      <c r="GD78" s="12"/>
      <c r="GE78" s="12"/>
      <c r="GF78" s="12"/>
      <c r="GG78" s="12"/>
      <c r="GH78" s="12"/>
      <c r="GI78" s="12"/>
      <c r="GJ78" s="12"/>
      <c r="GK78" s="12"/>
      <c r="GL78" s="12"/>
      <c r="GM78" s="12"/>
      <c r="GN78" s="12"/>
      <c r="GO78" s="12"/>
      <c r="GP78" s="12"/>
      <c r="GQ78" s="12"/>
      <c r="GR78" s="12"/>
      <c r="GS78" s="12"/>
      <c r="GT78" s="12"/>
      <c r="GU78" s="12"/>
      <c r="GV78" s="12"/>
      <c r="GW78" s="12"/>
      <c r="GX78" s="12"/>
      <c r="GY78" s="12"/>
      <c r="GZ78" s="12"/>
      <c r="HA78" s="12"/>
      <c r="HB78" s="12"/>
      <c r="HC78" s="12"/>
      <c r="HD78" s="12"/>
      <c r="HE78" s="12"/>
      <c r="HF78" s="12"/>
      <c r="HG78" s="12"/>
      <c r="HH78" s="12"/>
      <c r="HI78" s="12"/>
      <c r="HJ78" s="12"/>
      <c r="HK78" s="12"/>
      <c r="HL78" s="12"/>
      <c r="HM78" s="12"/>
      <c r="HN78" s="12"/>
      <c r="HO78" s="12"/>
      <c r="HP78" s="12"/>
      <c r="HQ78" s="12"/>
      <c r="HR78" s="12"/>
      <c r="HS78" s="12"/>
      <c r="HT78" s="12"/>
      <c r="HU78" s="12"/>
      <c r="HV78" s="12"/>
      <c r="HW78" s="12"/>
      <c r="HX78" s="12"/>
      <c r="HY78" s="12"/>
      <c r="HZ78" s="12"/>
      <c r="IA78" s="12"/>
      <c r="IB78" s="12"/>
      <c r="IC78" s="12"/>
      <c r="ID78" s="12"/>
      <c r="IE78" s="12"/>
      <c r="IF78" s="12"/>
      <c r="IG78" s="12"/>
      <c r="IH78" s="12"/>
      <c r="II78" s="12"/>
      <c r="IJ78" s="12"/>
      <c r="IK78" s="12"/>
      <c r="IL78" s="12"/>
      <c r="IM78" s="12"/>
      <c r="IN78" s="12"/>
      <c r="IO78" s="12"/>
      <c r="IP78" s="12"/>
      <c r="IQ78" s="12"/>
      <c r="IR78" s="12"/>
      <c r="IS78" s="12"/>
      <c r="IT78" s="12"/>
      <c r="IU78" s="12"/>
      <c r="IV78" s="12"/>
      <c r="IW78" s="12"/>
      <c r="IX78" s="12"/>
      <c r="IY78" s="12"/>
      <c r="IZ78" s="12"/>
      <c r="JA78" s="12"/>
      <c r="JB78" s="12"/>
      <c r="JC78" s="12"/>
      <c r="JD78" s="12"/>
      <c r="JE78" s="12"/>
    </row>
    <row r="79" spans="1:265" ht="15" customHeight="1">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c r="EA79" s="12"/>
      <c r="EB79" s="12"/>
      <c r="EC79" s="12"/>
      <c r="ED79" s="12"/>
      <c r="EE79" s="12"/>
      <c r="EF79" s="12"/>
      <c r="EG79" s="12"/>
      <c r="EH79" s="12"/>
      <c r="EI79" s="12"/>
      <c r="EJ79" s="12"/>
      <c r="EK79" s="12"/>
      <c r="EL79" s="12"/>
      <c r="EM79" s="12"/>
      <c r="EN79" s="12"/>
      <c r="EO79" s="12"/>
      <c r="EP79" s="12"/>
      <c r="EQ79" s="12"/>
      <c r="ER79" s="12"/>
      <c r="ES79" s="12"/>
      <c r="ET79" s="12"/>
      <c r="EU79" s="12"/>
      <c r="EV79" s="12"/>
      <c r="EW79" s="12"/>
      <c r="EX79" s="12"/>
      <c r="EY79" s="12"/>
      <c r="EZ79" s="12"/>
      <c r="FA79" s="12"/>
      <c r="FB79" s="12"/>
      <c r="FC79" s="12"/>
      <c r="FD79" s="12"/>
      <c r="FE79" s="12"/>
      <c r="FF79" s="12"/>
      <c r="FG79" s="12"/>
      <c r="FH79" s="12"/>
      <c r="FI79" s="12"/>
      <c r="FJ79" s="12"/>
      <c r="FK79" s="12"/>
      <c r="FL79" s="12"/>
      <c r="FM79" s="12"/>
      <c r="FN79" s="12"/>
      <c r="FO79" s="12"/>
      <c r="FP79" s="12"/>
      <c r="FQ79" s="12"/>
      <c r="FR79" s="12"/>
      <c r="FS79" s="12"/>
      <c r="FT79" s="12"/>
      <c r="FU79" s="12"/>
      <c r="FV79" s="12"/>
      <c r="FW79" s="12"/>
      <c r="FX79" s="12"/>
      <c r="FY79" s="12"/>
      <c r="FZ79" s="12"/>
      <c r="GA79" s="12"/>
      <c r="GB79" s="12"/>
      <c r="GC79" s="12"/>
      <c r="GD79" s="12"/>
      <c r="GE79" s="12"/>
      <c r="GF79" s="12"/>
      <c r="GG79" s="12"/>
      <c r="GH79" s="12"/>
      <c r="GI79" s="12"/>
      <c r="GJ79" s="12"/>
      <c r="GK79" s="12"/>
      <c r="GL79" s="12"/>
      <c r="GM79" s="12"/>
      <c r="GN79" s="12"/>
      <c r="GO79" s="12"/>
      <c r="GP79" s="12"/>
      <c r="GQ79" s="12"/>
      <c r="GR79" s="12"/>
      <c r="GS79" s="12"/>
      <c r="GT79" s="12"/>
      <c r="GU79" s="12"/>
      <c r="GV79" s="12"/>
      <c r="GW79" s="12"/>
      <c r="GX79" s="12"/>
      <c r="GY79" s="12"/>
      <c r="GZ79" s="12"/>
      <c r="HA79" s="12"/>
      <c r="HB79" s="12"/>
      <c r="HC79" s="12"/>
      <c r="HD79" s="12"/>
      <c r="HE79" s="12"/>
      <c r="HF79" s="12"/>
      <c r="HG79" s="12"/>
      <c r="HH79" s="12"/>
      <c r="HI79" s="12"/>
      <c r="HJ79" s="12"/>
      <c r="HK79" s="12"/>
      <c r="HL79" s="12"/>
      <c r="HM79" s="12"/>
      <c r="HN79" s="12"/>
      <c r="HO79" s="12"/>
      <c r="HP79" s="12"/>
      <c r="HQ79" s="12"/>
      <c r="HR79" s="12"/>
      <c r="HS79" s="12"/>
      <c r="HT79" s="12"/>
      <c r="HU79" s="12"/>
      <c r="HV79" s="12"/>
      <c r="HW79" s="12"/>
      <c r="HX79" s="12"/>
      <c r="HY79" s="12"/>
      <c r="HZ79" s="12"/>
      <c r="IA79" s="12"/>
      <c r="IB79" s="12"/>
      <c r="IC79" s="12"/>
      <c r="ID79" s="12"/>
      <c r="IE79" s="12"/>
      <c r="IF79" s="12"/>
      <c r="IG79" s="12"/>
      <c r="IH79" s="12"/>
      <c r="II79" s="12"/>
      <c r="IJ79" s="12"/>
      <c r="IK79" s="12"/>
      <c r="IL79" s="12"/>
      <c r="IM79" s="12"/>
      <c r="IN79" s="12"/>
      <c r="IO79" s="12"/>
      <c r="IP79" s="12"/>
      <c r="IQ79" s="12"/>
      <c r="IR79" s="12"/>
      <c r="IS79" s="12"/>
      <c r="IT79" s="12"/>
      <c r="IU79" s="12"/>
      <c r="IV79" s="12"/>
      <c r="IW79" s="12"/>
      <c r="IX79" s="12"/>
      <c r="IY79" s="12"/>
      <c r="IZ79" s="12"/>
      <c r="JA79" s="12"/>
      <c r="JB79" s="12"/>
      <c r="JC79" s="12"/>
      <c r="JD79" s="12"/>
      <c r="JE79" s="12"/>
    </row>
    <row r="80" spans="1:265" ht="15" customHeight="1">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c r="DI80" s="12"/>
      <c r="DJ80" s="12"/>
      <c r="DK80" s="12"/>
      <c r="DL80" s="12"/>
      <c r="DM80" s="12"/>
      <c r="DN80" s="12"/>
      <c r="DO80" s="12"/>
      <c r="DP80" s="12"/>
      <c r="DQ80" s="12"/>
      <c r="DR80" s="12"/>
      <c r="DS80" s="12"/>
      <c r="DT80" s="12"/>
      <c r="DU80" s="12"/>
      <c r="DV80" s="12"/>
      <c r="DW80" s="12"/>
      <c r="DX80" s="12"/>
      <c r="DY80" s="12"/>
      <c r="DZ80" s="12"/>
      <c r="EA80" s="12"/>
      <c r="EB80" s="12"/>
      <c r="EC80" s="12"/>
      <c r="ED80" s="12"/>
      <c r="EE80" s="12"/>
      <c r="EF80" s="12"/>
      <c r="EG80" s="12"/>
      <c r="EH80" s="12"/>
      <c r="EI80" s="12"/>
      <c r="EJ80" s="12"/>
      <c r="EK80" s="12"/>
      <c r="EL80" s="12"/>
      <c r="EM80" s="12"/>
      <c r="EN80" s="12"/>
      <c r="EO80" s="12"/>
      <c r="EP80" s="12"/>
      <c r="EQ80" s="12"/>
      <c r="ER80" s="12"/>
      <c r="ES80" s="12"/>
      <c r="ET80" s="12"/>
      <c r="EU80" s="12"/>
      <c r="EV80" s="12"/>
      <c r="EW80" s="12"/>
      <c r="EX80" s="12"/>
      <c r="EY80" s="12"/>
      <c r="EZ80" s="12"/>
      <c r="FA80" s="12"/>
      <c r="FB80" s="12"/>
      <c r="FC80" s="12"/>
      <c r="FD80" s="12"/>
      <c r="FE80" s="12"/>
      <c r="FF80" s="12"/>
      <c r="FG80" s="12"/>
      <c r="FH80" s="12"/>
      <c r="FI80" s="12"/>
      <c r="FJ80" s="12"/>
      <c r="FK80" s="12"/>
      <c r="FL80" s="12"/>
      <c r="FM80" s="12"/>
      <c r="FN80" s="12"/>
      <c r="FO80" s="12"/>
      <c r="FP80" s="12"/>
      <c r="FQ80" s="12"/>
      <c r="FR80" s="12"/>
      <c r="FS80" s="12"/>
      <c r="FT80" s="12"/>
      <c r="FU80" s="12"/>
      <c r="FV80" s="12"/>
      <c r="FW80" s="12"/>
      <c r="FX80" s="12"/>
      <c r="FY80" s="12"/>
      <c r="FZ80" s="12"/>
      <c r="GA80" s="12"/>
      <c r="GB80" s="12"/>
      <c r="GC80" s="12"/>
      <c r="GD80" s="12"/>
      <c r="GE80" s="12"/>
      <c r="GF80" s="12"/>
      <c r="GG80" s="12"/>
      <c r="GH80" s="12"/>
      <c r="GI80" s="12"/>
      <c r="GJ80" s="12"/>
      <c r="GK80" s="12"/>
      <c r="GL80" s="12"/>
      <c r="GM80" s="12"/>
      <c r="GN80" s="12"/>
      <c r="GO80" s="12"/>
      <c r="GP80" s="12"/>
      <c r="GQ80" s="12"/>
      <c r="GR80" s="12"/>
      <c r="GS80" s="12"/>
      <c r="GT80" s="12"/>
      <c r="GU80" s="12"/>
      <c r="GV80" s="12"/>
      <c r="GW80" s="12"/>
      <c r="GX80" s="12"/>
      <c r="GY80" s="12"/>
      <c r="GZ80" s="12"/>
      <c r="HA80" s="12"/>
      <c r="HB80" s="12"/>
      <c r="HC80" s="12"/>
      <c r="HD80" s="12"/>
      <c r="HE80" s="12"/>
      <c r="HF80" s="12"/>
      <c r="HG80" s="12"/>
      <c r="HH80" s="12"/>
      <c r="HI80" s="12"/>
      <c r="HJ80" s="12"/>
      <c r="HK80" s="12"/>
      <c r="HL80" s="12"/>
      <c r="HM80" s="12"/>
      <c r="HN80" s="12"/>
      <c r="HO80" s="12"/>
      <c r="HP80" s="12"/>
      <c r="HQ80" s="12"/>
      <c r="HR80" s="12"/>
      <c r="HS80" s="12"/>
      <c r="HT80" s="12"/>
      <c r="HU80" s="12"/>
      <c r="HV80" s="12"/>
      <c r="HW80" s="12"/>
      <c r="HX80" s="12"/>
      <c r="HY80" s="12"/>
      <c r="HZ80" s="12"/>
      <c r="IA80" s="12"/>
      <c r="IB80" s="12"/>
      <c r="IC80" s="12"/>
      <c r="ID80" s="12"/>
      <c r="IE80" s="12"/>
      <c r="IF80" s="12"/>
      <c r="IG80" s="12"/>
      <c r="IH80" s="12"/>
      <c r="II80" s="12"/>
      <c r="IJ80" s="12"/>
      <c r="IK80" s="12"/>
      <c r="IL80" s="12"/>
      <c r="IM80" s="12"/>
      <c r="IN80" s="12"/>
      <c r="IO80" s="12"/>
      <c r="IP80" s="12"/>
      <c r="IQ80" s="12"/>
      <c r="IR80" s="12"/>
      <c r="IS80" s="12"/>
      <c r="IT80" s="12"/>
      <c r="IU80" s="12"/>
      <c r="IV80" s="12"/>
      <c r="IW80" s="12"/>
      <c r="IX80" s="12"/>
      <c r="IY80" s="12"/>
      <c r="IZ80" s="12"/>
      <c r="JA80" s="12"/>
      <c r="JB80" s="12"/>
      <c r="JC80" s="12"/>
      <c r="JD80" s="12"/>
      <c r="JE80" s="12"/>
    </row>
    <row r="81" spans="1:265" ht="15" customHeight="1">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2"/>
      <c r="DA81" s="12"/>
      <c r="DB81" s="12"/>
      <c r="DC81" s="12"/>
      <c r="DD81" s="12"/>
      <c r="DE81" s="12"/>
      <c r="DF81" s="12"/>
      <c r="DG81" s="12"/>
      <c r="DH81" s="12"/>
      <c r="DI81" s="12"/>
      <c r="DJ81" s="12"/>
      <c r="DK81" s="12"/>
      <c r="DL81" s="12"/>
      <c r="DM81" s="12"/>
      <c r="DN81" s="12"/>
      <c r="DO81" s="12"/>
      <c r="DP81" s="12"/>
      <c r="DQ81" s="12"/>
      <c r="DR81" s="12"/>
      <c r="DS81" s="12"/>
      <c r="DT81" s="12"/>
      <c r="DU81" s="12"/>
      <c r="DV81" s="12"/>
      <c r="DW81" s="12"/>
      <c r="DX81" s="12"/>
      <c r="DY81" s="12"/>
      <c r="DZ81" s="12"/>
      <c r="EA81" s="12"/>
      <c r="EB81" s="12"/>
      <c r="EC81" s="12"/>
      <c r="ED81" s="12"/>
      <c r="EE81" s="12"/>
      <c r="EF81" s="12"/>
      <c r="EG81" s="12"/>
      <c r="EH81" s="12"/>
      <c r="EI81" s="12"/>
      <c r="EJ81" s="12"/>
      <c r="EK81" s="12"/>
      <c r="EL81" s="12"/>
      <c r="EM81" s="12"/>
      <c r="EN81" s="12"/>
      <c r="EO81" s="12"/>
      <c r="EP81" s="12"/>
      <c r="EQ81" s="12"/>
      <c r="ER81" s="12"/>
      <c r="ES81" s="12"/>
      <c r="ET81" s="12"/>
      <c r="EU81" s="12"/>
      <c r="EV81" s="12"/>
      <c r="EW81" s="12"/>
      <c r="EX81" s="12"/>
      <c r="EY81" s="12"/>
      <c r="EZ81" s="12"/>
      <c r="FA81" s="12"/>
      <c r="FB81" s="12"/>
      <c r="FC81" s="12"/>
      <c r="FD81" s="12"/>
      <c r="FE81" s="12"/>
      <c r="FF81" s="12"/>
      <c r="FG81" s="12"/>
      <c r="FH81" s="12"/>
      <c r="FI81" s="12"/>
      <c r="FJ81" s="12"/>
      <c r="FK81" s="12"/>
      <c r="FL81" s="12"/>
      <c r="FM81" s="12"/>
      <c r="FN81" s="12"/>
      <c r="FO81" s="12"/>
      <c r="FP81" s="12"/>
      <c r="FQ81" s="12"/>
      <c r="FR81" s="12"/>
      <c r="FS81" s="12"/>
      <c r="FT81" s="12"/>
      <c r="FU81" s="12"/>
      <c r="FV81" s="12"/>
      <c r="FW81" s="12"/>
      <c r="FX81" s="12"/>
      <c r="FY81" s="12"/>
      <c r="FZ81" s="12"/>
      <c r="GA81" s="12"/>
      <c r="GB81" s="12"/>
      <c r="GC81" s="12"/>
      <c r="GD81" s="12"/>
      <c r="GE81" s="12"/>
      <c r="GF81" s="12"/>
      <c r="GG81" s="12"/>
      <c r="GH81" s="12"/>
      <c r="GI81" s="12"/>
      <c r="GJ81" s="12"/>
      <c r="GK81" s="12"/>
      <c r="GL81" s="12"/>
      <c r="GM81" s="12"/>
      <c r="GN81" s="12"/>
      <c r="GO81" s="12"/>
      <c r="GP81" s="12"/>
      <c r="GQ81" s="12"/>
      <c r="GR81" s="12"/>
      <c r="GS81" s="12"/>
      <c r="GT81" s="12"/>
      <c r="GU81" s="12"/>
      <c r="GV81" s="12"/>
      <c r="GW81" s="12"/>
      <c r="GX81" s="12"/>
      <c r="GY81" s="12"/>
      <c r="GZ81" s="12"/>
      <c r="HA81" s="12"/>
      <c r="HB81" s="12"/>
      <c r="HC81" s="12"/>
      <c r="HD81" s="12"/>
      <c r="HE81" s="12"/>
      <c r="HF81" s="12"/>
      <c r="HG81" s="12"/>
      <c r="HH81" s="12"/>
      <c r="HI81" s="12"/>
      <c r="HJ81" s="12"/>
      <c r="HK81" s="12"/>
      <c r="HL81" s="12"/>
      <c r="HM81" s="12"/>
      <c r="HN81" s="12"/>
      <c r="HO81" s="12"/>
      <c r="HP81" s="12"/>
      <c r="HQ81" s="12"/>
      <c r="HR81" s="12"/>
      <c r="HS81" s="12"/>
      <c r="HT81" s="12"/>
      <c r="HU81" s="12"/>
      <c r="HV81" s="12"/>
      <c r="HW81" s="12"/>
      <c r="HX81" s="12"/>
      <c r="HY81" s="12"/>
      <c r="HZ81" s="12"/>
      <c r="IA81" s="12"/>
      <c r="IB81" s="12"/>
      <c r="IC81" s="12"/>
      <c r="ID81" s="12"/>
      <c r="IE81" s="12"/>
      <c r="IF81" s="12"/>
      <c r="IG81" s="12"/>
      <c r="IH81" s="12"/>
      <c r="II81" s="12"/>
      <c r="IJ81" s="12"/>
      <c r="IK81" s="12"/>
      <c r="IL81" s="12"/>
      <c r="IM81" s="12"/>
      <c r="IN81" s="12"/>
      <c r="IO81" s="12"/>
      <c r="IP81" s="12"/>
      <c r="IQ81" s="12"/>
      <c r="IR81" s="12"/>
      <c r="IS81" s="12"/>
      <c r="IT81" s="12"/>
      <c r="IU81" s="12"/>
      <c r="IV81" s="12"/>
      <c r="IW81" s="12"/>
      <c r="IX81" s="12"/>
      <c r="IY81" s="12"/>
      <c r="IZ81" s="12"/>
      <c r="JA81" s="12"/>
      <c r="JB81" s="12"/>
      <c r="JC81" s="12"/>
      <c r="JD81" s="12"/>
      <c r="JE81" s="12"/>
    </row>
    <row r="82" spans="1:265" ht="15" customHeight="1">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c r="EA82" s="12"/>
      <c r="EB82" s="12"/>
      <c r="EC82" s="12"/>
      <c r="ED82" s="12"/>
      <c r="EE82" s="12"/>
      <c r="EF82" s="12"/>
      <c r="EG82" s="12"/>
      <c r="EH82" s="12"/>
      <c r="EI82" s="12"/>
      <c r="EJ82" s="12"/>
      <c r="EK82" s="12"/>
      <c r="EL82" s="12"/>
      <c r="EM82" s="12"/>
      <c r="EN82" s="12"/>
      <c r="EO82" s="12"/>
      <c r="EP82" s="12"/>
      <c r="EQ82" s="12"/>
      <c r="ER82" s="12"/>
      <c r="ES82" s="12"/>
      <c r="ET82" s="12"/>
      <c r="EU82" s="12"/>
      <c r="EV82" s="12"/>
      <c r="EW82" s="12"/>
      <c r="EX82" s="12"/>
      <c r="EY82" s="12"/>
      <c r="EZ82" s="12"/>
      <c r="FA82" s="12"/>
      <c r="FB82" s="12"/>
      <c r="FC82" s="12"/>
      <c r="FD82" s="12"/>
      <c r="FE82" s="12"/>
      <c r="FF82" s="12"/>
      <c r="FG82" s="12"/>
      <c r="FH82" s="12"/>
      <c r="FI82" s="12"/>
      <c r="FJ82" s="12"/>
      <c r="FK82" s="12"/>
      <c r="FL82" s="12"/>
      <c r="FM82" s="12"/>
      <c r="FN82" s="12"/>
      <c r="FO82" s="12"/>
      <c r="FP82" s="12"/>
      <c r="FQ82" s="12"/>
      <c r="FR82" s="12"/>
      <c r="FS82" s="12"/>
      <c r="FT82" s="12"/>
      <c r="FU82" s="12"/>
      <c r="FV82" s="12"/>
      <c r="FW82" s="12"/>
      <c r="FX82" s="12"/>
      <c r="FY82" s="12"/>
      <c r="FZ82" s="12"/>
      <c r="GA82" s="12"/>
      <c r="GB82" s="12"/>
      <c r="GC82" s="12"/>
      <c r="GD82" s="12"/>
      <c r="GE82" s="12"/>
      <c r="GF82" s="12"/>
      <c r="GG82" s="12"/>
      <c r="GH82" s="12"/>
      <c r="GI82" s="12"/>
      <c r="GJ82" s="12"/>
      <c r="GK82" s="12"/>
      <c r="GL82" s="12"/>
      <c r="GM82" s="12"/>
      <c r="GN82" s="12"/>
      <c r="GO82" s="12"/>
      <c r="GP82" s="12"/>
      <c r="GQ82" s="12"/>
      <c r="GR82" s="12"/>
      <c r="GS82" s="12"/>
      <c r="GT82" s="12"/>
      <c r="GU82" s="12"/>
      <c r="GV82" s="12"/>
      <c r="GW82" s="12"/>
      <c r="GX82" s="12"/>
      <c r="GY82" s="12"/>
      <c r="GZ82" s="12"/>
      <c r="HA82" s="12"/>
      <c r="HB82" s="12"/>
      <c r="HC82" s="12"/>
      <c r="HD82" s="12"/>
      <c r="HE82" s="12"/>
      <c r="HF82" s="12"/>
      <c r="HG82" s="12"/>
      <c r="HH82" s="12"/>
      <c r="HI82" s="12"/>
      <c r="HJ82" s="12"/>
      <c r="HK82" s="12"/>
      <c r="HL82" s="12"/>
      <c r="HM82" s="12"/>
      <c r="HN82" s="12"/>
      <c r="HO82" s="12"/>
      <c r="HP82" s="12"/>
      <c r="HQ82" s="12"/>
      <c r="HR82" s="12"/>
      <c r="HS82" s="12"/>
      <c r="HT82" s="12"/>
      <c r="HU82" s="12"/>
      <c r="HV82" s="12"/>
      <c r="HW82" s="12"/>
      <c r="HX82" s="12"/>
      <c r="HY82" s="12"/>
      <c r="HZ82" s="12"/>
      <c r="IA82" s="12"/>
      <c r="IB82" s="12"/>
      <c r="IC82" s="12"/>
      <c r="ID82" s="12"/>
      <c r="IE82" s="12"/>
      <c r="IF82" s="12"/>
      <c r="IG82" s="12"/>
      <c r="IH82" s="12"/>
      <c r="II82" s="12"/>
      <c r="IJ82" s="12"/>
      <c r="IK82" s="12"/>
      <c r="IL82" s="12"/>
      <c r="IM82" s="12"/>
      <c r="IN82" s="12"/>
      <c r="IO82" s="12"/>
      <c r="IP82" s="12"/>
      <c r="IQ82" s="12"/>
      <c r="IR82" s="12"/>
      <c r="IS82" s="12"/>
      <c r="IT82" s="12"/>
      <c r="IU82" s="12"/>
      <c r="IV82" s="12"/>
      <c r="IW82" s="12"/>
      <c r="IX82" s="12"/>
      <c r="IY82" s="12"/>
      <c r="IZ82" s="12"/>
      <c r="JA82" s="12"/>
      <c r="JB82" s="12"/>
      <c r="JC82" s="12"/>
      <c r="JD82" s="12"/>
      <c r="JE82" s="12"/>
    </row>
    <row r="83" spans="1:265" ht="15" customHeight="1">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12"/>
      <c r="DM83" s="12"/>
      <c r="DN83" s="12"/>
      <c r="DO83" s="12"/>
      <c r="DP83" s="12"/>
      <c r="DQ83" s="12"/>
      <c r="DR83" s="12"/>
      <c r="DS83" s="12"/>
      <c r="DT83" s="12"/>
      <c r="DU83" s="12"/>
      <c r="DV83" s="12"/>
      <c r="DW83" s="12"/>
      <c r="DX83" s="12"/>
      <c r="DY83" s="12"/>
      <c r="DZ83" s="12"/>
      <c r="EA83" s="12"/>
      <c r="EB83" s="12"/>
      <c r="EC83" s="12"/>
      <c r="ED83" s="12"/>
      <c r="EE83" s="12"/>
      <c r="EF83" s="12"/>
      <c r="EG83" s="12"/>
      <c r="EH83" s="12"/>
      <c r="EI83" s="12"/>
      <c r="EJ83" s="12"/>
      <c r="EK83" s="12"/>
      <c r="EL83" s="12"/>
      <c r="EM83" s="12"/>
      <c r="EN83" s="12"/>
      <c r="EO83" s="12"/>
      <c r="EP83" s="12"/>
      <c r="EQ83" s="12"/>
      <c r="ER83" s="12"/>
      <c r="ES83" s="12"/>
      <c r="ET83" s="12"/>
      <c r="EU83" s="12"/>
      <c r="EV83" s="12"/>
      <c r="EW83" s="12"/>
      <c r="EX83" s="12"/>
      <c r="EY83" s="12"/>
      <c r="EZ83" s="12"/>
      <c r="FA83" s="12"/>
      <c r="FB83" s="12"/>
      <c r="FC83" s="12"/>
      <c r="FD83" s="12"/>
      <c r="FE83" s="12"/>
      <c r="FF83" s="12"/>
      <c r="FG83" s="12"/>
      <c r="FH83" s="12"/>
      <c r="FI83" s="12"/>
      <c r="FJ83" s="12"/>
      <c r="FK83" s="12"/>
      <c r="FL83" s="12"/>
      <c r="FM83" s="12"/>
      <c r="FN83" s="12"/>
      <c r="FO83" s="12"/>
      <c r="FP83" s="12"/>
      <c r="FQ83" s="12"/>
      <c r="FR83" s="12"/>
      <c r="FS83" s="12"/>
      <c r="FT83" s="12"/>
      <c r="FU83" s="12"/>
      <c r="FV83" s="12"/>
      <c r="FW83" s="12"/>
      <c r="FX83" s="12"/>
      <c r="FY83" s="12"/>
      <c r="FZ83" s="12"/>
      <c r="GA83" s="12"/>
      <c r="GB83" s="12"/>
      <c r="GC83" s="12"/>
      <c r="GD83" s="12"/>
      <c r="GE83" s="12"/>
      <c r="GF83" s="12"/>
      <c r="GG83" s="12"/>
      <c r="GH83" s="12"/>
      <c r="GI83" s="12"/>
      <c r="GJ83" s="12"/>
      <c r="GK83" s="12"/>
      <c r="GL83" s="12"/>
      <c r="GM83" s="12"/>
      <c r="GN83" s="12"/>
      <c r="GO83" s="12"/>
      <c r="GP83" s="12"/>
      <c r="GQ83" s="12"/>
      <c r="GR83" s="12"/>
      <c r="GS83" s="12"/>
      <c r="GT83" s="12"/>
      <c r="GU83" s="12"/>
      <c r="GV83" s="12"/>
      <c r="GW83" s="12"/>
      <c r="GX83" s="12"/>
      <c r="GY83" s="12"/>
      <c r="GZ83" s="12"/>
      <c r="HA83" s="12"/>
      <c r="HB83" s="12"/>
      <c r="HC83" s="12"/>
      <c r="HD83" s="12"/>
      <c r="HE83" s="12"/>
      <c r="HF83" s="12"/>
      <c r="HG83" s="12"/>
      <c r="HH83" s="12"/>
      <c r="HI83" s="12"/>
      <c r="HJ83" s="12"/>
      <c r="HK83" s="12"/>
      <c r="HL83" s="12"/>
      <c r="HM83" s="12"/>
      <c r="HN83" s="12"/>
      <c r="HO83" s="12"/>
      <c r="HP83" s="12"/>
      <c r="HQ83" s="12"/>
      <c r="HR83" s="12"/>
      <c r="HS83" s="12"/>
      <c r="HT83" s="12"/>
      <c r="HU83" s="12"/>
      <c r="HV83" s="12"/>
      <c r="HW83" s="12"/>
      <c r="HX83" s="12"/>
      <c r="HY83" s="12"/>
      <c r="HZ83" s="12"/>
      <c r="IA83" s="12"/>
      <c r="IB83" s="12"/>
      <c r="IC83" s="12"/>
      <c r="ID83" s="12"/>
      <c r="IE83" s="12"/>
      <c r="IF83" s="12"/>
      <c r="IG83" s="12"/>
      <c r="IH83" s="12"/>
      <c r="II83" s="12"/>
      <c r="IJ83" s="12"/>
      <c r="IK83" s="12"/>
      <c r="IL83" s="12"/>
      <c r="IM83" s="12"/>
      <c r="IN83" s="12"/>
      <c r="IO83" s="12"/>
      <c r="IP83" s="12"/>
      <c r="IQ83" s="12"/>
      <c r="IR83" s="12"/>
      <c r="IS83" s="12"/>
      <c r="IT83" s="12"/>
      <c r="IU83" s="12"/>
      <c r="IV83" s="12"/>
      <c r="IW83" s="12"/>
      <c r="IX83" s="12"/>
      <c r="IY83" s="12"/>
      <c r="IZ83" s="12"/>
      <c r="JA83" s="12"/>
      <c r="JB83" s="12"/>
      <c r="JC83" s="12"/>
      <c r="JD83" s="12"/>
      <c r="JE83" s="12"/>
    </row>
    <row r="84" spans="1:265" ht="15" customHeight="1">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12"/>
      <c r="DM84" s="12"/>
      <c r="DN84" s="12"/>
      <c r="DO84" s="12"/>
      <c r="DP84" s="12"/>
      <c r="DQ84" s="12"/>
      <c r="DR84" s="12"/>
      <c r="DS84" s="12"/>
      <c r="DT84" s="12"/>
      <c r="DU84" s="12"/>
      <c r="DV84" s="12"/>
      <c r="DW84" s="12"/>
      <c r="DX84" s="12"/>
      <c r="DY84" s="12"/>
      <c r="DZ84" s="12"/>
      <c r="EA84" s="12"/>
      <c r="EB84" s="12"/>
      <c r="EC84" s="12"/>
      <c r="ED84" s="12"/>
      <c r="EE84" s="12"/>
      <c r="EF84" s="12"/>
      <c r="EG84" s="12"/>
      <c r="EH84" s="12"/>
      <c r="EI84" s="12"/>
      <c r="EJ84" s="12"/>
      <c r="EK84" s="12"/>
      <c r="EL84" s="12"/>
      <c r="EM84" s="12"/>
      <c r="EN84" s="12"/>
      <c r="EO84" s="12"/>
      <c r="EP84" s="12"/>
      <c r="EQ84" s="12"/>
      <c r="ER84" s="12"/>
      <c r="ES84" s="12"/>
      <c r="ET84" s="12"/>
      <c r="EU84" s="12"/>
      <c r="EV84" s="12"/>
      <c r="EW84" s="12"/>
      <c r="EX84" s="12"/>
      <c r="EY84" s="12"/>
      <c r="EZ84" s="12"/>
      <c r="FA84" s="12"/>
      <c r="FB84" s="12"/>
      <c r="FC84" s="12"/>
      <c r="FD84" s="12"/>
      <c r="FE84" s="12"/>
      <c r="FF84" s="12"/>
      <c r="FG84" s="12"/>
      <c r="FH84" s="12"/>
      <c r="FI84" s="12"/>
      <c r="FJ84" s="12"/>
      <c r="FK84" s="12"/>
      <c r="FL84" s="12"/>
      <c r="FM84" s="12"/>
      <c r="FN84" s="12"/>
      <c r="FO84" s="12"/>
      <c r="FP84" s="12"/>
      <c r="FQ84" s="12"/>
      <c r="FR84" s="12"/>
      <c r="FS84" s="12"/>
      <c r="FT84" s="12"/>
      <c r="FU84" s="12"/>
      <c r="FV84" s="12"/>
      <c r="FW84" s="12"/>
      <c r="FX84" s="12"/>
      <c r="FY84" s="12"/>
      <c r="FZ84" s="12"/>
      <c r="GA84" s="12"/>
      <c r="GB84" s="12"/>
      <c r="GC84" s="12"/>
      <c r="GD84" s="12"/>
      <c r="GE84" s="12"/>
      <c r="GF84" s="12"/>
      <c r="GG84" s="12"/>
      <c r="GH84" s="12"/>
      <c r="GI84" s="12"/>
      <c r="GJ84" s="12"/>
      <c r="GK84" s="12"/>
      <c r="GL84" s="12"/>
      <c r="GM84" s="12"/>
      <c r="GN84" s="12"/>
      <c r="GO84" s="12"/>
      <c r="GP84" s="12"/>
      <c r="GQ84" s="12"/>
      <c r="GR84" s="12"/>
      <c r="GS84" s="12"/>
      <c r="GT84" s="12"/>
      <c r="GU84" s="12"/>
      <c r="GV84" s="12"/>
      <c r="GW84" s="12"/>
      <c r="GX84" s="12"/>
      <c r="GY84" s="12"/>
      <c r="GZ84" s="12"/>
      <c r="HA84" s="12"/>
      <c r="HB84" s="12"/>
      <c r="HC84" s="12"/>
      <c r="HD84" s="12"/>
      <c r="HE84" s="12"/>
      <c r="HF84" s="12"/>
      <c r="HG84" s="12"/>
      <c r="HH84" s="12"/>
      <c r="HI84" s="12"/>
      <c r="HJ84" s="12"/>
      <c r="HK84" s="12"/>
      <c r="HL84" s="12"/>
      <c r="HM84" s="12"/>
      <c r="HN84" s="12"/>
      <c r="HO84" s="12"/>
      <c r="HP84" s="12"/>
      <c r="HQ84" s="12"/>
      <c r="HR84" s="12"/>
      <c r="HS84" s="12"/>
      <c r="HT84" s="12"/>
      <c r="HU84" s="12"/>
      <c r="HV84" s="12"/>
      <c r="HW84" s="12"/>
      <c r="HX84" s="12"/>
      <c r="HY84" s="12"/>
      <c r="HZ84" s="12"/>
      <c r="IA84" s="12"/>
      <c r="IB84" s="12"/>
      <c r="IC84" s="12"/>
      <c r="ID84" s="12"/>
      <c r="IE84" s="12"/>
      <c r="IF84" s="12"/>
      <c r="IG84" s="12"/>
      <c r="IH84" s="12"/>
      <c r="II84" s="12"/>
      <c r="IJ84" s="12"/>
      <c r="IK84" s="12"/>
      <c r="IL84" s="12"/>
      <c r="IM84" s="12"/>
      <c r="IN84" s="12"/>
      <c r="IO84" s="12"/>
      <c r="IP84" s="12"/>
      <c r="IQ84" s="12"/>
      <c r="IR84" s="12"/>
      <c r="IS84" s="12"/>
      <c r="IT84" s="12"/>
      <c r="IU84" s="12"/>
      <c r="IV84" s="12"/>
      <c r="IW84" s="12"/>
      <c r="IX84" s="12"/>
      <c r="IY84" s="12"/>
      <c r="IZ84" s="12"/>
      <c r="JA84" s="12"/>
      <c r="JB84" s="12"/>
      <c r="JC84" s="12"/>
      <c r="JD84" s="12"/>
      <c r="JE84" s="12"/>
    </row>
    <row r="85" spans="1:265" ht="15" customHeight="1">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12"/>
      <c r="DM85" s="12"/>
      <c r="DN85" s="12"/>
      <c r="DO85" s="12"/>
      <c r="DP85" s="12"/>
      <c r="DQ85" s="12"/>
      <c r="DR85" s="12"/>
      <c r="DS85" s="12"/>
      <c r="DT85" s="12"/>
      <c r="DU85" s="12"/>
      <c r="DV85" s="12"/>
      <c r="DW85" s="12"/>
      <c r="DX85" s="12"/>
      <c r="DY85" s="12"/>
      <c r="DZ85" s="12"/>
      <c r="EA85" s="12"/>
      <c r="EB85" s="12"/>
      <c r="EC85" s="12"/>
      <c r="ED85" s="12"/>
      <c r="EE85" s="12"/>
      <c r="EF85" s="12"/>
      <c r="EG85" s="12"/>
      <c r="EH85" s="12"/>
      <c r="EI85" s="12"/>
      <c r="EJ85" s="12"/>
      <c r="EK85" s="12"/>
      <c r="EL85" s="12"/>
      <c r="EM85" s="12"/>
      <c r="EN85" s="12"/>
      <c r="EO85" s="12"/>
      <c r="EP85" s="12"/>
      <c r="EQ85" s="12"/>
      <c r="ER85" s="12"/>
      <c r="ES85" s="12"/>
      <c r="ET85" s="12"/>
      <c r="EU85" s="12"/>
      <c r="EV85" s="12"/>
      <c r="EW85" s="12"/>
      <c r="EX85" s="12"/>
      <c r="EY85" s="12"/>
      <c r="EZ85" s="12"/>
      <c r="FA85" s="12"/>
      <c r="FB85" s="12"/>
      <c r="FC85" s="12"/>
      <c r="FD85" s="12"/>
      <c r="FE85" s="12"/>
      <c r="FF85" s="12"/>
      <c r="FG85" s="12"/>
      <c r="FH85" s="12"/>
      <c r="FI85" s="12"/>
      <c r="FJ85" s="12"/>
      <c r="FK85" s="12"/>
      <c r="FL85" s="12"/>
      <c r="FM85" s="12"/>
      <c r="FN85" s="12"/>
      <c r="FO85" s="12"/>
      <c r="FP85" s="12"/>
      <c r="FQ85" s="12"/>
      <c r="FR85" s="12"/>
      <c r="FS85" s="12"/>
      <c r="FT85" s="12"/>
      <c r="FU85" s="12"/>
      <c r="FV85" s="12"/>
      <c r="FW85" s="12"/>
      <c r="FX85" s="12"/>
      <c r="FY85" s="12"/>
      <c r="FZ85" s="12"/>
      <c r="GA85" s="12"/>
      <c r="GB85" s="12"/>
      <c r="GC85" s="12"/>
      <c r="GD85" s="12"/>
      <c r="GE85" s="12"/>
      <c r="GF85" s="12"/>
      <c r="GG85" s="12"/>
      <c r="GH85" s="12"/>
      <c r="GI85" s="12"/>
      <c r="GJ85" s="12"/>
      <c r="GK85" s="12"/>
      <c r="GL85" s="12"/>
      <c r="GM85" s="12"/>
      <c r="GN85" s="12"/>
      <c r="GO85" s="12"/>
      <c r="GP85" s="12"/>
      <c r="GQ85" s="12"/>
      <c r="GR85" s="12"/>
      <c r="GS85" s="12"/>
      <c r="GT85" s="12"/>
      <c r="GU85" s="12"/>
      <c r="GV85" s="12"/>
      <c r="GW85" s="12"/>
      <c r="GX85" s="12"/>
      <c r="GY85" s="12"/>
      <c r="GZ85" s="12"/>
      <c r="HA85" s="12"/>
      <c r="HB85" s="12"/>
      <c r="HC85" s="12"/>
      <c r="HD85" s="12"/>
      <c r="HE85" s="12"/>
      <c r="HF85" s="12"/>
      <c r="HG85" s="12"/>
      <c r="HH85" s="12"/>
      <c r="HI85" s="12"/>
      <c r="HJ85" s="12"/>
      <c r="HK85" s="12"/>
      <c r="HL85" s="12"/>
      <c r="HM85" s="12"/>
      <c r="HN85" s="12"/>
      <c r="HO85" s="12"/>
      <c r="HP85" s="12"/>
      <c r="HQ85" s="12"/>
      <c r="HR85" s="12"/>
      <c r="HS85" s="12"/>
      <c r="HT85" s="12"/>
      <c r="HU85" s="12"/>
      <c r="HV85" s="12"/>
      <c r="HW85" s="12"/>
      <c r="HX85" s="12"/>
      <c r="HY85" s="12"/>
      <c r="HZ85" s="12"/>
      <c r="IA85" s="12"/>
      <c r="IB85" s="12"/>
      <c r="IC85" s="12"/>
      <c r="ID85" s="12"/>
      <c r="IE85" s="12"/>
      <c r="IF85" s="12"/>
      <c r="IG85" s="12"/>
      <c r="IH85" s="12"/>
      <c r="II85" s="12"/>
      <c r="IJ85" s="12"/>
      <c r="IK85" s="12"/>
      <c r="IL85" s="12"/>
      <c r="IM85" s="12"/>
      <c r="IN85" s="12"/>
      <c r="IO85" s="12"/>
      <c r="IP85" s="12"/>
      <c r="IQ85" s="12"/>
      <c r="IR85" s="12"/>
      <c r="IS85" s="12"/>
      <c r="IT85" s="12"/>
      <c r="IU85" s="12"/>
      <c r="IV85" s="12"/>
      <c r="IW85" s="12"/>
      <c r="IX85" s="12"/>
      <c r="IY85" s="12"/>
      <c r="IZ85" s="12"/>
      <c r="JA85" s="12"/>
      <c r="JB85" s="12"/>
      <c r="JC85" s="12"/>
      <c r="JD85" s="12"/>
      <c r="JE85" s="12"/>
    </row>
    <row r="86" spans="1:265" ht="15" customHeight="1">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12"/>
      <c r="DM86" s="12"/>
      <c r="DN86" s="12"/>
      <c r="DO86" s="12"/>
      <c r="DP86" s="12"/>
      <c r="DQ86" s="12"/>
      <c r="DR86" s="12"/>
      <c r="DS86" s="12"/>
      <c r="DT86" s="12"/>
      <c r="DU86" s="12"/>
      <c r="DV86" s="12"/>
      <c r="DW86" s="12"/>
      <c r="DX86" s="12"/>
      <c r="DY86" s="12"/>
      <c r="DZ86" s="12"/>
      <c r="EA86" s="12"/>
      <c r="EB86" s="12"/>
      <c r="EC86" s="12"/>
      <c r="ED86" s="12"/>
      <c r="EE86" s="12"/>
      <c r="EF86" s="12"/>
      <c r="EG86" s="12"/>
      <c r="EH86" s="12"/>
      <c r="EI86" s="12"/>
      <c r="EJ86" s="12"/>
      <c r="EK86" s="12"/>
      <c r="EL86" s="12"/>
      <c r="EM86" s="12"/>
      <c r="EN86" s="12"/>
      <c r="EO86" s="12"/>
      <c r="EP86" s="12"/>
      <c r="EQ86" s="12"/>
      <c r="ER86" s="12"/>
      <c r="ES86" s="12"/>
      <c r="ET86" s="12"/>
      <c r="EU86" s="12"/>
      <c r="EV86" s="12"/>
      <c r="EW86" s="12"/>
      <c r="EX86" s="12"/>
      <c r="EY86" s="12"/>
      <c r="EZ86" s="12"/>
      <c r="FA86" s="12"/>
      <c r="FB86" s="12"/>
      <c r="FC86" s="12"/>
      <c r="FD86" s="12"/>
      <c r="FE86" s="12"/>
      <c r="FF86" s="12"/>
      <c r="FG86" s="12"/>
      <c r="FH86" s="12"/>
      <c r="FI86" s="12"/>
      <c r="FJ86" s="12"/>
      <c r="FK86" s="12"/>
      <c r="FL86" s="12"/>
      <c r="FM86" s="12"/>
      <c r="FN86" s="12"/>
      <c r="FO86" s="12"/>
      <c r="FP86" s="12"/>
      <c r="FQ86" s="12"/>
      <c r="FR86" s="12"/>
      <c r="FS86" s="12"/>
      <c r="FT86" s="12"/>
      <c r="FU86" s="12"/>
      <c r="FV86" s="12"/>
      <c r="FW86" s="12"/>
      <c r="FX86" s="12"/>
      <c r="FY86" s="12"/>
      <c r="FZ86" s="12"/>
      <c r="GA86" s="12"/>
      <c r="GB86" s="12"/>
      <c r="GC86" s="12"/>
      <c r="GD86" s="12"/>
      <c r="GE86" s="12"/>
      <c r="GF86" s="12"/>
      <c r="GG86" s="12"/>
      <c r="GH86" s="12"/>
      <c r="GI86" s="12"/>
      <c r="GJ86" s="12"/>
      <c r="GK86" s="12"/>
      <c r="GL86" s="12"/>
      <c r="GM86" s="12"/>
      <c r="GN86" s="12"/>
      <c r="GO86" s="12"/>
      <c r="GP86" s="12"/>
      <c r="GQ86" s="12"/>
      <c r="GR86" s="12"/>
      <c r="GS86" s="12"/>
      <c r="GT86" s="12"/>
      <c r="GU86" s="12"/>
      <c r="GV86" s="12"/>
      <c r="GW86" s="12"/>
      <c r="GX86" s="12"/>
      <c r="GY86" s="12"/>
      <c r="GZ86" s="12"/>
      <c r="HA86" s="12"/>
      <c r="HB86" s="12"/>
      <c r="HC86" s="12"/>
      <c r="HD86" s="12"/>
      <c r="HE86" s="12"/>
      <c r="HF86" s="12"/>
      <c r="HG86" s="12"/>
      <c r="HH86" s="12"/>
      <c r="HI86" s="12"/>
      <c r="HJ86" s="12"/>
      <c r="HK86" s="12"/>
      <c r="HL86" s="12"/>
      <c r="HM86" s="12"/>
      <c r="HN86" s="12"/>
      <c r="HO86" s="12"/>
      <c r="HP86" s="12"/>
      <c r="HQ86" s="12"/>
      <c r="HR86" s="12"/>
      <c r="HS86" s="12"/>
      <c r="HT86" s="12"/>
      <c r="HU86" s="12"/>
      <c r="HV86" s="12"/>
      <c r="HW86" s="12"/>
      <c r="HX86" s="12"/>
      <c r="HY86" s="12"/>
      <c r="HZ86" s="12"/>
      <c r="IA86" s="12"/>
      <c r="IB86" s="12"/>
      <c r="IC86" s="12"/>
      <c r="ID86" s="12"/>
      <c r="IE86" s="12"/>
      <c r="IF86" s="12"/>
      <c r="IG86" s="12"/>
      <c r="IH86" s="12"/>
      <c r="II86" s="12"/>
      <c r="IJ86" s="12"/>
      <c r="IK86" s="12"/>
      <c r="IL86" s="12"/>
      <c r="IM86" s="12"/>
      <c r="IN86" s="12"/>
      <c r="IO86" s="12"/>
      <c r="IP86" s="12"/>
      <c r="IQ86" s="12"/>
      <c r="IR86" s="12"/>
      <c r="IS86" s="12"/>
      <c r="IT86" s="12"/>
      <c r="IU86" s="12"/>
      <c r="IV86" s="12"/>
      <c r="IW86" s="12"/>
      <c r="IX86" s="12"/>
      <c r="IY86" s="12"/>
      <c r="IZ86" s="12"/>
      <c r="JA86" s="12"/>
      <c r="JB86" s="12"/>
      <c r="JC86" s="12"/>
      <c r="JD86" s="12"/>
      <c r="JE86" s="12"/>
    </row>
    <row r="87" spans="1:265" ht="15" customHeight="1">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12"/>
      <c r="DM87" s="12"/>
      <c r="DN87" s="12"/>
      <c r="DO87" s="12"/>
      <c r="DP87" s="12"/>
      <c r="DQ87" s="12"/>
      <c r="DR87" s="12"/>
      <c r="DS87" s="12"/>
      <c r="DT87" s="12"/>
      <c r="DU87" s="12"/>
      <c r="DV87" s="12"/>
      <c r="DW87" s="12"/>
      <c r="DX87" s="12"/>
      <c r="DY87" s="12"/>
      <c r="DZ87" s="12"/>
      <c r="EA87" s="12"/>
      <c r="EB87" s="12"/>
      <c r="EC87" s="12"/>
      <c r="ED87" s="12"/>
      <c r="EE87" s="12"/>
      <c r="EF87" s="12"/>
      <c r="EG87" s="12"/>
      <c r="EH87" s="12"/>
      <c r="EI87" s="12"/>
      <c r="EJ87" s="12"/>
      <c r="EK87" s="12"/>
      <c r="EL87" s="12"/>
      <c r="EM87" s="12"/>
      <c r="EN87" s="12"/>
      <c r="EO87" s="12"/>
      <c r="EP87" s="12"/>
      <c r="EQ87" s="12"/>
      <c r="ER87" s="12"/>
      <c r="ES87" s="12"/>
      <c r="ET87" s="12"/>
      <c r="EU87" s="12"/>
      <c r="EV87" s="12"/>
      <c r="EW87" s="12"/>
      <c r="EX87" s="12"/>
      <c r="EY87" s="12"/>
      <c r="EZ87" s="12"/>
      <c r="FA87" s="12"/>
      <c r="FB87" s="12"/>
      <c r="FC87" s="12"/>
      <c r="FD87" s="12"/>
      <c r="FE87" s="12"/>
      <c r="FF87" s="12"/>
      <c r="FG87" s="12"/>
      <c r="FH87" s="12"/>
      <c r="FI87" s="12"/>
      <c r="FJ87" s="12"/>
      <c r="FK87" s="12"/>
      <c r="FL87" s="12"/>
      <c r="FM87" s="12"/>
      <c r="FN87" s="12"/>
      <c r="FO87" s="12"/>
      <c r="FP87" s="12"/>
      <c r="FQ87" s="12"/>
      <c r="FR87" s="12"/>
      <c r="FS87" s="12"/>
      <c r="FT87" s="12"/>
      <c r="FU87" s="12"/>
      <c r="FV87" s="12"/>
      <c r="FW87" s="12"/>
      <c r="FX87" s="12"/>
      <c r="FY87" s="12"/>
      <c r="FZ87" s="12"/>
      <c r="GA87" s="12"/>
      <c r="GB87" s="12"/>
      <c r="GC87" s="12"/>
      <c r="GD87" s="12"/>
      <c r="GE87" s="12"/>
      <c r="GF87" s="12"/>
      <c r="GG87" s="12"/>
      <c r="GH87" s="12"/>
      <c r="GI87" s="12"/>
      <c r="GJ87" s="12"/>
      <c r="GK87" s="12"/>
      <c r="GL87" s="12"/>
      <c r="GM87" s="12"/>
      <c r="GN87" s="12"/>
      <c r="GO87" s="12"/>
      <c r="GP87" s="12"/>
      <c r="GQ87" s="12"/>
      <c r="GR87" s="12"/>
      <c r="GS87" s="12"/>
      <c r="GT87" s="12"/>
      <c r="GU87" s="12"/>
      <c r="GV87" s="12"/>
      <c r="GW87" s="12"/>
      <c r="GX87" s="12"/>
      <c r="GY87" s="12"/>
      <c r="GZ87" s="12"/>
      <c r="HA87" s="12"/>
      <c r="HB87" s="12"/>
      <c r="HC87" s="12"/>
      <c r="HD87" s="12"/>
      <c r="HE87" s="12"/>
      <c r="HF87" s="12"/>
      <c r="HG87" s="12"/>
      <c r="HH87" s="12"/>
      <c r="HI87" s="12"/>
      <c r="HJ87" s="12"/>
      <c r="HK87" s="12"/>
      <c r="HL87" s="12"/>
      <c r="HM87" s="12"/>
      <c r="HN87" s="12"/>
      <c r="HO87" s="12"/>
      <c r="HP87" s="12"/>
      <c r="HQ87" s="12"/>
      <c r="HR87" s="12"/>
      <c r="HS87" s="12"/>
      <c r="HT87" s="12"/>
      <c r="HU87" s="12"/>
      <c r="HV87" s="12"/>
      <c r="HW87" s="12"/>
      <c r="HX87" s="12"/>
      <c r="HY87" s="12"/>
      <c r="HZ87" s="12"/>
      <c r="IA87" s="12"/>
      <c r="IB87" s="12"/>
      <c r="IC87" s="12"/>
      <c r="ID87" s="12"/>
      <c r="IE87" s="12"/>
      <c r="IF87" s="12"/>
      <c r="IG87" s="12"/>
      <c r="IH87" s="12"/>
      <c r="II87" s="12"/>
      <c r="IJ87" s="12"/>
      <c r="IK87" s="12"/>
      <c r="IL87" s="12"/>
      <c r="IM87" s="12"/>
      <c r="IN87" s="12"/>
      <c r="IO87" s="12"/>
      <c r="IP87" s="12"/>
      <c r="IQ87" s="12"/>
      <c r="IR87" s="12"/>
      <c r="IS87" s="12"/>
      <c r="IT87" s="12"/>
      <c r="IU87" s="12"/>
      <c r="IV87" s="12"/>
      <c r="IW87" s="12"/>
      <c r="IX87" s="12"/>
      <c r="IY87" s="12"/>
      <c r="IZ87" s="12"/>
      <c r="JA87" s="12"/>
      <c r="JB87" s="12"/>
      <c r="JC87" s="12"/>
      <c r="JD87" s="12"/>
      <c r="JE87" s="12"/>
    </row>
    <row r="88" spans="1:265" ht="15" customHeight="1">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CQ88" s="12"/>
      <c r="CR88" s="12"/>
      <c r="CS88" s="12"/>
      <c r="CT88" s="12"/>
      <c r="CU88" s="12"/>
      <c r="CV88" s="12"/>
      <c r="CW88" s="12"/>
      <c r="CX88" s="12"/>
      <c r="CY88" s="12"/>
      <c r="CZ88" s="12"/>
      <c r="DA88" s="12"/>
      <c r="DB88" s="12"/>
      <c r="DC88" s="12"/>
      <c r="DD88" s="12"/>
      <c r="DE88" s="12"/>
      <c r="DF88" s="12"/>
      <c r="DG88" s="12"/>
      <c r="DH88" s="12"/>
      <c r="DI88" s="12"/>
      <c r="DJ88" s="12"/>
      <c r="DK88" s="12"/>
      <c r="DL88" s="12"/>
      <c r="DM88" s="12"/>
      <c r="DN88" s="12"/>
      <c r="DO88" s="12"/>
      <c r="DP88" s="12"/>
      <c r="DQ88" s="12"/>
      <c r="DR88" s="12"/>
      <c r="DS88" s="12"/>
      <c r="DT88" s="12"/>
      <c r="DU88" s="12"/>
      <c r="DV88" s="12"/>
      <c r="DW88" s="12"/>
      <c r="DX88" s="12"/>
      <c r="DY88" s="12"/>
      <c r="DZ88" s="12"/>
      <c r="EA88" s="12"/>
      <c r="EB88" s="12"/>
      <c r="EC88" s="12"/>
      <c r="ED88" s="12"/>
      <c r="EE88" s="12"/>
      <c r="EF88" s="12"/>
      <c r="EG88" s="12"/>
      <c r="EH88" s="12"/>
      <c r="EI88" s="12"/>
      <c r="EJ88" s="12"/>
      <c r="EK88" s="12"/>
      <c r="EL88" s="12"/>
      <c r="EM88" s="12"/>
      <c r="EN88" s="12"/>
      <c r="EO88" s="12"/>
      <c r="EP88" s="12"/>
      <c r="EQ88" s="12"/>
      <c r="ER88" s="12"/>
      <c r="ES88" s="12"/>
      <c r="ET88" s="12"/>
      <c r="EU88" s="12"/>
      <c r="EV88" s="12"/>
      <c r="EW88" s="12"/>
      <c r="EX88" s="12"/>
      <c r="EY88" s="12"/>
      <c r="EZ88" s="12"/>
      <c r="FA88" s="12"/>
      <c r="FB88" s="12"/>
      <c r="FC88" s="12"/>
      <c r="FD88" s="12"/>
      <c r="FE88" s="12"/>
      <c r="FF88" s="12"/>
      <c r="FG88" s="12"/>
      <c r="FH88" s="12"/>
      <c r="FI88" s="12"/>
      <c r="FJ88" s="12"/>
      <c r="FK88" s="12"/>
      <c r="FL88" s="12"/>
      <c r="FM88" s="12"/>
      <c r="FN88" s="12"/>
      <c r="FO88" s="12"/>
      <c r="FP88" s="12"/>
      <c r="FQ88" s="12"/>
      <c r="FR88" s="12"/>
      <c r="FS88" s="12"/>
      <c r="FT88" s="12"/>
      <c r="FU88" s="12"/>
      <c r="FV88" s="12"/>
      <c r="FW88" s="12"/>
      <c r="FX88" s="12"/>
      <c r="FY88" s="12"/>
      <c r="FZ88" s="12"/>
      <c r="GA88" s="12"/>
      <c r="GB88" s="12"/>
      <c r="GC88" s="12"/>
      <c r="GD88" s="12"/>
      <c r="GE88" s="12"/>
      <c r="GF88" s="12"/>
      <c r="GG88" s="12"/>
      <c r="GH88" s="12"/>
      <c r="GI88" s="12"/>
      <c r="GJ88" s="12"/>
      <c r="GK88" s="12"/>
      <c r="GL88" s="12"/>
      <c r="GM88" s="12"/>
      <c r="GN88" s="12"/>
      <c r="GO88" s="12"/>
      <c r="GP88" s="12"/>
      <c r="GQ88" s="12"/>
      <c r="GR88" s="12"/>
      <c r="GS88" s="12"/>
      <c r="GT88" s="12"/>
      <c r="GU88" s="12"/>
      <c r="GV88" s="12"/>
      <c r="GW88" s="12"/>
      <c r="GX88" s="12"/>
      <c r="GY88" s="12"/>
      <c r="GZ88" s="12"/>
      <c r="HA88" s="12"/>
      <c r="HB88" s="12"/>
      <c r="HC88" s="12"/>
      <c r="HD88" s="12"/>
      <c r="HE88" s="12"/>
      <c r="HF88" s="12"/>
      <c r="HG88" s="12"/>
      <c r="HH88" s="12"/>
      <c r="HI88" s="12"/>
      <c r="HJ88" s="12"/>
      <c r="HK88" s="12"/>
      <c r="HL88" s="12"/>
      <c r="HM88" s="12"/>
      <c r="HN88" s="12"/>
      <c r="HO88" s="12"/>
      <c r="HP88" s="12"/>
      <c r="HQ88" s="12"/>
      <c r="HR88" s="12"/>
      <c r="HS88" s="12"/>
      <c r="HT88" s="12"/>
      <c r="HU88" s="12"/>
      <c r="HV88" s="12"/>
      <c r="HW88" s="12"/>
      <c r="HX88" s="12"/>
      <c r="HY88" s="12"/>
      <c r="HZ88" s="12"/>
      <c r="IA88" s="12"/>
      <c r="IB88" s="12"/>
      <c r="IC88" s="12"/>
      <c r="ID88" s="12"/>
      <c r="IE88" s="12"/>
      <c r="IF88" s="12"/>
      <c r="IG88" s="12"/>
      <c r="IH88" s="12"/>
      <c r="II88" s="12"/>
      <c r="IJ88" s="12"/>
      <c r="IK88" s="12"/>
      <c r="IL88" s="12"/>
      <c r="IM88" s="12"/>
      <c r="IN88" s="12"/>
      <c r="IO88" s="12"/>
      <c r="IP88" s="12"/>
      <c r="IQ88" s="12"/>
      <c r="IR88" s="12"/>
      <c r="IS88" s="12"/>
      <c r="IT88" s="12"/>
      <c r="IU88" s="12"/>
      <c r="IV88" s="12"/>
      <c r="IW88" s="12"/>
      <c r="IX88" s="12"/>
      <c r="IY88" s="12"/>
      <c r="IZ88" s="12"/>
      <c r="JA88" s="12"/>
      <c r="JB88" s="12"/>
      <c r="JC88" s="12"/>
      <c r="JD88" s="12"/>
      <c r="JE88" s="12"/>
    </row>
    <row r="89" spans="1:265" ht="15" customHeight="1">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CQ89" s="12"/>
      <c r="CR89" s="12"/>
      <c r="CS89" s="12"/>
      <c r="CT89" s="12"/>
      <c r="CU89" s="12"/>
      <c r="CV89" s="12"/>
      <c r="CW89" s="12"/>
      <c r="CX89" s="12"/>
      <c r="CY89" s="12"/>
      <c r="CZ89" s="12"/>
      <c r="DA89" s="12"/>
      <c r="DB89" s="12"/>
      <c r="DC89" s="12"/>
      <c r="DD89" s="12"/>
      <c r="DE89" s="12"/>
      <c r="DF89" s="12"/>
      <c r="DG89" s="12"/>
      <c r="DH89" s="12"/>
      <c r="DI89" s="12"/>
      <c r="DJ89" s="12"/>
      <c r="DK89" s="12"/>
      <c r="DL89" s="12"/>
      <c r="DM89" s="12"/>
      <c r="DN89" s="12"/>
      <c r="DO89" s="12"/>
      <c r="DP89" s="12"/>
      <c r="DQ89" s="12"/>
      <c r="DR89" s="12"/>
      <c r="DS89" s="12"/>
      <c r="DT89" s="12"/>
      <c r="DU89" s="12"/>
      <c r="DV89" s="12"/>
      <c r="DW89" s="12"/>
      <c r="DX89" s="12"/>
      <c r="DY89" s="12"/>
      <c r="DZ89" s="12"/>
      <c r="EA89" s="12"/>
      <c r="EB89" s="12"/>
      <c r="EC89" s="12"/>
      <c r="ED89" s="12"/>
      <c r="EE89" s="12"/>
      <c r="EF89" s="12"/>
      <c r="EG89" s="12"/>
      <c r="EH89" s="12"/>
      <c r="EI89" s="12"/>
      <c r="EJ89" s="12"/>
      <c r="EK89" s="12"/>
      <c r="EL89" s="12"/>
      <c r="EM89" s="12"/>
      <c r="EN89" s="12"/>
      <c r="EO89" s="12"/>
      <c r="EP89" s="12"/>
      <c r="EQ89" s="12"/>
      <c r="ER89" s="12"/>
      <c r="ES89" s="12"/>
      <c r="ET89" s="12"/>
      <c r="EU89" s="12"/>
      <c r="EV89" s="12"/>
      <c r="EW89" s="12"/>
      <c r="EX89" s="12"/>
      <c r="EY89" s="12"/>
      <c r="EZ89" s="12"/>
      <c r="FA89" s="12"/>
      <c r="FB89" s="12"/>
      <c r="FC89" s="12"/>
      <c r="FD89" s="12"/>
      <c r="FE89" s="12"/>
      <c r="FF89" s="12"/>
      <c r="FG89" s="12"/>
      <c r="FH89" s="12"/>
      <c r="FI89" s="12"/>
      <c r="FJ89" s="12"/>
      <c r="FK89" s="12"/>
      <c r="FL89" s="12"/>
      <c r="FM89" s="12"/>
      <c r="FN89" s="12"/>
      <c r="FO89" s="12"/>
      <c r="FP89" s="12"/>
      <c r="FQ89" s="12"/>
      <c r="FR89" s="12"/>
      <c r="FS89" s="12"/>
      <c r="FT89" s="12"/>
      <c r="FU89" s="12"/>
      <c r="FV89" s="12"/>
      <c r="FW89" s="12"/>
      <c r="FX89" s="12"/>
      <c r="FY89" s="12"/>
      <c r="FZ89" s="12"/>
      <c r="GA89" s="12"/>
      <c r="GB89" s="12"/>
      <c r="GC89" s="12"/>
      <c r="GD89" s="12"/>
      <c r="GE89" s="12"/>
      <c r="GF89" s="12"/>
      <c r="GG89" s="12"/>
      <c r="GH89" s="12"/>
      <c r="GI89" s="12"/>
      <c r="GJ89" s="12"/>
      <c r="GK89" s="12"/>
      <c r="GL89" s="12"/>
      <c r="GM89" s="12"/>
      <c r="GN89" s="12"/>
      <c r="GO89" s="12"/>
      <c r="GP89" s="12"/>
      <c r="GQ89" s="12"/>
      <c r="GR89" s="12"/>
      <c r="GS89" s="12"/>
      <c r="GT89" s="12"/>
      <c r="GU89" s="12"/>
      <c r="GV89" s="12"/>
      <c r="GW89" s="12"/>
      <c r="GX89" s="12"/>
      <c r="GY89" s="12"/>
      <c r="GZ89" s="12"/>
      <c r="HA89" s="12"/>
      <c r="HB89" s="12"/>
      <c r="HC89" s="12"/>
      <c r="HD89" s="12"/>
      <c r="HE89" s="12"/>
      <c r="HF89" s="12"/>
      <c r="HG89" s="12"/>
      <c r="HH89" s="12"/>
      <c r="HI89" s="12"/>
      <c r="HJ89" s="12"/>
      <c r="HK89" s="12"/>
      <c r="HL89" s="12"/>
      <c r="HM89" s="12"/>
      <c r="HN89" s="12"/>
      <c r="HO89" s="12"/>
      <c r="HP89" s="12"/>
      <c r="HQ89" s="12"/>
      <c r="HR89" s="12"/>
      <c r="HS89" s="12"/>
      <c r="HT89" s="12"/>
      <c r="HU89" s="12"/>
      <c r="HV89" s="12"/>
      <c r="HW89" s="12"/>
      <c r="HX89" s="12"/>
      <c r="HY89" s="12"/>
      <c r="HZ89" s="12"/>
      <c r="IA89" s="12"/>
      <c r="IB89" s="12"/>
      <c r="IC89" s="12"/>
      <c r="ID89" s="12"/>
      <c r="IE89" s="12"/>
      <c r="IF89" s="12"/>
      <c r="IG89" s="12"/>
      <c r="IH89" s="12"/>
      <c r="II89" s="12"/>
      <c r="IJ89" s="12"/>
      <c r="IK89" s="12"/>
      <c r="IL89" s="12"/>
      <c r="IM89" s="12"/>
      <c r="IN89" s="12"/>
      <c r="IO89" s="12"/>
      <c r="IP89" s="12"/>
      <c r="IQ89" s="12"/>
      <c r="IR89" s="12"/>
      <c r="IS89" s="12"/>
      <c r="IT89" s="12"/>
      <c r="IU89" s="12"/>
      <c r="IV89" s="12"/>
      <c r="IW89" s="12"/>
      <c r="IX89" s="12"/>
      <c r="IY89" s="12"/>
      <c r="IZ89" s="12"/>
      <c r="JA89" s="12"/>
      <c r="JB89" s="12"/>
      <c r="JC89" s="12"/>
      <c r="JD89" s="12"/>
      <c r="JE89" s="12"/>
    </row>
    <row r="90" spans="1:265" ht="15" customHeight="1">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CQ90" s="12"/>
      <c r="CR90" s="12"/>
      <c r="CS90" s="12"/>
      <c r="CT90" s="12"/>
      <c r="CU90" s="12"/>
      <c r="CV90" s="12"/>
      <c r="CW90" s="12"/>
      <c r="CX90" s="12"/>
      <c r="CY90" s="12"/>
      <c r="CZ90" s="12"/>
      <c r="DA90" s="12"/>
      <c r="DB90" s="12"/>
      <c r="DC90" s="12"/>
      <c r="DD90" s="12"/>
      <c r="DE90" s="12"/>
      <c r="DF90" s="12"/>
      <c r="DG90" s="12"/>
      <c r="DH90" s="12"/>
      <c r="DI90" s="12"/>
      <c r="DJ90" s="12"/>
      <c r="DK90" s="12"/>
      <c r="DL90" s="12"/>
      <c r="DM90" s="12"/>
      <c r="DN90" s="12"/>
      <c r="DO90" s="12"/>
      <c r="DP90" s="12"/>
      <c r="DQ90" s="12"/>
      <c r="DR90" s="12"/>
      <c r="DS90" s="12"/>
      <c r="DT90" s="12"/>
      <c r="DU90" s="12"/>
      <c r="DV90" s="12"/>
      <c r="DW90" s="12"/>
      <c r="DX90" s="12"/>
      <c r="DY90" s="12"/>
      <c r="DZ90" s="12"/>
      <c r="EA90" s="12"/>
      <c r="EB90" s="12"/>
      <c r="EC90" s="12"/>
      <c r="ED90" s="12"/>
      <c r="EE90" s="12"/>
      <c r="EF90" s="12"/>
      <c r="EG90" s="12"/>
      <c r="EH90" s="12"/>
      <c r="EI90" s="12"/>
      <c r="EJ90" s="12"/>
      <c r="EK90" s="12"/>
      <c r="EL90" s="12"/>
      <c r="EM90" s="12"/>
      <c r="EN90" s="12"/>
      <c r="EO90" s="12"/>
      <c r="EP90" s="12"/>
      <c r="EQ90" s="12"/>
      <c r="ER90" s="12"/>
      <c r="ES90" s="12"/>
      <c r="ET90" s="12"/>
      <c r="EU90" s="12"/>
      <c r="EV90" s="12"/>
      <c r="EW90" s="12"/>
      <c r="EX90" s="12"/>
      <c r="EY90" s="12"/>
      <c r="EZ90" s="12"/>
      <c r="FA90" s="12"/>
      <c r="FB90" s="12"/>
      <c r="FC90" s="12"/>
      <c r="FD90" s="12"/>
      <c r="FE90" s="12"/>
      <c r="FF90" s="12"/>
      <c r="FG90" s="12"/>
      <c r="FH90" s="12"/>
      <c r="FI90" s="12"/>
      <c r="FJ90" s="12"/>
      <c r="FK90" s="12"/>
      <c r="FL90" s="12"/>
      <c r="FM90" s="12"/>
      <c r="FN90" s="12"/>
      <c r="FO90" s="12"/>
      <c r="FP90" s="12"/>
      <c r="FQ90" s="12"/>
      <c r="FR90" s="12"/>
      <c r="FS90" s="12"/>
      <c r="FT90" s="12"/>
      <c r="FU90" s="12"/>
      <c r="FV90" s="12"/>
      <c r="FW90" s="12"/>
      <c r="FX90" s="12"/>
      <c r="FY90" s="12"/>
      <c r="FZ90" s="12"/>
      <c r="GA90" s="12"/>
      <c r="GB90" s="12"/>
      <c r="GC90" s="12"/>
      <c r="GD90" s="12"/>
      <c r="GE90" s="12"/>
      <c r="GF90" s="12"/>
      <c r="GG90" s="12"/>
      <c r="GH90" s="12"/>
      <c r="GI90" s="12"/>
      <c r="GJ90" s="12"/>
      <c r="GK90" s="12"/>
      <c r="GL90" s="12"/>
      <c r="GM90" s="12"/>
      <c r="GN90" s="12"/>
      <c r="GO90" s="12"/>
      <c r="GP90" s="12"/>
      <c r="GQ90" s="12"/>
      <c r="GR90" s="12"/>
      <c r="GS90" s="12"/>
      <c r="GT90" s="12"/>
      <c r="GU90" s="12"/>
      <c r="GV90" s="12"/>
      <c r="GW90" s="12"/>
      <c r="GX90" s="12"/>
      <c r="GY90" s="12"/>
      <c r="GZ90" s="12"/>
      <c r="HA90" s="12"/>
      <c r="HB90" s="12"/>
      <c r="HC90" s="12"/>
      <c r="HD90" s="12"/>
      <c r="HE90" s="12"/>
      <c r="HF90" s="12"/>
      <c r="HG90" s="12"/>
      <c r="HH90" s="12"/>
      <c r="HI90" s="12"/>
      <c r="HJ90" s="12"/>
      <c r="HK90" s="12"/>
      <c r="HL90" s="12"/>
      <c r="HM90" s="12"/>
      <c r="HN90" s="12"/>
      <c r="HO90" s="12"/>
      <c r="HP90" s="12"/>
      <c r="HQ90" s="12"/>
      <c r="HR90" s="12"/>
      <c r="HS90" s="12"/>
      <c r="HT90" s="12"/>
      <c r="HU90" s="12"/>
      <c r="HV90" s="12"/>
      <c r="HW90" s="12"/>
      <c r="HX90" s="12"/>
      <c r="HY90" s="12"/>
      <c r="HZ90" s="12"/>
      <c r="IA90" s="12"/>
      <c r="IB90" s="12"/>
      <c r="IC90" s="12"/>
      <c r="ID90" s="12"/>
      <c r="IE90" s="12"/>
      <c r="IF90" s="12"/>
      <c r="IG90" s="12"/>
      <c r="IH90" s="12"/>
      <c r="II90" s="12"/>
      <c r="IJ90" s="12"/>
      <c r="IK90" s="12"/>
      <c r="IL90" s="12"/>
      <c r="IM90" s="12"/>
      <c r="IN90" s="12"/>
      <c r="IO90" s="12"/>
      <c r="IP90" s="12"/>
      <c r="IQ90" s="12"/>
      <c r="IR90" s="12"/>
      <c r="IS90" s="12"/>
      <c r="IT90" s="12"/>
      <c r="IU90" s="12"/>
      <c r="IV90" s="12"/>
      <c r="IW90" s="12"/>
      <c r="IX90" s="12"/>
      <c r="IY90" s="12"/>
      <c r="IZ90" s="12"/>
      <c r="JA90" s="12"/>
      <c r="JB90" s="12"/>
      <c r="JC90" s="12"/>
      <c r="JD90" s="12"/>
      <c r="JE90" s="12"/>
    </row>
    <row r="91" spans="1:265" ht="15" customHeight="1">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c r="EH91" s="12"/>
      <c r="EI91" s="12"/>
      <c r="EJ91" s="12"/>
      <c r="EK91" s="12"/>
      <c r="EL91" s="12"/>
      <c r="EM91" s="12"/>
      <c r="EN91" s="12"/>
      <c r="EO91" s="12"/>
      <c r="EP91" s="12"/>
      <c r="EQ91" s="12"/>
      <c r="ER91" s="12"/>
      <c r="ES91" s="12"/>
      <c r="ET91" s="12"/>
      <c r="EU91" s="12"/>
      <c r="EV91" s="12"/>
      <c r="EW91" s="12"/>
      <c r="EX91" s="12"/>
      <c r="EY91" s="12"/>
      <c r="EZ91" s="12"/>
      <c r="FA91" s="12"/>
      <c r="FB91" s="12"/>
      <c r="FC91" s="12"/>
      <c r="FD91" s="12"/>
      <c r="FE91" s="12"/>
      <c r="FF91" s="12"/>
      <c r="FG91" s="12"/>
      <c r="FH91" s="12"/>
      <c r="FI91" s="12"/>
      <c r="FJ91" s="12"/>
      <c r="FK91" s="12"/>
      <c r="FL91" s="12"/>
      <c r="FM91" s="12"/>
      <c r="FN91" s="12"/>
      <c r="FO91" s="12"/>
      <c r="FP91" s="12"/>
      <c r="FQ91" s="12"/>
      <c r="FR91" s="12"/>
      <c r="FS91" s="12"/>
      <c r="FT91" s="12"/>
      <c r="FU91" s="12"/>
      <c r="FV91" s="12"/>
      <c r="FW91" s="12"/>
      <c r="FX91" s="12"/>
      <c r="FY91" s="12"/>
      <c r="FZ91" s="12"/>
      <c r="GA91" s="12"/>
      <c r="GB91" s="12"/>
      <c r="GC91" s="12"/>
      <c r="GD91" s="12"/>
      <c r="GE91" s="12"/>
      <c r="GF91" s="12"/>
      <c r="GG91" s="12"/>
      <c r="GH91" s="12"/>
      <c r="GI91" s="12"/>
      <c r="GJ91" s="12"/>
      <c r="GK91" s="12"/>
      <c r="GL91" s="12"/>
      <c r="GM91" s="12"/>
      <c r="GN91" s="12"/>
      <c r="GO91" s="12"/>
      <c r="GP91" s="12"/>
      <c r="GQ91" s="12"/>
      <c r="GR91" s="12"/>
      <c r="GS91" s="12"/>
      <c r="GT91" s="12"/>
      <c r="GU91" s="12"/>
      <c r="GV91" s="12"/>
      <c r="GW91" s="12"/>
      <c r="GX91" s="12"/>
      <c r="GY91" s="12"/>
      <c r="GZ91" s="12"/>
      <c r="HA91" s="12"/>
      <c r="HB91" s="12"/>
      <c r="HC91" s="12"/>
      <c r="HD91" s="12"/>
      <c r="HE91" s="12"/>
      <c r="HF91" s="12"/>
      <c r="HG91" s="12"/>
      <c r="HH91" s="12"/>
      <c r="HI91" s="12"/>
      <c r="HJ91" s="12"/>
      <c r="HK91" s="12"/>
      <c r="HL91" s="12"/>
      <c r="HM91" s="12"/>
      <c r="HN91" s="12"/>
      <c r="HO91" s="12"/>
      <c r="HP91" s="12"/>
      <c r="HQ91" s="12"/>
      <c r="HR91" s="12"/>
      <c r="HS91" s="12"/>
      <c r="HT91" s="12"/>
      <c r="HU91" s="12"/>
      <c r="HV91" s="12"/>
      <c r="HW91" s="12"/>
      <c r="HX91" s="12"/>
      <c r="HY91" s="12"/>
      <c r="HZ91" s="12"/>
      <c r="IA91" s="12"/>
      <c r="IB91" s="12"/>
      <c r="IC91" s="12"/>
      <c r="ID91" s="12"/>
      <c r="IE91" s="12"/>
      <c r="IF91" s="12"/>
      <c r="IG91" s="12"/>
      <c r="IH91" s="12"/>
      <c r="II91" s="12"/>
      <c r="IJ91" s="12"/>
      <c r="IK91" s="12"/>
      <c r="IL91" s="12"/>
      <c r="IM91" s="12"/>
      <c r="IN91" s="12"/>
      <c r="IO91" s="12"/>
      <c r="IP91" s="12"/>
      <c r="IQ91" s="12"/>
      <c r="IR91" s="12"/>
      <c r="IS91" s="12"/>
      <c r="IT91" s="12"/>
      <c r="IU91" s="12"/>
      <c r="IV91" s="12"/>
      <c r="IW91" s="12"/>
      <c r="IX91" s="12"/>
      <c r="IY91" s="12"/>
      <c r="IZ91" s="12"/>
      <c r="JA91" s="12"/>
      <c r="JB91" s="12"/>
      <c r="JC91" s="12"/>
      <c r="JD91" s="12"/>
      <c r="JE91" s="12"/>
    </row>
    <row r="92" spans="1:265" ht="15" customHeight="1">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c r="FN92" s="12"/>
      <c r="FO92" s="12"/>
      <c r="FP92" s="12"/>
      <c r="FQ92" s="12"/>
      <c r="FR92" s="12"/>
      <c r="FS92" s="12"/>
      <c r="FT92" s="12"/>
      <c r="FU92" s="12"/>
      <c r="FV92" s="12"/>
      <c r="FW92" s="12"/>
      <c r="FX92" s="12"/>
      <c r="FY92" s="12"/>
      <c r="FZ92" s="12"/>
      <c r="GA92" s="12"/>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c r="IS92" s="12"/>
      <c r="IT92" s="12"/>
      <c r="IU92" s="12"/>
      <c r="IV92" s="12"/>
      <c r="IW92" s="12"/>
      <c r="IX92" s="12"/>
      <c r="IY92" s="12"/>
      <c r="IZ92" s="12"/>
      <c r="JA92" s="12"/>
      <c r="JB92" s="12"/>
      <c r="JC92" s="12"/>
      <c r="JD92" s="12"/>
      <c r="JE92" s="12"/>
    </row>
    <row r="93" spans="1:265" ht="15" customHeight="1">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c r="CM93" s="12"/>
      <c r="CN93" s="12"/>
      <c r="CO93" s="12"/>
      <c r="CP93" s="12"/>
      <c r="CQ93" s="12"/>
      <c r="CR93" s="12"/>
      <c r="CS93" s="12"/>
      <c r="CT93" s="12"/>
      <c r="CU93" s="12"/>
      <c r="CV93" s="12"/>
      <c r="CW93" s="12"/>
      <c r="CX93" s="12"/>
      <c r="CY93" s="12"/>
      <c r="CZ93" s="12"/>
      <c r="DA93" s="12"/>
      <c r="DB93" s="12"/>
      <c r="DC93" s="12"/>
      <c r="DD93" s="12"/>
      <c r="DE93" s="12"/>
      <c r="DF93" s="12"/>
      <c r="DG93" s="12"/>
      <c r="DH93" s="12"/>
      <c r="DI93" s="12"/>
      <c r="DJ93" s="12"/>
      <c r="DK93" s="12"/>
      <c r="DL93" s="12"/>
      <c r="DM93" s="12"/>
      <c r="DN93" s="12"/>
      <c r="DO93" s="12"/>
      <c r="DP93" s="12"/>
      <c r="DQ93" s="12"/>
      <c r="DR93" s="12"/>
      <c r="DS93" s="12"/>
      <c r="DT93" s="12"/>
      <c r="DU93" s="12"/>
      <c r="DV93" s="12"/>
      <c r="DW93" s="12"/>
      <c r="DX93" s="12"/>
      <c r="DY93" s="12"/>
      <c r="DZ93" s="12"/>
      <c r="EA93" s="12"/>
      <c r="EB93" s="12"/>
      <c r="EC93" s="12"/>
      <c r="ED93" s="12"/>
      <c r="EE93" s="12"/>
      <c r="EF93" s="12"/>
      <c r="EG93" s="12"/>
      <c r="EH93" s="12"/>
      <c r="EI93" s="12"/>
      <c r="EJ93" s="12"/>
      <c r="EK93" s="12"/>
      <c r="EL93" s="12"/>
      <c r="EM93" s="12"/>
      <c r="EN93" s="12"/>
      <c r="EO93" s="12"/>
      <c r="EP93" s="12"/>
      <c r="EQ93" s="12"/>
      <c r="ER93" s="12"/>
      <c r="ES93" s="12"/>
      <c r="ET93" s="12"/>
      <c r="EU93" s="12"/>
      <c r="EV93" s="12"/>
      <c r="EW93" s="12"/>
      <c r="EX93" s="12"/>
      <c r="EY93" s="12"/>
      <c r="EZ93" s="12"/>
      <c r="FA93" s="12"/>
      <c r="FB93" s="12"/>
      <c r="FC93" s="12"/>
      <c r="FD93" s="12"/>
      <c r="FE93" s="12"/>
      <c r="FF93" s="12"/>
      <c r="FG93" s="12"/>
      <c r="FH93" s="12"/>
      <c r="FI93" s="12"/>
      <c r="FJ93" s="12"/>
      <c r="FK93" s="12"/>
      <c r="FL93" s="12"/>
      <c r="FM93" s="12"/>
      <c r="FN93" s="12"/>
      <c r="FO93" s="12"/>
      <c r="FP93" s="12"/>
      <c r="FQ93" s="12"/>
      <c r="FR93" s="12"/>
      <c r="FS93" s="12"/>
      <c r="FT93" s="12"/>
      <c r="FU93" s="12"/>
      <c r="FV93" s="12"/>
      <c r="FW93" s="12"/>
      <c r="FX93" s="12"/>
      <c r="FY93" s="12"/>
      <c r="FZ93" s="12"/>
      <c r="GA93" s="12"/>
      <c r="GB93" s="12"/>
      <c r="GC93" s="12"/>
      <c r="GD93" s="12"/>
      <c r="GE93" s="12"/>
      <c r="GF93" s="12"/>
      <c r="GG93" s="12"/>
      <c r="GH93" s="12"/>
      <c r="GI93" s="12"/>
      <c r="GJ93" s="12"/>
      <c r="GK93" s="12"/>
      <c r="GL93" s="12"/>
      <c r="GM93" s="12"/>
      <c r="GN93" s="12"/>
      <c r="GO93" s="12"/>
      <c r="GP93" s="12"/>
      <c r="GQ93" s="12"/>
      <c r="GR93" s="12"/>
      <c r="GS93" s="12"/>
      <c r="GT93" s="12"/>
      <c r="GU93" s="12"/>
      <c r="GV93" s="12"/>
      <c r="GW93" s="12"/>
      <c r="GX93" s="12"/>
      <c r="GY93" s="12"/>
      <c r="GZ93" s="12"/>
      <c r="HA93" s="12"/>
      <c r="HB93" s="12"/>
      <c r="HC93" s="12"/>
      <c r="HD93" s="12"/>
      <c r="HE93" s="12"/>
      <c r="HF93" s="12"/>
      <c r="HG93" s="12"/>
      <c r="HH93" s="12"/>
      <c r="HI93" s="12"/>
      <c r="HJ93" s="12"/>
      <c r="HK93" s="12"/>
      <c r="HL93" s="12"/>
      <c r="HM93" s="12"/>
      <c r="HN93" s="12"/>
      <c r="HO93" s="12"/>
      <c r="HP93" s="12"/>
      <c r="HQ93" s="12"/>
      <c r="HR93" s="12"/>
      <c r="HS93" s="12"/>
      <c r="HT93" s="12"/>
      <c r="HU93" s="12"/>
      <c r="HV93" s="12"/>
      <c r="HW93" s="12"/>
      <c r="HX93" s="12"/>
      <c r="HY93" s="12"/>
      <c r="HZ93" s="12"/>
      <c r="IA93" s="12"/>
      <c r="IB93" s="12"/>
      <c r="IC93" s="12"/>
      <c r="ID93" s="12"/>
      <c r="IE93" s="12"/>
      <c r="IF93" s="12"/>
      <c r="IG93" s="12"/>
      <c r="IH93" s="12"/>
      <c r="II93" s="12"/>
      <c r="IJ93" s="12"/>
      <c r="IK93" s="12"/>
      <c r="IL93" s="12"/>
      <c r="IM93" s="12"/>
      <c r="IN93" s="12"/>
      <c r="IO93" s="12"/>
      <c r="IP93" s="12"/>
      <c r="IQ93" s="12"/>
      <c r="IR93" s="12"/>
      <c r="IS93" s="12"/>
      <c r="IT93" s="12"/>
      <c r="IU93" s="12"/>
      <c r="IV93" s="12"/>
      <c r="IW93" s="12"/>
      <c r="IX93" s="12"/>
      <c r="IY93" s="12"/>
      <c r="IZ93" s="12"/>
      <c r="JA93" s="12"/>
      <c r="JB93" s="12"/>
      <c r="JC93" s="12"/>
      <c r="JD93" s="12"/>
      <c r="JE93" s="12"/>
    </row>
    <row r="94" spans="1:265" ht="15" customHeight="1">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2"/>
      <c r="CR94" s="12"/>
      <c r="CS94" s="12"/>
      <c r="CT94" s="12"/>
      <c r="CU94" s="12"/>
      <c r="CV94" s="12"/>
      <c r="CW94" s="12"/>
      <c r="CX94" s="12"/>
      <c r="CY94" s="12"/>
      <c r="CZ94" s="12"/>
      <c r="DA94" s="12"/>
      <c r="DB94" s="12"/>
      <c r="DC94" s="12"/>
      <c r="DD94" s="12"/>
      <c r="DE94" s="12"/>
      <c r="DF94" s="12"/>
      <c r="DG94" s="12"/>
      <c r="DH94" s="12"/>
      <c r="DI94" s="12"/>
      <c r="DJ94" s="12"/>
      <c r="DK94" s="12"/>
      <c r="DL94" s="12"/>
      <c r="DM94" s="12"/>
      <c r="DN94" s="12"/>
      <c r="DO94" s="12"/>
      <c r="DP94" s="12"/>
      <c r="DQ94" s="12"/>
      <c r="DR94" s="12"/>
      <c r="DS94" s="12"/>
      <c r="DT94" s="12"/>
      <c r="DU94" s="12"/>
      <c r="DV94" s="12"/>
      <c r="DW94" s="12"/>
      <c r="DX94" s="12"/>
      <c r="DY94" s="12"/>
      <c r="DZ94" s="12"/>
      <c r="EA94" s="12"/>
      <c r="EB94" s="12"/>
      <c r="EC94" s="12"/>
      <c r="ED94" s="12"/>
      <c r="EE94" s="12"/>
      <c r="EF94" s="12"/>
      <c r="EG94" s="12"/>
      <c r="EH94" s="12"/>
      <c r="EI94" s="12"/>
      <c r="EJ94" s="12"/>
      <c r="EK94" s="12"/>
      <c r="EL94" s="12"/>
      <c r="EM94" s="12"/>
      <c r="EN94" s="12"/>
      <c r="EO94" s="12"/>
      <c r="EP94" s="12"/>
      <c r="EQ94" s="12"/>
      <c r="ER94" s="12"/>
      <c r="ES94" s="12"/>
      <c r="ET94" s="12"/>
      <c r="EU94" s="12"/>
      <c r="EV94" s="12"/>
      <c r="EW94" s="12"/>
      <c r="EX94" s="12"/>
      <c r="EY94" s="12"/>
      <c r="EZ94" s="12"/>
      <c r="FA94" s="12"/>
      <c r="FB94" s="12"/>
      <c r="FC94" s="12"/>
      <c r="FD94" s="12"/>
      <c r="FE94" s="12"/>
      <c r="FF94" s="12"/>
      <c r="FG94" s="12"/>
      <c r="FH94" s="12"/>
      <c r="FI94" s="12"/>
      <c r="FJ94" s="12"/>
      <c r="FK94" s="12"/>
      <c r="FL94" s="12"/>
      <c r="FM94" s="12"/>
      <c r="FN94" s="12"/>
      <c r="FO94" s="12"/>
      <c r="FP94" s="12"/>
      <c r="FQ94" s="12"/>
      <c r="FR94" s="12"/>
      <c r="FS94" s="12"/>
      <c r="FT94" s="12"/>
      <c r="FU94" s="12"/>
      <c r="FV94" s="12"/>
      <c r="FW94" s="12"/>
      <c r="FX94" s="12"/>
      <c r="FY94" s="12"/>
      <c r="FZ94" s="12"/>
      <c r="GA94" s="12"/>
      <c r="GB94" s="12"/>
      <c r="GC94" s="12"/>
      <c r="GD94" s="12"/>
      <c r="GE94" s="12"/>
      <c r="GF94" s="12"/>
      <c r="GG94" s="12"/>
      <c r="GH94" s="12"/>
      <c r="GI94" s="12"/>
      <c r="GJ94" s="12"/>
      <c r="GK94" s="12"/>
      <c r="GL94" s="12"/>
      <c r="GM94" s="12"/>
      <c r="GN94" s="12"/>
      <c r="GO94" s="12"/>
      <c r="GP94" s="12"/>
      <c r="GQ94" s="12"/>
      <c r="GR94" s="12"/>
      <c r="GS94" s="12"/>
      <c r="GT94" s="12"/>
      <c r="GU94" s="12"/>
      <c r="GV94" s="12"/>
      <c r="GW94" s="12"/>
      <c r="GX94" s="12"/>
      <c r="GY94" s="12"/>
      <c r="GZ94" s="12"/>
      <c r="HA94" s="12"/>
      <c r="HB94" s="12"/>
      <c r="HC94" s="12"/>
      <c r="HD94" s="12"/>
      <c r="HE94" s="12"/>
      <c r="HF94" s="12"/>
      <c r="HG94" s="12"/>
      <c r="HH94" s="12"/>
      <c r="HI94" s="12"/>
      <c r="HJ94" s="12"/>
      <c r="HK94" s="12"/>
      <c r="HL94" s="12"/>
      <c r="HM94" s="12"/>
      <c r="HN94" s="12"/>
      <c r="HO94" s="12"/>
      <c r="HP94" s="12"/>
      <c r="HQ94" s="12"/>
      <c r="HR94" s="12"/>
      <c r="HS94" s="12"/>
      <c r="HT94" s="12"/>
      <c r="HU94" s="12"/>
      <c r="HV94" s="12"/>
      <c r="HW94" s="12"/>
      <c r="HX94" s="12"/>
      <c r="HY94" s="12"/>
      <c r="HZ94" s="12"/>
      <c r="IA94" s="12"/>
      <c r="IB94" s="12"/>
      <c r="IC94" s="12"/>
      <c r="ID94" s="12"/>
      <c r="IE94" s="12"/>
      <c r="IF94" s="12"/>
      <c r="IG94" s="12"/>
      <c r="IH94" s="12"/>
      <c r="II94" s="12"/>
      <c r="IJ94" s="12"/>
      <c r="IK94" s="12"/>
      <c r="IL94" s="12"/>
      <c r="IM94" s="12"/>
      <c r="IN94" s="12"/>
      <c r="IO94" s="12"/>
      <c r="IP94" s="12"/>
      <c r="IQ94" s="12"/>
      <c r="IR94" s="12"/>
      <c r="IS94" s="12"/>
      <c r="IT94" s="12"/>
      <c r="IU94" s="12"/>
      <c r="IV94" s="12"/>
      <c r="IW94" s="12"/>
      <c r="IX94" s="12"/>
      <c r="IY94" s="12"/>
      <c r="IZ94" s="12"/>
      <c r="JA94" s="12"/>
      <c r="JB94" s="12"/>
      <c r="JC94" s="12"/>
      <c r="JD94" s="12"/>
      <c r="JE94" s="12"/>
    </row>
    <row r="95" spans="1:265" ht="15" customHeight="1">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c r="CJ95" s="12"/>
      <c r="CK95" s="12"/>
      <c r="CL95" s="12"/>
      <c r="CM95" s="12"/>
      <c r="CN95" s="12"/>
      <c r="CO95" s="12"/>
      <c r="CP95" s="12"/>
      <c r="CQ95" s="12"/>
      <c r="CR95" s="12"/>
      <c r="CS95" s="12"/>
      <c r="CT95" s="12"/>
      <c r="CU95" s="12"/>
      <c r="CV95" s="12"/>
      <c r="CW95" s="12"/>
      <c r="CX95" s="12"/>
      <c r="CY95" s="12"/>
      <c r="CZ95" s="12"/>
      <c r="DA95" s="12"/>
      <c r="DB95" s="12"/>
      <c r="DC95" s="12"/>
      <c r="DD95" s="12"/>
      <c r="DE95" s="12"/>
      <c r="DF95" s="12"/>
      <c r="DG95" s="12"/>
      <c r="DH95" s="12"/>
      <c r="DI95" s="12"/>
      <c r="DJ95" s="12"/>
      <c r="DK95" s="12"/>
      <c r="DL95" s="12"/>
      <c r="DM95" s="12"/>
      <c r="DN95" s="12"/>
      <c r="DO95" s="12"/>
      <c r="DP95" s="12"/>
      <c r="DQ95" s="12"/>
      <c r="DR95" s="12"/>
      <c r="DS95" s="12"/>
      <c r="DT95" s="12"/>
      <c r="DU95" s="12"/>
      <c r="DV95" s="12"/>
      <c r="DW95" s="12"/>
      <c r="DX95" s="12"/>
      <c r="DY95" s="12"/>
      <c r="DZ95" s="12"/>
      <c r="EA95" s="12"/>
      <c r="EB95" s="12"/>
      <c r="EC95" s="12"/>
      <c r="ED95" s="12"/>
      <c r="EE95" s="12"/>
      <c r="EF95" s="12"/>
      <c r="EG95" s="12"/>
      <c r="EH95" s="12"/>
      <c r="EI95" s="12"/>
      <c r="EJ95" s="12"/>
      <c r="EK95" s="12"/>
      <c r="EL95" s="12"/>
      <c r="EM95" s="12"/>
      <c r="EN95" s="12"/>
      <c r="EO95" s="12"/>
      <c r="EP95" s="12"/>
      <c r="EQ95" s="12"/>
      <c r="ER95" s="12"/>
      <c r="ES95" s="12"/>
      <c r="ET95" s="12"/>
      <c r="EU95" s="12"/>
      <c r="EV95" s="12"/>
      <c r="EW95" s="12"/>
      <c r="EX95" s="12"/>
      <c r="EY95" s="12"/>
      <c r="EZ95" s="12"/>
      <c r="FA95" s="12"/>
      <c r="FB95" s="12"/>
      <c r="FC95" s="12"/>
      <c r="FD95" s="12"/>
      <c r="FE95" s="12"/>
      <c r="FF95" s="12"/>
      <c r="FG95" s="12"/>
      <c r="FH95" s="12"/>
      <c r="FI95" s="12"/>
      <c r="FJ95" s="12"/>
      <c r="FK95" s="12"/>
      <c r="FL95" s="12"/>
      <c r="FM95" s="12"/>
      <c r="FN95" s="12"/>
      <c r="FO95" s="12"/>
      <c r="FP95" s="12"/>
      <c r="FQ95" s="12"/>
      <c r="FR95" s="12"/>
      <c r="FS95" s="12"/>
      <c r="FT95" s="12"/>
      <c r="FU95" s="12"/>
      <c r="FV95" s="12"/>
      <c r="FW95" s="12"/>
      <c r="FX95" s="12"/>
      <c r="FY95" s="12"/>
      <c r="FZ95" s="12"/>
      <c r="GA95" s="12"/>
      <c r="GB95" s="12"/>
      <c r="GC95" s="12"/>
      <c r="GD95" s="12"/>
      <c r="GE95" s="12"/>
      <c r="GF95" s="12"/>
      <c r="GG95" s="12"/>
      <c r="GH95" s="12"/>
      <c r="GI95" s="12"/>
      <c r="GJ95" s="12"/>
      <c r="GK95" s="12"/>
      <c r="GL95" s="12"/>
      <c r="GM95" s="12"/>
      <c r="GN95" s="12"/>
      <c r="GO95" s="12"/>
      <c r="GP95" s="12"/>
      <c r="GQ95" s="12"/>
      <c r="GR95" s="12"/>
      <c r="GS95" s="12"/>
      <c r="GT95" s="12"/>
      <c r="GU95" s="12"/>
      <c r="GV95" s="12"/>
      <c r="GW95" s="12"/>
      <c r="GX95" s="12"/>
      <c r="GY95" s="12"/>
      <c r="GZ95" s="12"/>
      <c r="HA95" s="12"/>
      <c r="HB95" s="12"/>
      <c r="HC95" s="12"/>
      <c r="HD95" s="12"/>
      <c r="HE95" s="12"/>
      <c r="HF95" s="12"/>
      <c r="HG95" s="12"/>
      <c r="HH95" s="12"/>
      <c r="HI95" s="12"/>
      <c r="HJ95" s="12"/>
      <c r="HK95" s="12"/>
      <c r="HL95" s="12"/>
      <c r="HM95" s="12"/>
      <c r="HN95" s="12"/>
      <c r="HO95" s="12"/>
      <c r="HP95" s="12"/>
      <c r="HQ95" s="12"/>
      <c r="HR95" s="12"/>
      <c r="HS95" s="12"/>
      <c r="HT95" s="12"/>
      <c r="HU95" s="12"/>
      <c r="HV95" s="12"/>
      <c r="HW95" s="12"/>
      <c r="HX95" s="12"/>
      <c r="HY95" s="12"/>
      <c r="HZ95" s="12"/>
      <c r="IA95" s="12"/>
      <c r="IB95" s="12"/>
      <c r="IC95" s="12"/>
      <c r="ID95" s="12"/>
      <c r="IE95" s="12"/>
      <c r="IF95" s="12"/>
      <c r="IG95" s="12"/>
      <c r="IH95" s="12"/>
      <c r="II95" s="12"/>
      <c r="IJ95" s="12"/>
      <c r="IK95" s="12"/>
      <c r="IL95" s="12"/>
      <c r="IM95" s="12"/>
      <c r="IN95" s="12"/>
      <c r="IO95" s="12"/>
      <c r="IP95" s="12"/>
      <c r="IQ95" s="12"/>
      <c r="IR95" s="12"/>
      <c r="IS95" s="12"/>
      <c r="IT95" s="12"/>
      <c r="IU95" s="12"/>
      <c r="IV95" s="12"/>
      <c r="IW95" s="12"/>
      <c r="IX95" s="12"/>
      <c r="IY95" s="12"/>
      <c r="IZ95" s="12"/>
      <c r="JA95" s="12"/>
      <c r="JB95" s="12"/>
      <c r="JC95" s="12"/>
      <c r="JD95" s="12"/>
      <c r="JE95" s="12"/>
    </row>
    <row r="96" spans="1:265" ht="15" customHeight="1">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c r="CY96" s="12"/>
      <c r="CZ96" s="12"/>
      <c r="DA96" s="12"/>
      <c r="DB96" s="12"/>
      <c r="DC96" s="12"/>
      <c r="DD96" s="12"/>
      <c r="DE96" s="12"/>
      <c r="DF96" s="12"/>
      <c r="DG96" s="12"/>
      <c r="DH96" s="12"/>
      <c r="DI96" s="12"/>
      <c r="DJ96" s="12"/>
      <c r="DK96" s="12"/>
      <c r="DL96" s="12"/>
      <c r="DM96" s="12"/>
      <c r="DN96" s="12"/>
      <c r="DO96" s="12"/>
      <c r="DP96" s="12"/>
      <c r="DQ96" s="12"/>
      <c r="DR96" s="12"/>
      <c r="DS96" s="12"/>
      <c r="DT96" s="12"/>
      <c r="DU96" s="12"/>
      <c r="DV96" s="12"/>
      <c r="DW96" s="12"/>
      <c r="DX96" s="12"/>
      <c r="DY96" s="12"/>
      <c r="DZ96" s="12"/>
      <c r="EA96" s="12"/>
      <c r="EB96" s="12"/>
      <c r="EC96" s="12"/>
      <c r="ED96" s="12"/>
      <c r="EE96" s="12"/>
      <c r="EF96" s="12"/>
      <c r="EG96" s="12"/>
      <c r="EH96" s="12"/>
      <c r="EI96" s="12"/>
      <c r="EJ96" s="12"/>
      <c r="EK96" s="12"/>
      <c r="EL96" s="12"/>
      <c r="EM96" s="12"/>
      <c r="EN96" s="12"/>
      <c r="EO96" s="12"/>
      <c r="EP96" s="12"/>
      <c r="EQ96" s="12"/>
      <c r="ER96" s="12"/>
      <c r="ES96" s="12"/>
      <c r="ET96" s="12"/>
      <c r="EU96" s="12"/>
      <c r="EV96" s="12"/>
      <c r="EW96" s="12"/>
      <c r="EX96" s="12"/>
      <c r="EY96" s="12"/>
      <c r="EZ96" s="12"/>
      <c r="FA96" s="12"/>
      <c r="FB96" s="12"/>
      <c r="FC96" s="12"/>
      <c r="FD96" s="12"/>
      <c r="FE96" s="12"/>
      <c r="FF96" s="12"/>
      <c r="FG96" s="12"/>
      <c r="FH96" s="12"/>
      <c r="FI96" s="12"/>
      <c r="FJ96" s="12"/>
      <c r="FK96" s="12"/>
      <c r="FL96" s="12"/>
      <c r="FM96" s="12"/>
      <c r="FN96" s="12"/>
      <c r="FO96" s="12"/>
      <c r="FP96" s="12"/>
      <c r="FQ96" s="12"/>
      <c r="FR96" s="12"/>
      <c r="FS96" s="12"/>
      <c r="FT96" s="12"/>
      <c r="FU96" s="12"/>
      <c r="FV96" s="12"/>
      <c r="FW96" s="12"/>
      <c r="FX96" s="12"/>
      <c r="FY96" s="12"/>
      <c r="FZ96" s="12"/>
      <c r="GA96" s="12"/>
      <c r="GB96" s="12"/>
      <c r="GC96" s="12"/>
      <c r="GD96" s="12"/>
      <c r="GE96" s="12"/>
      <c r="GF96" s="12"/>
      <c r="GG96" s="12"/>
      <c r="GH96" s="12"/>
      <c r="GI96" s="12"/>
      <c r="GJ96" s="12"/>
      <c r="GK96" s="12"/>
      <c r="GL96" s="12"/>
      <c r="GM96" s="12"/>
      <c r="GN96" s="12"/>
      <c r="GO96" s="12"/>
      <c r="GP96" s="12"/>
      <c r="GQ96" s="12"/>
      <c r="GR96" s="12"/>
      <c r="GS96" s="12"/>
      <c r="GT96" s="12"/>
      <c r="GU96" s="12"/>
      <c r="GV96" s="12"/>
      <c r="GW96" s="12"/>
      <c r="GX96" s="12"/>
      <c r="GY96" s="12"/>
      <c r="GZ96" s="12"/>
      <c r="HA96" s="12"/>
      <c r="HB96" s="12"/>
      <c r="HC96" s="12"/>
      <c r="HD96" s="12"/>
      <c r="HE96" s="12"/>
      <c r="HF96" s="12"/>
      <c r="HG96" s="12"/>
      <c r="HH96" s="12"/>
      <c r="HI96" s="12"/>
      <c r="HJ96" s="12"/>
      <c r="HK96" s="12"/>
      <c r="HL96" s="12"/>
      <c r="HM96" s="12"/>
      <c r="HN96" s="12"/>
      <c r="HO96" s="12"/>
      <c r="HP96" s="12"/>
      <c r="HQ96" s="12"/>
      <c r="HR96" s="12"/>
      <c r="HS96" s="12"/>
      <c r="HT96" s="12"/>
      <c r="HU96" s="12"/>
      <c r="HV96" s="12"/>
      <c r="HW96" s="12"/>
      <c r="HX96" s="12"/>
      <c r="HY96" s="12"/>
      <c r="HZ96" s="12"/>
      <c r="IA96" s="12"/>
      <c r="IB96" s="12"/>
      <c r="IC96" s="12"/>
      <c r="ID96" s="12"/>
      <c r="IE96" s="12"/>
      <c r="IF96" s="12"/>
      <c r="IG96" s="12"/>
      <c r="IH96" s="12"/>
      <c r="II96" s="12"/>
      <c r="IJ96" s="12"/>
      <c r="IK96" s="12"/>
      <c r="IL96" s="12"/>
      <c r="IM96" s="12"/>
      <c r="IN96" s="12"/>
      <c r="IO96" s="12"/>
      <c r="IP96" s="12"/>
      <c r="IQ96" s="12"/>
      <c r="IR96" s="12"/>
      <c r="IS96" s="12"/>
      <c r="IT96" s="12"/>
      <c r="IU96" s="12"/>
      <c r="IV96" s="12"/>
      <c r="IW96" s="12"/>
      <c r="IX96" s="12"/>
      <c r="IY96" s="12"/>
      <c r="IZ96" s="12"/>
      <c r="JA96" s="12"/>
      <c r="JB96" s="12"/>
      <c r="JC96" s="12"/>
      <c r="JD96" s="12"/>
      <c r="JE96" s="12"/>
    </row>
    <row r="97" spans="1:265" ht="15" customHeight="1">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2"/>
      <c r="DA97" s="12"/>
      <c r="DB97" s="12"/>
      <c r="DC97" s="12"/>
      <c r="DD97" s="12"/>
      <c r="DE97" s="12"/>
      <c r="DF97" s="12"/>
      <c r="DG97" s="12"/>
      <c r="DH97" s="12"/>
      <c r="DI97" s="12"/>
      <c r="DJ97" s="12"/>
      <c r="DK97" s="12"/>
      <c r="DL97" s="12"/>
      <c r="DM97" s="12"/>
      <c r="DN97" s="12"/>
      <c r="DO97" s="12"/>
      <c r="DP97" s="12"/>
      <c r="DQ97" s="12"/>
      <c r="DR97" s="12"/>
      <c r="DS97" s="12"/>
      <c r="DT97" s="12"/>
      <c r="DU97" s="12"/>
      <c r="DV97" s="12"/>
      <c r="DW97" s="12"/>
      <c r="DX97" s="12"/>
      <c r="DY97" s="12"/>
      <c r="DZ97" s="12"/>
      <c r="EA97" s="12"/>
      <c r="EB97" s="12"/>
      <c r="EC97" s="12"/>
      <c r="ED97" s="12"/>
      <c r="EE97" s="12"/>
      <c r="EF97" s="12"/>
      <c r="EG97" s="12"/>
      <c r="EH97" s="12"/>
      <c r="EI97" s="12"/>
      <c r="EJ97" s="12"/>
      <c r="EK97" s="12"/>
      <c r="EL97" s="12"/>
      <c r="EM97" s="12"/>
      <c r="EN97" s="12"/>
      <c r="EO97" s="12"/>
      <c r="EP97" s="12"/>
      <c r="EQ97" s="12"/>
      <c r="ER97" s="12"/>
      <c r="ES97" s="12"/>
      <c r="ET97" s="12"/>
      <c r="EU97" s="12"/>
      <c r="EV97" s="12"/>
      <c r="EW97" s="12"/>
      <c r="EX97" s="12"/>
      <c r="EY97" s="12"/>
      <c r="EZ97" s="12"/>
      <c r="FA97" s="12"/>
      <c r="FB97" s="12"/>
      <c r="FC97" s="12"/>
      <c r="FD97" s="12"/>
      <c r="FE97" s="12"/>
      <c r="FF97" s="12"/>
      <c r="FG97" s="12"/>
      <c r="FH97" s="12"/>
      <c r="FI97" s="12"/>
      <c r="FJ97" s="12"/>
      <c r="FK97" s="12"/>
      <c r="FL97" s="12"/>
      <c r="FM97" s="12"/>
      <c r="FN97" s="12"/>
      <c r="FO97" s="12"/>
      <c r="FP97" s="12"/>
      <c r="FQ97" s="12"/>
      <c r="FR97" s="12"/>
      <c r="FS97" s="12"/>
      <c r="FT97" s="12"/>
      <c r="FU97" s="12"/>
      <c r="FV97" s="12"/>
      <c r="FW97" s="12"/>
      <c r="FX97" s="12"/>
      <c r="FY97" s="12"/>
      <c r="FZ97" s="12"/>
      <c r="GA97" s="12"/>
      <c r="GB97" s="12"/>
      <c r="GC97" s="12"/>
      <c r="GD97" s="12"/>
      <c r="GE97" s="12"/>
      <c r="GF97" s="12"/>
      <c r="GG97" s="12"/>
      <c r="GH97" s="12"/>
      <c r="GI97" s="12"/>
      <c r="GJ97" s="12"/>
      <c r="GK97" s="12"/>
      <c r="GL97" s="12"/>
      <c r="GM97" s="12"/>
      <c r="GN97" s="12"/>
      <c r="GO97" s="12"/>
      <c r="GP97" s="12"/>
      <c r="GQ97" s="12"/>
      <c r="GR97" s="12"/>
      <c r="GS97" s="12"/>
      <c r="GT97" s="12"/>
      <c r="GU97" s="12"/>
      <c r="GV97" s="12"/>
      <c r="GW97" s="12"/>
      <c r="GX97" s="12"/>
      <c r="GY97" s="12"/>
      <c r="GZ97" s="12"/>
      <c r="HA97" s="12"/>
      <c r="HB97" s="12"/>
      <c r="HC97" s="12"/>
      <c r="HD97" s="12"/>
      <c r="HE97" s="12"/>
      <c r="HF97" s="12"/>
      <c r="HG97" s="12"/>
      <c r="HH97" s="12"/>
      <c r="HI97" s="12"/>
      <c r="HJ97" s="12"/>
      <c r="HK97" s="12"/>
      <c r="HL97" s="12"/>
      <c r="HM97" s="12"/>
      <c r="HN97" s="12"/>
      <c r="HO97" s="12"/>
      <c r="HP97" s="12"/>
      <c r="HQ97" s="12"/>
      <c r="HR97" s="12"/>
      <c r="HS97" s="12"/>
      <c r="HT97" s="12"/>
      <c r="HU97" s="12"/>
      <c r="HV97" s="12"/>
      <c r="HW97" s="12"/>
      <c r="HX97" s="12"/>
      <c r="HY97" s="12"/>
      <c r="HZ97" s="12"/>
      <c r="IA97" s="12"/>
      <c r="IB97" s="12"/>
      <c r="IC97" s="12"/>
      <c r="ID97" s="12"/>
      <c r="IE97" s="12"/>
      <c r="IF97" s="12"/>
      <c r="IG97" s="12"/>
      <c r="IH97" s="12"/>
      <c r="II97" s="12"/>
      <c r="IJ97" s="12"/>
      <c r="IK97" s="12"/>
      <c r="IL97" s="12"/>
      <c r="IM97" s="12"/>
      <c r="IN97" s="12"/>
      <c r="IO97" s="12"/>
      <c r="IP97" s="12"/>
      <c r="IQ97" s="12"/>
      <c r="IR97" s="12"/>
      <c r="IS97" s="12"/>
      <c r="IT97" s="12"/>
      <c r="IU97" s="12"/>
      <c r="IV97" s="12"/>
      <c r="IW97" s="12"/>
      <c r="IX97" s="12"/>
      <c r="IY97" s="12"/>
      <c r="IZ97" s="12"/>
      <c r="JA97" s="12"/>
      <c r="JB97" s="12"/>
      <c r="JC97" s="12"/>
      <c r="JD97" s="12"/>
      <c r="JE97" s="12"/>
    </row>
    <row r="98" spans="1:265" ht="15" customHeight="1">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c r="CM98" s="12"/>
      <c r="CN98" s="12"/>
      <c r="CO98" s="12"/>
      <c r="CP98" s="12"/>
      <c r="CQ98" s="12"/>
      <c r="CR98" s="12"/>
      <c r="CS98" s="12"/>
      <c r="CT98" s="12"/>
      <c r="CU98" s="12"/>
      <c r="CV98" s="12"/>
      <c r="CW98" s="12"/>
      <c r="CX98" s="12"/>
      <c r="CY98" s="12"/>
      <c r="CZ98" s="12"/>
      <c r="DA98" s="12"/>
      <c r="DB98" s="12"/>
      <c r="DC98" s="12"/>
      <c r="DD98" s="12"/>
      <c r="DE98" s="12"/>
      <c r="DF98" s="12"/>
      <c r="DG98" s="12"/>
      <c r="DH98" s="12"/>
      <c r="DI98" s="12"/>
      <c r="DJ98" s="12"/>
      <c r="DK98" s="12"/>
      <c r="DL98" s="12"/>
      <c r="DM98" s="12"/>
      <c r="DN98" s="12"/>
      <c r="DO98" s="12"/>
      <c r="DP98" s="12"/>
      <c r="DQ98" s="12"/>
      <c r="DR98" s="12"/>
      <c r="DS98" s="12"/>
      <c r="DT98" s="12"/>
      <c r="DU98" s="12"/>
      <c r="DV98" s="12"/>
      <c r="DW98" s="12"/>
      <c r="DX98" s="12"/>
      <c r="DY98" s="12"/>
      <c r="DZ98" s="12"/>
      <c r="EA98" s="12"/>
      <c r="EB98" s="12"/>
      <c r="EC98" s="12"/>
      <c r="ED98" s="12"/>
      <c r="EE98" s="12"/>
      <c r="EF98" s="12"/>
      <c r="EG98" s="12"/>
      <c r="EH98" s="12"/>
      <c r="EI98" s="12"/>
      <c r="EJ98" s="12"/>
      <c r="EK98" s="12"/>
      <c r="EL98" s="12"/>
      <c r="EM98" s="12"/>
      <c r="EN98" s="12"/>
      <c r="EO98" s="12"/>
      <c r="EP98" s="12"/>
      <c r="EQ98" s="12"/>
      <c r="ER98" s="12"/>
      <c r="ES98" s="12"/>
      <c r="ET98" s="12"/>
      <c r="EU98" s="12"/>
      <c r="EV98" s="12"/>
      <c r="EW98" s="12"/>
      <c r="EX98" s="12"/>
      <c r="EY98" s="12"/>
      <c r="EZ98" s="12"/>
      <c r="FA98" s="12"/>
      <c r="FB98" s="12"/>
      <c r="FC98" s="12"/>
      <c r="FD98" s="12"/>
      <c r="FE98" s="12"/>
      <c r="FF98" s="12"/>
      <c r="FG98" s="12"/>
      <c r="FH98" s="12"/>
      <c r="FI98" s="12"/>
      <c r="FJ98" s="12"/>
      <c r="FK98" s="12"/>
      <c r="FL98" s="12"/>
      <c r="FM98" s="12"/>
      <c r="FN98" s="12"/>
      <c r="FO98" s="12"/>
      <c r="FP98" s="12"/>
      <c r="FQ98" s="12"/>
      <c r="FR98" s="12"/>
      <c r="FS98" s="12"/>
      <c r="FT98" s="12"/>
      <c r="FU98" s="12"/>
      <c r="FV98" s="12"/>
      <c r="FW98" s="12"/>
      <c r="FX98" s="12"/>
      <c r="FY98" s="12"/>
      <c r="FZ98" s="12"/>
      <c r="GA98" s="12"/>
      <c r="GB98" s="12"/>
      <c r="GC98" s="12"/>
      <c r="GD98" s="12"/>
      <c r="GE98" s="12"/>
      <c r="GF98" s="12"/>
      <c r="GG98" s="12"/>
      <c r="GH98" s="12"/>
      <c r="GI98" s="12"/>
      <c r="GJ98" s="12"/>
      <c r="GK98" s="12"/>
      <c r="GL98" s="12"/>
      <c r="GM98" s="12"/>
      <c r="GN98" s="12"/>
      <c r="GO98" s="12"/>
      <c r="GP98" s="12"/>
      <c r="GQ98" s="12"/>
      <c r="GR98" s="12"/>
      <c r="GS98" s="12"/>
      <c r="GT98" s="12"/>
      <c r="GU98" s="12"/>
      <c r="GV98" s="12"/>
      <c r="GW98" s="12"/>
      <c r="GX98" s="12"/>
      <c r="GY98" s="12"/>
      <c r="GZ98" s="12"/>
      <c r="HA98" s="12"/>
      <c r="HB98" s="12"/>
      <c r="HC98" s="12"/>
      <c r="HD98" s="12"/>
      <c r="HE98" s="12"/>
      <c r="HF98" s="12"/>
      <c r="HG98" s="12"/>
      <c r="HH98" s="12"/>
      <c r="HI98" s="12"/>
      <c r="HJ98" s="12"/>
      <c r="HK98" s="12"/>
      <c r="HL98" s="12"/>
      <c r="HM98" s="12"/>
      <c r="HN98" s="12"/>
      <c r="HO98" s="12"/>
      <c r="HP98" s="12"/>
      <c r="HQ98" s="12"/>
      <c r="HR98" s="12"/>
      <c r="HS98" s="12"/>
      <c r="HT98" s="12"/>
      <c r="HU98" s="12"/>
      <c r="HV98" s="12"/>
      <c r="HW98" s="12"/>
      <c r="HX98" s="12"/>
      <c r="HY98" s="12"/>
      <c r="HZ98" s="12"/>
      <c r="IA98" s="12"/>
      <c r="IB98" s="12"/>
      <c r="IC98" s="12"/>
      <c r="ID98" s="12"/>
      <c r="IE98" s="12"/>
      <c r="IF98" s="12"/>
      <c r="IG98" s="12"/>
      <c r="IH98" s="12"/>
      <c r="II98" s="12"/>
      <c r="IJ98" s="12"/>
      <c r="IK98" s="12"/>
      <c r="IL98" s="12"/>
      <c r="IM98" s="12"/>
      <c r="IN98" s="12"/>
      <c r="IO98" s="12"/>
      <c r="IP98" s="12"/>
      <c r="IQ98" s="12"/>
      <c r="IR98" s="12"/>
      <c r="IS98" s="12"/>
      <c r="IT98" s="12"/>
      <c r="IU98" s="12"/>
      <c r="IV98" s="12"/>
      <c r="IW98" s="12"/>
      <c r="IX98" s="12"/>
      <c r="IY98" s="12"/>
      <c r="IZ98" s="12"/>
      <c r="JA98" s="12"/>
      <c r="JB98" s="12"/>
      <c r="JC98" s="12"/>
      <c r="JD98" s="12"/>
      <c r="JE98" s="12"/>
    </row>
    <row r="99" spans="1:265" ht="15" customHeight="1">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2"/>
      <c r="CR99" s="12"/>
      <c r="CS99" s="12"/>
      <c r="CT99" s="12"/>
      <c r="CU99" s="12"/>
      <c r="CV99" s="12"/>
      <c r="CW99" s="12"/>
      <c r="CX99" s="12"/>
      <c r="CY99" s="12"/>
      <c r="CZ99" s="12"/>
      <c r="DA99" s="12"/>
      <c r="DB99" s="12"/>
      <c r="DC99" s="12"/>
      <c r="DD99" s="12"/>
      <c r="DE99" s="12"/>
      <c r="DF99" s="12"/>
      <c r="DG99" s="12"/>
      <c r="DH99" s="12"/>
      <c r="DI99" s="12"/>
      <c r="DJ99" s="12"/>
      <c r="DK99" s="12"/>
      <c r="DL99" s="12"/>
      <c r="DM99" s="12"/>
      <c r="DN99" s="12"/>
      <c r="DO99" s="12"/>
      <c r="DP99" s="12"/>
      <c r="DQ99" s="12"/>
      <c r="DR99" s="12"/>
      <c r="DS99" s="12"/>
      <c r="DT99" s="12"/>
      <c r="DU99" s="12"/>
      <c r="DV99" s="12"/>
      <c r="DW99" s="12"/>
      <c r="DX99" s="12"/>
      <c r="DY99" s="12"/>
      <c r="DZ99" s="12"/>
      <c r="EA99" s="12"/>
      <c r="EB99" s="12"/>
      <c r="EC99" s="12"/>
      <c r="ED99" s="12"/>
      <c r="EE99" s="12"/>
      <c r="EF99" s="12"/>
      <c r="EG99" s="12"/>
      <c r="EH99" s="12"/>
      <c r="EI99" s="12"/>
      <c r="EJ99" s="12"/>
      <c r="EK99" s="12"/>
      <c r="EL99" s="12"/>
      <c r="EM99" s="12"/>
      <c r="EN99" s="12"/>
      <c r="EO99" s="12"/>
      <c r="EP99" s="12"/>
      <c r="EQ99" s="12"/>
      <c r="ER99" s="12"/>
      <c r="ES99" s="12"/>
      <c r="ET99" s="12"/>
      <c r="EU99" s="12"/>
      <c r="EV99" s="12"/>
      <c r="EW99" s="12"/>
      <c r="EX99" s="12"/>
      <c r="EY99" s="12"/>
      <c r="EZ99" s="12"/>
      <c r="FA99" s="12"/>
      <c r="FB99" s="12"/>
      <c r="FC99" s="12"/>
      <c r="FD99" s="12"/>
      <c r="FE99" s="12"/>
      <c r="FF99" s="12"/>
      <c r="FG99" s="12"/>
      <c r="FH99" s="12"/>
      <c r="FI99" s="12"/>
      <c r="FJ99" s="12"/>
      <c r="FK99" s="12"/>
      <c r="FL99" s="12"/>
      <c r="FM99" s="12"/>
      <c r="FN99" s="12"/>
      <c r="FO99" s="12"/>
      <c r="FP99" s="12"/>
      <c r="FQ99" s="12"/>
      <c r="FR99" s="12"/>
      <c r="FS99" s="12"/>
      <c r="FT99" s="12"/>
      <c r="FU99" s="12"/>
      <c r="FV99" s="12"/>
      <c r="FW99" s="12"/>
      <c r="FX99" s="12"/>
      <c r="FY99" s="12"/>
      <c r="FZ99" s="12"/>
      <c r="GA99" s="12"/>
      <c r="GB99" s="12"/>
      <c r="GC99" s="12"/>
      <c r="GD99" s="12"/>
      <c r="GE99" s="12"/>
      <c r="GF99" s="12"/>
      <c r="GG99" s="12"/>
      <c r="GH99" s="12"/>
      <c r="GI99" s="12"/>
      <c r="GJ99" s="12"/>
      <c r="GK99" s="12"/>
      <c r="GL99" s="12"/>
      <c r="GM99" s="12"/>
      <c r="GN99" s="12"/>
      <c r="GO99" s="12"/>
      <c r="GP99" s="12"/>
      <c r="GQ99" s="12"/>
      <c r="GR99" s="12"/>
      <c r="GS99" s="12"/>
      <c r="GT99" s="12"/>
      <c r="GU99" s="12"/>
      <c r="GV99" s="12"/>
      <c r="GW99" s="12"/>
      <c r="GX99" s="12"/>
      <c r="GY99" s="12"/>
      <c r="GZ99" s="12"/>
      <c r="HA99" s="12"/>
      <c r="HB99" s="12"/>
      <c r="HC99" s="12"/>
      <c r="HD99" s="12"/>
      <c r="HE99" s="12"/>
      <c r="HF99" s="12"/>
      <c r="HG99" s="12"/>
      <c r="HH99" s="12"/>
      <c r="HI99" s="12"/>
      <c r="HJ99" s="12"/>
      <c r="HK99" s="12"/>
      <c r="HL99" s="12"/>
      <c r="HM99" s="12"/>
      <c r="HN99" s="12"/>
      <c r="HO99" s="12"/>
      <c r="HP99" s="12"/>
      <c r="HQ99" s="12"/>
      <c r="HR99" s="12"/>
      <c r="HS99" s="12"/>
      <c r="HT99" s="12"/>
      <c r="HU99" s="12"/>
      <c r="HV99" s="12"/>
      <c r="HW99" s="12"/>
      <c r="HX99" s="12"/>
      <c r="HY99" s="12"/>
      <c r="HZ99" s="12"/>
      <c r="IA99" s="12"/>
      <c r="IB99" s="12"/>
      <c r="IC99" s="12"/>
      <c r="ID99" s="12"/>
      <c r="IE99" s="12"/>
      <c r="IF99" s="12"/>
      <c r="IG99" s="12"/>
      <c r="IH99" s="12"/>
      <c r="II99" s="12"/>
      <c r="IJ99" s="12"/>
      <c r="IK99" s="12"/>
      <c r="IL99" s="12"/>
      <c r="IM99" s="12"/>
      <c r="IN99" s="12"/>
      <c r="IO99" s="12"/>
      <c r="IP99" s="12"/>
      <c r="IQ99" s="12"/>
      <c r="IR99" s="12"/>
      <c r="IS99" s="12"/>
      <c r="IT99" s="12"/>
      <c r="IU99" s="12"/>
      <c r="IV99" s="12"/>
      <c r="IW99" s="12"/>
      <c r="IX99" s="12"/>
      <c r="IY99" s="12"/>
      <c r="IZ99" s="12"/>
      <c r="JA99" s="12"/>
      <c r="JB99" s="12"/>
      <c r="JC99" s="12"/>
      <c r="JD99" s="12"/>
      <c r="JE99" s="12"/>
    </row>
    <row r="100" spans="1:265" ht="15" customHeight="1">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c r="AU100" s="12"/>
      <c r="AV100" s="12"/>
      <c r="AW100" s="12"/>
      <c r="AX100" s="12"/>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c r="CA100" s="12"/>
      <c r="CB100" s="12"/>
      <c r="CC100" s="12"/>
      <c r="CD100" s="12"/>
      <c r="CE100" s="12"/>
      <c r="CF100" s="12"/>
      <c r="CG100" s="12"/>
      <c r="CH100" s="12"/>
      <c r="CI100" s="12"/>
      <c r="CJ100" s="12"/>
      <c r="CK100" s="12"/>
      <c r="CL100" s="12"/>
      <c r="CM100" s="12"/>
      <c r="CN100" s="12"/>
      <c r="CO100" s="12"/>
      <c r="CP100" s="12"/>
      <c r="CQ100" s="12"/>
      <c r="CR100" s="12"/>
      <c r="CS100" s="12"/>
      <c r="CT100" s="12"/>
      <c r="CU100" s="12"/>
      <c r="CV100" s="12"/>
      <c r="CW100" s="12"/>
      <c r="CX100" s="12"/>
      <c r="CY100" s="12"/>
      <c r="CZ100" s="12"/>
      <c r="DA100" s="12"/>
      <c r="DB100" s="12"/>
      <c r="DC100" s="12"/>
      <c r="DD100" s="12"/>
      <c r="DE100" s="12"/>
      <c r="DF100" s="12"/>
      <c r="DG100" s="12"/>
      <c r="DH100" s="12"/>
      <c r="DI100" s="12"/>
      <c r="DJ100" s="12"/>
      <c r="DK100" s="12"/>
      <c r="DL100" s="12"/>
      <c r="DM100" s="12"/>
      <c r="DN100" s="12"/>
      <c r="DO100" s="12"/>
      <c r="DP100" s="12"/>
      <c r="DQ100" s="12"/>
      <c r="DR100" s="12"/>
      <c r="DS100" s="12"/>
      <c r="DT100" s="12"/>
      <c r="DU100" s="12"/>
      <c r="DV100" s="12"/>
      <c r="DW100" s="12"/>
      <c r="DX100" s="12"/>
      <c r="DY100" s="12"/>
      <c r="DZ100" s="12"/>
      <c r="EA100" s="12"/>
      <c r="EB100" s="12"/>
      <c r="EC100" s="12"/>
      <c r="ED100" s="12"/>
      <c r="EE100" s="12"/>
      <c r="EF100" s="12"/>
      <c r="EG100" s="12"/>
      <c r="EH100" s="12"/>
      <c r="EI100" s="12"/>
      <c r="EJ100" s="12"/>
      <c r="EK100" s="12"/>
      <c r="EL100" s="12"/>
      <c r="EM100" s="12"/>
      <c r="EN100" s="12"/>
      <c r="EO100" s="12"/>
      <c r="EP100" s="12"/>
      <c r="EQ100" s="12"/>
      <c r="ER100" s="12"/>
      <c r="ES100" s="12"/>
      <c r="ET100" s="12"/>
      <c r="EU100" s="12"/>
      <c r="EV100" s="12"/>
      <c r="EW100" s="12"/>
      <c r="EX100" s="12"/>
      <c r="EY100" s="12"/>
      <c r="EZ100" s="12"/>
      <c r="FA100" s="12"/>
      <c r="FB100" s="12"/>
      <c r="FC100" s="12"/>
      <c r="FD100" s="12"/>
      <c r="FE100" s="12"/>
      <c r="FF100" s="12"/>
      <c r="FG100" s="12"/>
      <c r="FH100" s="12"/>
      <c r="FI100" s="12"/>
      <c r="FJ100" s="12"/>
      <c r="FK100" s="12"/>
      <c r="FL100" s="12"/>
      <c r="FM100" s="12"/>
      <c r="FN100" s="12"/>
      <c r="FO100" s="12"/>
      <c r="FP100" s="12"/>
      <c r="FQ100" s="12"/>
      <c r="FR100" s="12"/>
      <c r="FS100" s="12"/>
      <c r="FT100" s="12"/>
      <c r="FU100" s="12"/>
      <c r="FV100" s="12"/>
      <c r="FW100" s="12"/>
      <c r="FX100" s="12"/>
      <c r="FY100" s="12"/>
      <c r="FZ100" s="12"/>
      <c r="GA100" s="12"/>
      <c r="GB100" s="12"/>
      <c r="GC100" s="12"/>
      <c r="GD100" s="12"/>
      <c r="GE100" s="12"/>
      <c r="GF100" s="12"/>
      <c r="GG100" s="12"/>
      <c r="GH100" s="12"/>
      <c r="GI100" s="12"/>
      <c r="GJ100" s="12"/>
      <c r="GK100" s="12"/>
      <c r="GL100" s="12"/>
      <c r="GM100" s="12"/>
      <c r="GN100" s="12"/>
      <c r="GO100" s="12"/>
      <c r="GP100" s="12"/>
      <c r="GQ100" s="12"/>
      <c r="GR100" s="12"/>
      <c r="GS100" s="12"/>
      <c r="GT100" s="12"/>
      <c r="GU100" s="12"/>
      <c r="GV100" s="12"/>
      <c r="GW100" s="12"/>
      <c r="GX100" s="12"/>
      <c r="GY100" s="12"/>
      <c r="GZ100" s="12"/>
      <c r="HA100" s="12"/>
      <c r="HB100" s="12"/>
      <c r="HC100" s="12"/>
      <c r="HD100" s="12"/>
      <c r="HE100" s="12"/>
      <c r="HF100" s="12"/>
      <c r="HG100" s="12"/>
      <c r="HH100" s="12"/>
      <c r="HI100" s="12"/>
      <c r="HJ100" s="12"/>
      <c r="HK100" s="12"/>
      <c r="HL100" s="12"/>
      <c r="HM100" s="12"/>
      <c r="HN100" s="12"/>
      <c r="HO100" s="12"/>
      <c r="HP100" s="12"/>
      <c r="HQ100" s="12"/>
      <c r="HR100" s="12"/>
      <c r="HS100" s="12"/>
      <c r="HT100" s="12"/>
      <c r="HU100" s="12"/>
      <c r="HV100" s="12"/>
      <c r="HW100" s="12"/>
      <c r="HX100" s="12"/>
      <c r="HY100" s="12"/>
      <c r="HZ100" s="12"/>
      <c r="IA100" s="12"/>
      <c r="IB100" s="12"/>
      <c r="IC100" s="12"/>
      <c r="ID100" s="12"/>
      <c r="IE100" s="12"/>
      <c r="IF100" s="12"/>
      <c r="IG100" s="12"/>
      <c r="IH100" s="12"/>
      <c r="II100" s="12"/>
      <c r="IJ100" s="12"/>
      <c r="IK100" s="12"/>
      <c r="IL100" s="12"/>
      <c r="IM100" s="12"/>
      <c r="IN100" s="12"/>
      <c r="IO100" s="12"/>
      <c r="IP100" s="12"/>
      <c r="IQ100" s="12"/>
      <c r="IR100" s="12"/>
      <c r="IS100" s="12"/>
      <c r="IT100" s="12"/>
      <c r="IU100" s="12"/>
      <c r="IV100" s="12"/>
      <c r="IW100" s="12"/>
      <c r="IX100" s="12"/>
      <c r="IY100" s="12"/>
      <c r="IZ100" s="12"/>
      <c r="JA100" s="12"/>
      <c r="JB100" s="12"/>
      <c r="JC100" s="12"/>
      <c r="JD100" s="12"/>
      <c r="JE100" s="12"/>
    </row>
    <row r="101" spans="1:265" ht="15" customHeight="1">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c r="CA101" s="12"/>
      <c r="CB101" s="12"/>
      <c r="CC101" s="12"/>
      <c r="CD101" s="12"/>
      <c r="CE101" s="12"/>
      <c r="CF101" s="12"/>
      <c r="CG101" s="12"/>
      <c r="CH101" s="12"/>
      <c r="CI101" s="12"/>
      <c r="CJ101" s="12"/>
      <c r="CK101" s="12"/>
      <c r="CL101" s="12"/>
      <c r="CM101" s="12"/>
      <c r="CN101" s="12"/>
      <c r="CO101" s="12"/>
      <c r="CP101" s="12"/>
      <c r="CQ101" s="12"/>
      <c r="CR101" s="12"/>
      <c r="CS101" s="12"/>
      <c r="CT101" s="12"/>
      <c r="CU101" s="12"/>
      <c r="CV101" s="12"/>
      <c r="CW101" s="12"/>
      <c r="CX101" s="12"/>
      <c r="CY101" s="12"/>
      <c r="CZ101" s="12"/>
      <c r="DA101" s="12"/>
      <c r="DB101" s="12"/>
      <c r="DC101" s="12"/>
      <c r="DD101" s="12"/>
      <c r="DE101" s="12"/>
      <c r="DF101" s="12"/>
      <c r="DG101" s="12"/>
      <c r="DH101" s="12"/>
      <c r="DI101" s="12"/>
      <c r="DJ101" s="12"/>
      <c r="DK101" s="12"/>
      <c r="DL101" s="12"/>
      <c r="DM101" s="12"/>
      <c r="DN101" s="12"/>
      <c r="DO101" s="12"/>
      <c r="DP101" s="12"/>
      <c r="DQ101" s="12"/>
      <c r="DR101" s="12"/>
      <c r="DS101" s="12"/>
      <c r="DT101" s="12"/>
      <c r="DU101" s="12"/>
      <c r="DV101" s="12"/>
      <c r="DW101" s="12"/>
      <c r="DX101" s="12"/>
      <c r="DY101" s="12"/>
      <c r="DZ101" s="12"/>
      <c r="EA101" s="12"/>
      <c r="EB101" s="12"/>
      <c r="EC101" s="12"/>
      <c r="ED101" s="12"/>
      <c r="EE101" s="12"/>
      <c r="EF101" s="12"/>
      <c r="EG101" s="12"/>
      <c r="EH101" s="12"/>
      <c r="EI101" s="12"/>
      <c r="EJ101" s="12"/>
      <c r="EK101" s="12"/>
      <c r="EL101" s="12"/>
      <c r="EM101" s="12"/>
      <c r="EN101" s="12"/>
      <c r="EO101" s="12"/>
      <c r="EP101" s="12"/>
      <c r="EQ101" s="12"/>
      <c r="ER101" s="12"/>
      <c r="ES101" s="12"/>
      <c r="ET101" s="12"/>
      <c r="EU101" s="12"/>
      <c r="EV101" s="12"/>
      <c r="EW101" s="12"/>
      <c r="EX101" s="12"/>
      <c r="EY101" s="12"/>
      <c r="EZ101" s="12"/>
      <c r="FA101" s="12"/>
      <c r="FB101" s="12"/>
      <c r="FC101" s="12"/>
      <c r="FD101" s="12"/>
      <c r="FE101" s="12"/>
      <c r="FF101" s="12"/>
      <c r="FG101" s="12"/>
      <c r="FH101" s="12"/>
      <c r="FI101" s="12"/>
      <c r="FJ101" s="12"/>
      <c r="FK101" s="12"/>
      <c r="FL101" s="12"/>
      <c r="FM101" s="12"/>
      <c r="FN101" s="12"/>
      <c r="FO101" s="12"/>
      <c r="FP101" s="12"/>
      <c r="FQ101" s="12"/>
      <c r="FR101" s="12"/>
      <c r="FS101" s="12"/>
      <c r="FT101" s="12"/>
      <c r="FU101" s="12"/>
      <c r="FV101" s="12"/>
      <c r="FW101" s="12"/>
      <c r="FX101" s="12"/>
      <c r="FY101" s="12"/>
      <c r="FZ101" s="12"/>
      <c r="GA101" s="12"/>
      <c r="GB101" s="12"/>
      <c r="GC101" s="12"/>
      <c r="GD101" s="12"/>
      <c r="GE101" s="12"/>
      <c r="GF101" s="12"/>
      <c r="GG101" s="12"/>
      <c r="GH101" s="12"/>
      <c r="GI101" s="12"/>
      <c r="GJ101" s="12"/>
      <c r="GK101" s="12"/>
      <c r="GL101" s="12"/>
      <c r="GM101" s="12"/>
      <c r="GN101" s="12"/>
      <c r="GO101" s="12"/>
      <c r="GP101" s="12"/>
      <c r="GQ101" s="12"/>
      <c r="GR101" s="12"/>
      <c r="GS101" s="12"/>
      <c r="GT101" s="12"/>
      <c r="GU101" s="12"/>
      <c r="GV101" s="12"/>
      <c r="GW101" s="12"/>
      <c r="GX101" s="12"/>
      <c r="GY101" s="12"/>
      <c r="GZ101" s="12"/>
      <c r="HA101" s="12"/>
      <c r="HB101" s="12"/>
      <c r="HC101" s="12"/>
      <c r="HD101" s="12"/>
      <c r="HE101" s="12"/>
      <c r="HF101" s="12"/>
      <c r="HG101" s="12"/>
      <c r="HH101" s="12"/>
      <c r="HI101" s="12"/>
      <c r="HJ101" s="12"/>
      <c r="HK101" s="12"/>
      <c r="HL101" s="12"/>
      <c r="HM101" s="12"/>
      <c r="HN101" s="12"/>
      <c r="HO101" s="12"/>
      <c r="HP101" s="12"/>
      <c r="HQ101" s="12"/>
      <c r="HR101" s="12"/>
      <c r="HS101" s="12"/>
      <c r="HT101" s="12"/>
      <c r="HU101" s="12"/>
      <c r="HV101" s="12"/>
      <c r="HW101" s="12"/>
      <c r="HX101" s="12"/>
      <c r="HY101" s="12"/>
      <c r="HZ101" s="12"/>
      <c r="IA101" s="12"/>
      <c r="IB101" s="12"/>
      <c r="IC101" s="12"/>
      <c r="ID101" s="12"/>
      <c r="IE101" s="12"/>
      <c r="IF101" s="12"/>
      <c r="IG101" s="12"/>
      <c r="IH101" s="12"/>
      <c r="II101" s="12"/>
      <c r="IJ101" s="12"/>
      <c r="IK101" s="12"/>
      <c r="IL101" s="12"/>
      <c r="IM101" s="12"/>
      <c r="IN101" s="12"/>
      <c r="IO101" s="12"/>
      <c r="IP101" s="12"/>
      <c r="IQ101" s="12"/>
      <c r="IR101" s="12"/>
      <c r="IS101" s="12"/>
      <c r="IT101" s="12"/>
      <c r="IU101" s="12"/>
      <c r="IV101" s="12"/>
      <c r="IW101" s="12"/>
      <c r="IX101" s="12"/>
      <c r="IY101" s="12"/>
      <c r="IZ101" s="12"/>
      <c r="JA101" s="12"/>
      <c r="JB101" s="12"/>
      <c r="JC101" s="12"/>
      <c r="JD101" s="12"/>
      <c r="JE101" s="12"/>
    </row>
    <row r="102" spans="1:265" ht="15" customHeight="1">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c r="CA102" s="12"/>
      <c r="CB102" s="12"/>
      <c r="CC102" s="12"/>
      <c r="CD102" s="12"/>
      <c r="CE102" s="12"/>
      <c r="CF102" s="12"/>
      <c r="CG102" s="12"/>
      <c r="CH102" s="12"/>
      <c r="CI102" s="12"/>
      <c r="CJ102" s="12"/>
      <c r="CK102" s="12"/>
      <c r="CL102" s="12"/>
      <c r="CM102" s="12"/>
      <c r="CN102" s="12"/>
      <c r="CO102" s="12"/>
      <c r="CP102" s="12"/>
      <c r="CQ102" s="12"/>
      <c r="CR102" s="12"/>
      <c r="CS102" s="12"/>
      <c r="CT102" s="12"/>
      <c r="CU102" s="12"/>
      <c r="CV102" s="12"/>
      <c r="CW102" s="12"/>
      <c r="CX102" s="12"/>
      <c r="CY102" s="12"/>
      <c r="CZ102" s="12"/>
      <c r="DA102" s="12"/>
      <c r="DB102" s="12"/>
      <c r="DC102" s="12"/>
      <c r="DD102" s="12"/>
      <c r="DE102" s="12"/>
      <c r="DF102" s="12"/>
      <c r="DG102" s="12"/>
      <c r="DH102" s="12"/>
      <c r="DI102" s="12"/>
      <c r="DJ102" s="12"/>
      <c r="DK102" s="12"/>
      <c r="DL102" s="12"/>
      <c r="DM102" s="12"/>
      <c r="DN102" s="12"/>
      <c r="DO102" s="12"/>
      <c r="DP102" s="12"/>
      <c r="DQ102" s="12"/>
      <c r="DR102" s="12"/>
      <c r="DS102" s="12"/>
      <c r="DT102" s="12"/>
      <c r="DU102" s="12"/>
      <c r="DV102" s="12"/>
      <c r="DW102" s="12"/>
      <c r="DX102" s="12"/>
      <c r="DY102" s="12"/>
      <c r="DZ102" s="12"/>
      <c r="EA102" s="12"/>
      <c r="EB102" s="12"/>
      <c r="EC102" s="12"/>
      <c r="ED102" s="12"/>
      <c r="EE102" s="12"/>
      <c r="EF102" s="12"/>
      <c r="EG102" s="12"/>
      <c r="EH102" s="12"/>
      <c r="EI102" s="12"/>
      <c r="EJ102" s="12"/>
      <c r="EK102" s="12"/>
      <c r="EL102" s="12"/>
      <c r="EM102" s="12"/>
      <c r="EN102" s="12"/>
      <c r="EO102" s="12"/>
      <c r="EP102" s="12"/>
      <c r="EQ102" s="12"/>
      <c r="ER102" s="12"/>
      <c r="ES102" s="12"/>
      <c r="ET102" s="12"/>
      <c r="EU102" s="12"/>
      <c r="EV102" s="12"/>
      <c r="EW102" s="12"/>
      <c r="EX102" s="12"/>
      <c r="EY102" s="12"/>
      <c r="EZ102" s="12"/>
      <c r="FA102" s="12"/>
      <c r="FB102" s="12"/>
      <c r="FC102" s="12"/>
      <c r="FD102" s="12"/>
      <c r="FE102" s="12"/>
      <c r="FF102" s="12"/>
      <c r="FG102" s="12"/>
      <c r="FH102" s="12"/>
      <c r="FI102" s="12"/>
      <c r="FJ102" s="12"/>
      <c r="FK102" s="12"/>
      <c r="FL102" s="12"/>
      <c r="FM102" s="12"/>
      <c r="FN102" s="12"/>
      <c r="FO102" s="12"/>
      <c r="FP102" s="12"/>
      <c r="FQ102" s="12"/>
      <c r="FR102" s="12"/>
      <c r="FS102" s="12"/>
      <c r="FT102" s="12"/>
      <c r="FU102" s="12"/>
      <c r="FV102" s="12"/>
      <c r="FW102" s="12"/>
      <c r="FX102" s="12"/>
      <c r="FY102" s="12"/>
      <c r="FZ102" s="12"/>
      <c r="GA102" s="12"/>
      <c r="GB102" s="12"/>
      <c r="GC102" s="12"/>
      <c r="GD102" s="12"/>
      <c r="GE102" s="12"/>
      <c r="GF102" s="12"/>
      <c r="GG102" s="12"/>
      <c r="GH102" s="12"/>
      <c r="GI102" s="12"/>
      <c r="GJ102" s="12"/>
      <c r="GK102" s="12"/>
      <c r="GL102" s="12"/>
      <c r="GM102" s="12"/>
      <c r="GN102" s="12"/>
      <c r="GO102" s="12"/>
      <c r="GP102" s="12"/>
      <c r="GQ102" s="12"/>
      <c r="GR102" s="12"/>
      <c r="GS102" s="12"/>
      <c r="GT102" s="12"/>
      <c r="GU102" s="12"/>
      <c r="GV102" s="12"/>
      <c r="GW102" s="12"/>
      <c r="GX102" s="12"/>
      <c r="GY102" s="12"/>
      <c r="GZ102" s="12"/>
      <c r="HA102" s="12"/>
      <c r="HB102" s="12"/>
      <c r="HC102" s="12"/>
      <c r="HD102" s="12"/>
      <c r="HE102" s="12"/>
      <c r="HF102" s="12"/>
      <c r="HG102" s="12"/>
      <c r="HH102" s="12"/>
      <c r="HI102" s="12"/>
      <c r="HJ102" s="12"/>
      <c r="HK102" s="12"/>
      <c r="HL102" s="12"/>
      <c r="HM102" s="12"/>
      <c r="HN102" s="12"/>
      <c r="HO102" s="12"/>
      <c r="HP102" s="12"/>
      <c r="HQ102" s="12"/>
      <c r="HR102" s="12"/>
      <c r="HS102" s="12"/>
      <c r="HT102" s="12"/>
      <c r="HU102" s="12"/>
      <c r="HV102" s="12"/>
      <c r="HW102" s="12"/>
      <c r="HX102" s="12"/>
      <c r="HY102" s="12"/>
      <c r="HZ102" s="12"/>
      <c r="IA102" s="12"/>
      <c r="IB102" s="12"/>
      <c r="IC102" s="12"/>
      <c r="ID102" s="12"/>
      <c r="IE102" s="12"/>
      <c r="IF102" s="12"/>
      <c r="IG102" s="12"/>
      <c r="IH102" s="12"/>
      <c r="II102" s="12"/>
      <c r="IJ102" s="12"/>
      <c r="IK102" s="12"/>
      <c r="IL102" s="12"/>
      <c r="IM102" s="12"/>
      <c r="IN102" s="12"/>
      <c r="IO102" s="12"/>
      <c r="IP102" s="12"/>
      <c r="IQ102" s="12"/>
      <c r="IR102" s="12"/>
      <c r="IS102" s="12"/>
      <c r="IT102" s="12"/>
      <c r="IU102" s="12"/>
      <c r="IV102" s="12"/>
      <c r="IW102" s="12"/>
      <c r="IX102" s="12"/>
      <c r="IY102" s="12"/>
      <c r="IZ102" s="12"/>
      <c r="JA102" s="12"/>
      <c r="JB102" s="12"/>
      <c r="JC102" s="12"/>
      <c r="JD102" s="12"/>
      <c r="JE102" s="12"/>
    </row>
    <row r="103" spans="1:265" ht="15" customHeight="1">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c r="CA103" s="12"/>
      <c r="CB103" s="12"/>
      <c r="CC103" s="12"/>
      <c r="CD103" s="12"/>
      <c r="CE103" s="12"/>
      <c r="CF103" s="12"/>
      <c r="CG103" s="12"/>
      <c r="CH103" s="12"/>
      <c r="CI103" s="12"/>
      <c r="CJ103" s="12"/>
      <c r="CK103" s="12"/>
      <c r="CL103" s="12"/>
      <c r="CM103" s="12"/>
      <c r="CN103" s="12"/>
      <c r="CO103" s="12"/>
      <c r="CP103" s="12"/>
      <c r="CQ103" s="12"/>
      <c r="CR103" s="12"/>
      <c r="CS103" s="12"/>
      <c r="CT103" s="12"/>
      <c r="CU103" s="12"/>
      <c r="CV103" s="12"/>
      <c r="CW103" s="12"/>
      <c r="CX103" s="12"/>
      <c r="CY103" s="12"/>
      <c r="CZ103" s="12"/>
      <c r="DA103" s="12"/>
      <c r="DB103" s="12"/>
      <c r="DC103" s="12"/>
      <c r="DD103" s="12"/>
      <c r="DE103" s="12"/>
      <c r="DF103" s="12"/>
      <c r="DG103" s="12"/>
      <c r="DH103" s="12"/>
      <c r="DI103" s="12"/>
      <c r="DJ103" s="12"/>
      <c r="DK103" s="12"/>
      <c r="DL103" s="12"/>
      <c r="DM103" s="12"/>
      <c r="DN103" s="12"/>
      <c r="DO103" s="12"/>
      <c r="DP103" s="12"/>
      <c r="DQ103" s="12"/>
      <c r="DR103" s="12"/>
      <c r="DS103" s="12"/>
      <c r="DT103" s="12"/>
      <c r="DU103" s="12"/>
      <c r="DV103" s="12"/>
      <c r="DW103" s="12"/>
      <c r="DX103" s="12"/>
      <c r="DY103" s="12"/>
      <c r="DZ103" s="12"/>
      <c r="EA103" s="12"/>
      <c r="EB103" s="12"/>
      <c r="EC103" s="12"/>
      <c r="ED103" s="12"/>
      <c r="EE103" s="12"/>
      <c r="EF103" s="12"/>
      <c r="EG103" s="12"/>
      <c r="EH103" s="12"/>
      <c r="EI103" s="12"/>
      <c r="EJ103" s="12"/>
      <c r="EK103" s="12"/>
      <c r="EL103" s="12"/>
      <c r="EM103" s="12"/>
      <c r="EN103" s="12"/>
      <c r="EO103" s="12"/>
      <c r="EP103" s="12"/>
      <c r="EQ103" s="12"/>
      <c r="ER103" s="12"/>
      <c r="ES103" s="12"/>
      <c r="ET103" s="12"/>
      <c r="EU103" s="12"/>
      <c r="EV103" s="12"/>
      <c r="EW103" s="12"/>
      <c r="EX103" s="12"/>
      <c r="EY103" s="12"/>
      <c r="EZ103" s="12"/>
      <c r="FA103" s="12"/>
      <c r="FB103" s="12"/>
      <c r="FC103" s="12"/>
      <c r="FD103" s="12"/>
      <c r="FE103" s="12"/>
      <c r="FF103" s="12"/>
      <c r="FG103" s="12"/>
      <c r="FH103" s="12"/>
      <c r="FI103" s="12"/>
      <c r="FJ103" s="12"/>
      <c r="FK103" s="12"/>
      <c r="FL103" s="12"/>
      <c r="FM103" s="12"/>
      <c r="FN103" s="12"/>
      <c r="FO103" s="12"/>
      <c r="FP103" s="12"/>
      <c r="FQ103" s="12"/>
      <c r="FR103" s="12"/>
      <c r="FS103" s="12"/>
      <c r="FT103" s="12"/>
      <c r="FU103" s="12"/>
      <c r="FV103" s="12"/>
      <c r="FW103" s="12"/>
      <c r="FX103" s="12"/>
      <c r="FY103" s="12"/>
      <c r="FZ103" s="12"/>
      <c r="GA103" s="12"/>
      <c r="GB103" s="12"/>
      <c r="GC103" s="12"/>
      <c r="GD103" s="12"/>
      <c r="GE103" s="12"/>
      <c r="GF103" s="12"/>
      <c r="GG103" s="12"/>
      <c r="GH103" s="12"/>
      <c r="GI103" s="12"/>
      <c r="GJ103" s="12"/>
      <c r="GK103" s="12"/>
      <c r="GL103" s="12"/>
      <c r="GM103" s="12"/>
      <c r="GN103" s="12"/>
      <c r="GO103" s="12"/>
      <c r="GP103" s="12"/>
      <c r="GQ103" s="12"/>
      <c r="GR103" s="12"/>
      <c r="GS103" s="12"/>
      <c r="GT103" s="12"/>
      <c r="GU103" s="12"/>
      <c r="GV103" s="12"/>
      <c r="GW103" s="12"/>
      <c r="GX103" s="12"/>
      <c r="GY103" s="12"/>
      <c r="GZ103" s="12"/>
      <c r="HA103" s="12"/>
      <c r="HB103" s="12"/>
      <c r="HC103" s="12"/>
      <c r="HD103" s="12"/>
      <c r="HE103" s="12"/>
      <c r="HF103" s="12"/>
      <c r="HG103" s="12"/>
      <c r="HH103" s="12"/>
      <c r="HI103" s="12"/>
      <c r="HJ103" s="12"/>
      <c r="HK103" s="12"/>
      <c r="HL103" s="12"/>
      <c r="HM103" s="12"/>
      <c r="HN103" s="12"/>
      <c r="HO103" s="12"/>
      <c r="HP103" s="12"/>
      <c r="HQ103" s="12"/>
      <c r="HR103" s="12"/>
      <c r="HS103" s="12"/>
      <c r="HT103" s="12"/>
      <c r="HU103" s="12"/>
      <c r="HV103" s="12"/>
      <c r="HW103" s="12"/>
      <c r="HX103" s="12"/>
      <c r="HY103" s="12"/>
      <c r="HZ103" s="12"/>
      <c r="IA103" s="12"/>
      <c r="IB103" s="12"/>
      <c r="IC103" s="12"/>
      <c r="ID103" s="12"/>
      <c r="IE103" s="12"/>
      <c r="IF103" s="12"/>
      <c r="IG103" s="12"/>
      <c r="IH103" s="12"/>
      <c r="II103" s="12"/>
      <c r="IJ103" s="12"/>
      <c r="IK103" s="12"/>
      <c r="IL103" s="12"/>
      <c r="IM103" s="12"/>
      <c r="IN103" s="12"/>
      <c r="IO103" s="12"/>
      <c r="IP103" s="12"/>
      <c r="IQ103" s="12"/>
      <c r="IR103" s="12"/>
      <c r="IS103" s="12"/>
      <c r="IT103" s="12"/>
      <c r="IU103" s="12"/>
      <c r="IV103" s="12"/>
      <c r="IW103" s="12"/>
      <c r="IX103" s="12"/>
      <c r="IY103" s="12"/>
      <c r="IZ103" s="12"/>
      <c r="JA103" s="12"/>
      <c r="JB103" s="12"/>
      <c r="JC103" s="12"/>
      <c r="JD103" s="12"/>
      <c r="JE103" s="12"/>
    </row>
    <row r="104" spans="1:265" ht="15" customHeight="1">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c r="CM104" s="12"/>
      <c r="CN104" s="12"/>
      <c r="CO104" s="12"/>
      <c r="CP104" s="12"/>
      <c r="CQ104" s="12"/>
      <c r="CR104" s="12"/>
      <c r="CS104" s="12"/>
      <c r="CT104" s="12"/>
      <c r="CU104" s="12"/>
      <c r="CV104" s="12"/>
      <c r="CW104" s="12"/>
      <c r="CX104" s="12"/>
      <c r="CY104" s="12"/>
      <c r="CZ104" s="12"/>
      <c r="DA104" s="12"/>
      <c r="DB104" s="12"/>
      <c r="DC104" s="12"/>
      <c r="DD104" s="12"/>
      <c r="DE104" s="12"/>
      <c r="DF104" s="12"/>
      <c r="DG104" s="12"/>
      <c r="DH104" s="12"/>
      <c r="DI104" s="12"/>
      <c r="DJ104" s="12"/>
      <c r="DK104" s="12"/>
      <c r="DL104" s="12"/>
      <c r="DM104" s="12"/>
      <c r="DN104" s="12"/>
      <c r="DO104" s="12"/>
      <c r="DP104" s="12"/>
      <c r="DQ104" s="12"/>
      <c r="DR104" s="12"/>
      <c r="DS104" s="12"/>
      <c r="DT104" s="12"/>
      <c r="DU104" s="12"/>
      <c r="DV104" s="12"/>
      <c r="DW104" s="12"/>
      <c r="DX104" s="12"/>
      <c r="DY104" s="12"/>
      <c r="DZ104" s="12"/>
      <c r="EA104" s="12"/>
      <c r="EB104" s="12"/>
      <c r="EC104" s="12"/>
      <c r="ED104" s="12"/>
      <c r="EE104" s="12"/>
      <c r="EF104" s="12"/>
      <c r="EG104" s="12"/>
      <c r="EH104" s="12"/>
      <c r="EI104" s="12"/>
      <c r="EJ104" s="12"/>
      <c r="EK104" s="12"/>
      <c r="EL104" s="12"/>
      <c r="EM104" s="12"/>
      <c r="EN104" s="12"/>
      <c r="EO104" s="12"/>
      <c r="EP104" s="12"/>
      <c r="EQ104" s="12"/>
      <c r="ER104" s="12"/>
      <c r="ES104" s="12"/>
      <c r="ET104" s="12"/>
      <c r="EU104" s="12"/>
      <c r="EV104" s="12"/>
      <c r="EW104" s="12"/>
      <c r="EX104" s="12"/>
      <c r="EY104" s="12"/>
      <c r="EZ104" s="12"/>
      <c r="FA104" s="12"/>
      <c r="FB104" s="12"/>
      <c r="FC104" s="12"/>
      <c r="FD104" s="12"/>
      <c r="FE104" s="12"/>
      <c r="FF104" s="12"/>
      <c r="FG104" s="12"/>
      <c r="FH104" s="12"/>
      <c r="FI104" s="12"/>
      <c r="FJ104" s="12"/>
      <c r="FK104" s="12"/>
      <c r="FL104" s="12"/>
      <c r="FM104" s="12"/>
      <c r="FN104" s="12"/>
      <c r="FO104" s="12"/>
      <c r="FP104" s="12"/>
      <c r="FQ104" s="12"/>
      <c r="FR104" s="12"/>
      <c r="FS104" s="12"/>
      <c r="FT104" s="12"/>
      <c r="FU104" s="12"/>
      <c r="FV104" s="12"/>
      <c r="FW104" s="12"/>
      <c r="FX104" s="12"/>
      <c r="FY104" s="12"/>
      <c r="FZ104" s="12"/>
      <c r="GA104" s="12"/>
      <c r="GB104" s="12"/>
      <c r="GC104" s="12"/>
      <c r="GD104" s="12"/>
      <c r="GE104" s="12"/>
      <c r="GF104" s="12"/>
      <c r="GG104" s="12"/>
      <c r="GH104" s="12"/>
      <c r="GI104" s="12"/>
      <c r="GJ104" s="12"/>
      <c r="GK104" s="12"/>
      <c r="GL104" s="12"/>
      <c r="GM104" s="12"/>
      <c r="GN104" s="12"/>
      <c r="GO104" s="12"/>
      <c r="GP104" s="12"/>
      <c r="GQ104" s="12"/>
      <c r="GR104" s="12"/>
      <c r="GS104" s="12"/>
      <c r="GT104" s="12"/>
      <c r="GU104" s="12"/>
      <c r="GV104" s="12"/>
      <c r="GW104" s="12"/>
      <c r="GX104" s="12"/>
      <c r="GY104" s="12"/>
      <c r="GZ104" s="12"/>
      <c r="HA104" s="12"/>
      <c r="HB104" s="12"/>
      <c r="HC104" s="12"/>
      <c r="HD104" s="12"/>
      <c r="HE104" s="12"/>
      <c r="HF104" s="12"/>
      <c r="HG104" s="12"/>
      <c r="HH104" s="12"/>
      <c r="HI104" s="12"/>
      <c r="HJ104" s="12"/>
      <c r="HK104" s="12"/>
      <c r="HL104" s="12"/>
      <c r="HM104" s="12"/>
      <c r="HN104" s="12"/>
      <c r="HO104" s="12"/>
      <c r="HP104" s="12"/>
      <c r="HQ104" s="12"/>
      <c r="HR104" s="12"/>
      <c r="HS104" s="12"/>
      <c r="HT104" s="12"/>
      <c r="HU104" s="12"/>
      <c r="HV104" s="12"/>
      <c r="HW104" s="12"/>
      <c r="HX104" s="12"/>
      <c r="HY104" s="12"/>
      <c r="HZ104" s="12"/>
      <c r="IA104" s="12"/>
      <c r="IB104" s="12"/>
      <c r="IC104" s="12"/>
      <c r="ID104" s="12"/>
      <c r="IE104" s="12"/>
      <c r="IF104" s="12"/>
      <c r="IG104" s="12"/>
      <c r="IH104" s="12"/>
      <c r="II104" s="12"/>
      <c r="IJ104" s="12"/>
      <c r="IK104" s="12"/>
      <c r="IL104" s="12"/>
      <c r="IM104" s="12"/>
      <c r="IN104" s="12"/>
      <c r="IO104" s="12"/>
      <c r="IP104" s="12"/>
      <c r="IQ104" s="12"/>
      <c r="IR104" s="12"/>
      <c r="IS104" s="12"/>
      <c r="IT104" s="12"/>
      <c r="IU104" s="12"/>
      <c r="IV104" s="12"/>
      <c r="IW104" s="12"/>
      <c r="IX104" s="12"/>
      <c r="IY104" s="12"/>
      <c r="IZ104" s="12"/>
      <c r="JA104" s="12"/>
      <c r="JB104" s="12"/>
      <c r="JC104" s="12"/>
      <c r="JD104" s="12"/>
      <c r="JE104" s="12"/>
    </row>
    <row r="105" spans="1:265" ht="15" customHeight="1">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c r="CM105" s="12"/>
      <c r="CN105" s="12"/>
      <c r="CO105" s="12"/>
      <c r="CP105" s="12"/>
      <c r="CQ105" s="12"/>
      <c r="CR105" s="12"/>
      <c r="CS105" s="12"/>
      <c r="CT105" s="12"/>
      <c r="CU105" s="12"/>
      <c r="CV105" s="12"/>
      <c r="CW105" s="12"/>
      <c r="CX105" s="12"/>
      <c r="CY105" s="12"/>
      <c r="CZ105" s="12"/>
      <c r="DA105" s="12"/>
      <c r="DB105" s="12"/>
      <c r="DC105" s="12"/>
      <c r="DD105" s="12"/>
      <c r="DE105" s="12"/>
      <c r="DF105" s="12"/>
      <c r="DG105" s="12"/>
      <c r="DH105" s="12"/>
      <c r="DI105" s="12"/>
      <c r="DJ105" s="12"/>
      <c r="DK105" s="12"/>
      <c r="DL105" s="12"/>
      <c r="DM105" s="12"/>
      <c r="DN105" s="12"/>
      <c r="DO105" s="12"/>
      <c r="DP105" s="12"/>
      <c r="DQ105" s="12"/>
      <c r="DR105" s="12"/>
      <c r="DS105" s="12"/>
      <c r="DT105" s="12"/>
      <c r="DU105" s="12"/>
      <c r="DV105" s="12"/>
      <c r="DW105" s="12"/>
      <c r="DX105" s="12"/>
      <c r="DY105" s="12"/>
      <c r="DZ105" s="12"/>
      <c r="EA105" s="12"/>
      <c r="EB105" s="12"/>
      <c r="EC105" s="12"/>
      <c r="ED105" s="12"/>
      <c r="EE105" s="12"/>
      <c r="EF105" s="12"/>
      <c r="EG105" s="12"/>
      <c r="EH105" s="12"/>
      <c r="EI105" s="12"/>
      <c r="EJ105" s="12"/>
      <c r="EK105" s="12"/>
      <c r="EL105" s="12"/>
      <c r="EM105" s="12"/>
      <c r="EN105" s="12"/>
      <c r="EO105" s="12"/>
      <c r="EP105" s="12"/>
      <c r="EQ105" s="12"/>
      <c r="ER105" s="12"/>
      <c r="ES105" s="12"/>
      <c r="ET105" s="12"/>
      <c r="EU105" s="12"/>
      <c r="EV105" s="12"/>
      <c r="EW105" s="12"/>
      <c r="EX105" s="12"/>
      <c r="EY105" s="12"/>
      <c r="EZ105" s="12"/>
      <c r="FA105" s="12"/>
      <c r="FB105" s="12"/>
      <c r="FC105" s="12"/>
      <c r="FD105" s="12"/>
      <c r="FE105" s="12"/>
      <c r="FF105" s="12"/>
      <c r="FG105" s="12"/>
      <c r="FH105" s="12"/>
      <c r="FI105" s="12"/>
      <c r="FJ105" s="12"/>
      <c r="FK105" s="12"/>
      <c r="FL105" s="12"/>
      <c r="FM105" s="12"/>
      <c r="FN105" s="12"/>
      <c r="FO105" s="12"/>
      <c r="FP105" s="12"/>
      <c r="FQ105" s="12"/>
      <c r="FR105" s="12"/>
      <c r="FS105" s="12"/>
      <c r="FT105" s="12"/>
      <c r="FU105" s="12"/>
      <c r="FV105" s="12"/>
      <c r="FW105" s="12"/>
      <c r="FX105" s="12"/>
      <c r="FY105" s="12"/>
      <c r="FZ105" s="12"/>
      <c r="GA105" s="12"/>
      <c r="GB105" s="12"/>
      <c r="GC105" s="12"/>
      <c r="GD105" s="12"/>
      <c r="GE105" s="12"/>
      <c r="GF105" s="12"/>
      <c r="GG105" s="12"/>
      <c r="GH105" s="12"/>
      <c r="GI105" s="12"/>
      <c r="GJ105" s="12"/>
      <c r="GK105" s="12"/>
      <c r="GL105" s="12"/>
      <c r="GM105" s="12"/>
      <c r="GN105" s="12"/>
      <c r="GO105" s="12"/>
      <c r="GP105" s="12"/>
      <c r="GQ105" s="12"/>
      <c r="GR105" s="12"/>
      <c r="GS105" s="12"/>
      <c r="GT105" s="12"/>
      <c r="GU105" s="12"/>
      <c r="GV105" s="12"/>
      <c r="GW105" s="12"/>
      <c r="GX105" s="12"/>
      <c r="GY105" s="12"/>
      <c r="GZ105" s="12"/>
      <c r="HA105" s="12"/>
      <c r="HB105" s="12"/>
      <c r="HC105" s="12"/>
      <c r="HD105" s="12"/>
      <c r="HE105" s="12"/>
      <c r="HF105" s="12"/>
      <c r="HG105" s="12"/>
      <c r="HH105" s="12"/>
      <c r="HI105" s="12"/>
      <c r="HJ105" s="12"/>
      <c r="HK105" s="12"/>
      <c r="HL105" s="12"/>
      <c r="HM105" s="12"/>
      <c r="HN105" s="12"/>
      <c r="HO105" s="12"/>
      <c r="HP105" s="12"/>
      <c r="HQ105" s="12"/>
      <c r="HR105" s="12"/>
      <c r="HS105" s="12"/>
      <c r="HT105" s="12"/>
      <c r="HU105" s="12"/>
      <c r="HV105" s="12"/>
      <c r="HW105" s="12"/>
      <c r="HX105" s="12"/>
      <c r="HY105" s="12"/>
      <c r="HZ105" s="12"/>
      <c r="IA105" s="12"/>
      <c r="IB105" s="12"/>
      <c r="IC105" s="12"/>
      <c r="ID105" s="12"/>
      <c r="IE105" s="12"/>
      <c r="IF105" s="12"/>
      <c r="IG105" s="12"/>
      <c r="IH105" s="12"/>
      <c r="II105" s="12"/>
      <c r="IJ105" s="12"/>
      <c r="IK105" s="12"/>
      <c r="IL105" s="12"/>
      <c r="IM105" s="12"/>
      <c r="IN105" s="12"/>
      <c r="IO105" s="12"/>
      <c r="IP105" s="12"/>
      <c r="IQ105" s="12"/>
      <c r="IR105" s="12"/>
      <c r="IS105" s="12"/>
      <c r="IT105" s="12"/>
      <c r="IU105" s="12"/>
      <c r="IV105" s="12"/>
      <c r="IW105" s="12"/>
      <c r="IX105" s="12"/>
      <c r="IY105" s="12"/>
      <c r="IZ105" s="12"/>
      <c r="JA105" s="12"/>
      <c r="JB105" s="12"/>
      <c r="JC105" s="12"/>
      <c r="JD105" s="12"/>
      <c r="JE105" s="12"/>
    </row>
    <row r="106" spans="1:265" ht="15" customHeight="1">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c r="CA106" s="12"/>
      <c r="CB106" s="12"/>
      <c r="CC106" s="12"/>
      <c r="CD106" s="12"/>
      <c r="CE106" s="12"/>
      <c r="CF106" s="12"/>
      <c r="CG106" s="12"/>
      <c r="CH106" s="12"/>
      <c r="CI106" s="12"/>
      <c r="CJ106" s="12"/>
      <c r="CK106" s="12"/>
      <c r="CL106" s="12"/>
      <c r="CM106" s="12"/>
      <c r="CN106" s="12"/>
      <c r="CO106" s="12"/>
      <c r="CP106" s="12"/>
      <c r="CQ106" s="12"/>
      <c r="CR106" s="12"/>
      <c r="CS106" s="12"/>
      <c r="CT106" s="12"/>
      <c r="CU106" s="12"/>
      <c r="CV106" s="12"/>
      <c r="CW106" s="12"/>
      <c r="CX106" s="12"/>
      <c r="CY106" s="12"/>
      <c r="CZ106" s="12"/>
      <c r="DA106" s="12"/>
      <c r="DB106" s="12"/>
      <c r="DC106" s="12"/>
      <c r="DD106" s="12"/>
      <c r="DE106" s="12"/>
      <c r="DF106" s="12"/>
      <c r="DG106" s="12"/>
      <c r="DH106" s="12"/>
      <c r="DI106" s="12"/>
      <c r="DJ106" s="12"/>
      <c r="DK106" s="12"/>
      <c r="DL106" s="12"/>
      <c r="DM106" s="12"/>
      <c r="DN106" s="12"/>
      <c r="DO106" s="12"/>
      <c r="DP106" s="12"/>
      <c r="DQ106" s="12"/>
      <c r="DR106" s="12"/>
      <c r="DS106" s="12"/>
      <c r="DT106" s="12"/>
      <c r="DU106" s="12"/>
      <c r="DV106" s="12"/>
      <c r="DW106" s="12"/>
      <c r="DX106" s="12"/>
      <c r="DY106" s="12"/>
      <c r="DZ106" s="12"/>
      <c r="EA106" s="12"/>
      <c r="EB106" s="12"/>
      <c r="EC106" s="12"/>
      <c r="ED106" s="12"/>
      <c r="EE106" s="12"/>
      <c r="EF106" s="12"/>
      <c r="EG106" s="12"/>
      <c r="EH106" s="12"/>
      <c r="EI106" s="12"/>
      <c r="EJ106" s="12"/>
      <c r="EK106" s="12"/>
      <c r="EL106" s="12"/>
      <c r="EM106" s="12"/>
      <c r="EN106" s="12"/>
      <c r="EO106" s="12"/>
      <c r="EP106" s="12"/>
      <c r="EQ106" s="12"/>
      <c r="ER106" s="12"/>
      <c r="ES106" s="12"/>
      <c r="ET106" s="12"/>
      <c r="EU106" s="12"/>
      <c r="EV106" s="12"/>
      <c r="EW106" s="12"/>
      <c r="EX106" s="12"/>
      <c r="EY106" s="12"/>
      <c r="EZ106" s="12"/>
      <c r="FA106" s="12"/>
      <c r="FB106" s="12"/>
      <c r="FC106" s="12"/>
      <c r="FD106" s="12"/>
      <c r="FE106" s="12"/>
      <c r="FF106" s="12"/>
      <c r="FG106" s="12"/>
      <c r="FH106" s="12"/>
      <c r="FI106" s="12"/>
      <c r="FJ106" s="12"/>
      <c r="FK106" s="12"/>
      <c r="FL106" s="12"/>
      <c r="FM106" s="12"/>
      <c r="FN106" s="12"/>
      <c r="FO106" s="12"/>
      <c r="FP106" s="12"/>
      <c r="FQ106" s="12"/>
      <c r="FR106" s="12"/>
      <c r="FS106" s="12"/>
      <c r="FT106" s="12"/>
      <c r="FU106" s="12"/>
      <c r="FV106" s="12"/>
      <c r="FW106" s="12"/>
      <c r="FX106" s="12"/>
      <c r="FY106" s="12"/>
      <c r="FZ106" s="12"/>
      <c r="GA106" s="12"/>
      <c r="GB106" s="12"/>
      <c r="GC106" s="12"/>
      <c r="GD106" s="12"/>
      <c r="GE106" s="12"/>
      <c r="GF106" s="12"/>
      <c r="GG106" s="12"/>
      <c r="GH106" s="12"/>
      <c r="GI106" s="12"/>
      <c r="GJ106" s="12"/>
      <c r="GK106" s="12"/>
      <c r="GL106" s="12"/>
      <c r="GM106" s="12"/>
      <c r="GN106" s="12"/>
      <c r="GO106" s="12"/>
      <c r="GP106" s="12"/>
      <c r="GQ106" s="12"/>
      <c r="GR106" s="12"/>
      <c r="GS106" s="12"/>
      <c r="GT106" s="12"/>
      <c r="GU106" s="12"/>
      <c r="GV106" s="12"/>
      <c r="GW106" s="12"/>
      <c r="GX106" s="12"/>
      <c r="GY106" s="12"/>
      <c r="GZ106" s="12"/>
      <c r="HA106" s="12"/>
      <c r="HB106" s="12"/>
      <c r="HC106" s="12"/>
      <c r="HD106" s="12"/>
      <c r="HE106" s="12"/>
      <c r="HF106" s="12"/>
      <c r="HG106" s="12"/>
      <c r="HH106" s="12"/>
      <c r="HI106" s="12"/>
      <c r="HJ106" s="12"/>
      <c r="HK106" s="12"/>
      <c r="HL106" s="12"/>
      <c r="HM106" s="12"/>
      <c r="HN106" s="12"/>
      <c r="HO106" s="12"/>
      <c r="HP106" s="12"/>
      <c r="HQ106" s="12"/>
      <c r="HR106" s="12"/>
      <c r="HS106" s="12"/>
      <c r="HT106" s="12"/>
      <c r="HU106" s="12"/>
      <c r="HV106" s="12"/>
      <c r="HW106" s="12"/>
      <c r="HX106" s="12"/>
      <c r="HY106" s="12"/>
      <c r="HZ106" s="12"/>
      <c r="IA106" s="12"/>
      <c r="IB106" s="12"/>
      <c r="IC106" s="12"/>
      <c r="ID106" s="12"/>
      <c r="IE106" s="12"/>
      <c r="IF106" s="12"/>
      <c r="IG106" s="12"/>
      <c r="IH106" s="12"/>
      <c r="II106" s="12"/>
      <c r="IJ106" s="12"/>
      <c r="IK106" s="12"/>
      <c r="IL106" s="12"/>
      <c r="IM106" s="12"/>
      <c r="IN106" s="12"/>
      <c r="IO106" s="12"/>
      <c r="IP106" s="12"/>
      <c r="IQ106" s="12"/>
      <c r="IR106" s="12"/>
      <c r="IS106" s="12"/>
      <c r="IT106" s="12"/>
      <c r="IU106" s="12"/>
      <c r="IV106" s="12"/>
      <c r="IW106" s="12"/>
      <c r="IX106" s="12"/>
      <c r="IY106" s="12"/>
      <c r="IZ106" s="12"/>
      <c r="JA106" s="12"/>
      <c r="JB106" s="12"/>
      <c r="JC106" s="12"/>
      <c r="JD106" s="12"/>
      <c r="JE106" s="12"/>
    </row>
    <row r="107" spans="1:265" ht="15" customHeight="1">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c r="AU107" s="12"/>
      <c r="AV107" s="12"/>
      <c r="AW107" s="12"/>
      <c r="AX107" s="12"/>
      <c r="AY107" s="12"/>
      <c r="AZ107" s="12"/>
      <c r="BA107" s="12"/>
      <c r="BB107" s="12"/>
      <c r="BC107" s="12"/>
      <c r="BD107" s="12"/>
      <c r="BE107" s="12"/>
      <c r="BF107" s="12"/>
      <c r="BG107" s="12"/>
      <c r="BH107" s="12"/>
      <c r="BI107" s="12"/>
      <c r="BJ107" s="12"/>
      <c r="BK107" s="12"/>
      <c r="BL107" s="12"/>
      <c r="BM107" s="12"/>
      <c r="BN107" s="12"/>
      <c r="BO107" s="12"/>
      <c r="BP107" s="12"/>
      <c r="BQ107" s="12"/>
      <c r="BR107" s="12"/>
      <c r="BS107" s="12"/>
      <c r="BT107" s="12"/>
      <c r="BU107" s="12"/>
      <c r="BV107" s="12"/>
      <c r="BW107" s="12"/>
      <c r="BX107" s="12"/>
      <c r="BY107" s="12"/>
      <c r="BZ107" s="12"/>
      <c r="CA107" s="12"/>
      <c r="CB107" s="12"/>
      <c r="CC107" s="12"/>
      <c r="CD107" s="12"/>
      <c r="CE107" s="12"/>
      <c r="CF107" s="12"/>
      <c r="CG107" s="12"/>
      <c r="CH107" s="12"/>
      <c r="CI107" s="12"/>
      <c r="CJ107" s="12"/>
      <c r="CK107" s="12"/>
      <c r="CL107" s="12"/>
      <c r="CM107" s="12"/>
      <c r="CN107" s="12"/>
      <c r="CO107" s="12"/>
      <c r="CP107" s="12"/>
      <c r="CQ107" s="12"/>
      <c r="CR107" s="12"/>
      <c r="CS107" s="12"/>
      <c r="CT107" s="12"/>
      <c r="CU107" s="12"/>
      <c r="CV107" s="12"/>
      <c r="CW107" s="12"/>
      <c r="CX107" s="12"/>
      <c r="CY107" s="12"/>
      <c r="CZ107" s="12"/>
      <c r="DA107" s="12"/>
      <c r="DB107" s="12"/>
      <c r="DC107" s="12"/>
      <c r="DD107" s="12"/>
      <c r="DE107" s="12"/>
      <c r="DF107" s="12"/>
      <c r="DG107" s="12"/>
      <c r="DH107" s="12"/>
      <c r="DI107" s="12"/>
      <c r="DJ107" s="12"/>
      <c r="DK107" s="12"/>
      <c r="DL107" s="12"/>
      <c r="DM107" s="12"/>
      <c r="DN107" s="12"/>
      <c r="DO107" s="12"/>
      <c r="DP107" s="12"/>
      <c r="DQ107" s="12"/>
      <c r="DR107" s="12"/>
      <c r="DS107" s="12"/>
      <c r="DT107" s="12"/>
      <c r="DU107" s="12"/>
      <c r="DV107" s="12"/>
      <c r="DW107" s="12"/>
      <c r="DX107" s="12"/>
      <c r="DY107" s="12"/>
      <c r="DZ107" s="12"/>
      <c r="EA107" s="12"/>
      <c r="EB107" s="12"/>
      <c r="EC107" s="12"/>
      <c r="ED107" s="12"/>
      <c r="EE107" s="12"/>
      <c r="EF107" s="12"/>
      <c r="EG107" s="12"/>
      <c r="EH107" s="12"/>
      <c r="EI107" s="12"/>
      <c r="EJ107" s="12"/>
      <c r="EK107" s="12"/>
      <c r="EL107" s="12"/>
      <c r="EM107" s="12"/>
      <c r="EN107" s="12"/>
      <c r="EO107" s="12"/>
      <c r="EP107" s="12"/>
      <c r="EQ107" s="12"/>
      <c r="ER107" s="12"/>
      <c r="ES107" s="12"/>
      <c r="ET107" s="12"/>
      <c r="EU107" s="12"/>
      <c r="EV107" s="12"/>
      <c r="EW107" s="12"/>
      <c r="EX107" s="12"/>
      <c r="EY107" s="12"/>
      <c r="EZ107" s="12"/>
      <c r="FA107" s="12"/>
      <c r="FB107" s="12"/>
      <c r="FC107" s="12"/>
      <c r="FD107" s="12"/>
      <c r="FE107" s="12"/>
      <c r="FF107" s="12"/>
      <c r="FG107" s="12"/>
      <c r="FH107" s="12"/>
      <c r="FI107" s="12"/>
      <c r="FJ107" s="12"/>
      <c r="FK107" s="12"/>
      <c r="FL107" s="12"/>
      <c r="FM107" s="12"/>
      <c r="FN107" s="12"/>
      <c r="FO107" s="12"/>
      <c r="FP107" s="12"/>
      <c r="FQ107" s="12"/>
      <c r="FR107" s="12"/>
      <c r="FS107" s="12"/>
      <c r="FT107" s="12"/>
      <c r="FU107" s="12"/>
      <c r="FV107" s="12"/>
      <c r="FW107" s="12"/>
      <c r="FX107" s="12"/>
      <c r="FY107" s="12"/>
      <c r="FZ107" s="12"/>
      <c r="GA107" s="12"/>
      <c r="GB107" s="12"/>
      <c r="GC107" s="12"/>
      <c r="GD107" s="12"/>
      <c r="GE107" s="12"/>
      <c r="GF107" s="12"/>
      <c r="GG107" s="12"/>
      <c r="GH107" s="12"/>
      <c r="GI107" s="12"/>
      <c r="GJ107" s="12"/>
      <c r="GK107" s="12"/>
      <c r="GL107" s="12"/>
      <c r="GM107" s="12"/>
      <c r="GN107" s="12"/>
      <c r="GO107" s="12"/>
      <c r="GP107" s="12"/>
      <c r="GQ107" s="12"/>
      <c r="GR107" s="12"/>
      <c r="GS107" s="12"/>
      <c r="GT107" s="12"/>
      <c r="GU107" s="12"/>
      <c r="GV107" s="12"/>
      <c r="GW107" s="12"/>
      <c r="GX107" s="12"/>
      <c r="GY107" s="12"/>
      <c r="GZ107" s="12"/>
      <c r="HA107" s="12"/>
      <c r="HB107" s="12"/>
      <c r="HC107" s="12"/>
      <c r="HD107" s="12"/>
      <c r="HE107" s="12"/>
      <c r="HF107" s="12"/>
      <c r="HG107" s="12"/>
      <c r="HH107" s="12"/>
      <c r="HI107" s="12"/>
      <c r="HJ107" s="12"/>
      <c r="HK107" s="12"/>
      <c r="HL107" s="12"/>
      <c r="HM107" s="12"/>
      <c r="HN107" s="12"/>
      <c r="HO107" s="12"/>
      <c r="HP107" s="12"/>
      <c r="HQ107" s="12"/>
      <c r="HR107" s="12"/>
      <c r="HS107" s="12"/>
      <c r="HT107" s="12"/>
      <c r="HU107" s="12"/>
      <c r="HV107" s="12"/>
      <c r="HW107" s="12"/>
      <c r="HX107" s="12"/>
      <c r="HY107" s="12"/>
      <c r="HZ107" s="12"/>
      <c r="IA107" s="12"/>
      <c r="IB107" s="12"/>
      <c r="IC107" s="12"/>
      <c r="ID107" s="12"/>
      <c r="IE107" s="12"/>
      <c r="IF107" s="12"/>
      <c r="IG107" s="12"/>
      <c r="IH107" s="12"/>
      <c r="II107" s="12"/>
      <c r="IJ107" s="12"/>
      <c r="IK107" s="12"/>
      <c r="IL107" s="12"/>
      <c r="IM107" s="12"/>
      <c r="IN107" s="12"/>
      <c r="IO107" s="12"/>
      <c r="IP107" s="12"/>
      <c r="IQ107" s="12"/>
      <c r="IR107" s="12"/>
      <c r="IS107" s="12"/>
      <c r="IT107" s="12"/>
      <c r="IU107" s="12"/>
      <c r="IV107" s="12"/>
      <c r="IW107" s="12"/>
      <c r="IX107" s="12"/>
      <c r="IY107" s="12"/>
      <c r="IZ107" s="12"/>
      <c r="JA107" s="12"/>
      <c r="JB107" s="12"/>
      <c r="JC107" s="12"/>
      <c r="JD107" s="12"/>
      <c r="JE107" s="12"/>
    </row>
    <row r="108" spans="1:265" ht="15" customHeight="1">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c r="AU108" s="12"/>
      <c r="AV108" s="12"/>
      <c r="AW108" s="12"/>
      <c r="AX108" s="12"/>
      <c r="AY108" s="12"/>
      <c r="AZ108" s="12"/>
      <c r="BA108" s="12"/>
      <c r="BB108" s="12"/>
      <c r="BC108" s="12"/>
      <c r="BD108" s="12"/>
      <c r="BE108" s="12"/>
      <c r="BF108" s="12"/>
      <c r="BG108" s="12"/>
      <c r="BH108" s="12"/>
      <c r="BI108" s="12"/>
      <c r="BJ108" s="12"/>
      <c r="BK108" s="12"/>
      <c r="BL108" s="12"/>
      <c r="BM108" s="12"/>
      <c r="BN108" s="12"/>
      <c r="BO108" s="12"/>
      <c r="BP108" s="12"/>
      <c r="BQ108" s="12"/>
      <c r="BR108" s="12"/>
      <c r="BS108" s="12"/>
      <c r="BT108" s="12"/>
      <c r="BU108" s="12"/>
      <c r="BV108" s="12"/>
      <c r="BW108" s="12"/>
      <c r="BX108" s="12"/>
      <c r="BY108" s="12"/>
      <c r="BZ108" s="12"/>
      <c r="CA108" s="12"/>
      <c r="CB108" s="12"/>
      <c r="CC108" s="12"/>
      <c r="CD108" s="12"/>
      <c r="CE108" s="12"/>
      <c r="CF108" s="12"/>
      <c r="CG108" s="12"/>
      <c r="CH108" s="12"/>
      <c r="CI108" s="12"/>
      <c r="CJ108" s="12"/>
      <c r="CK108" s="12"/>
      <c r="CL108" s="12"/>
      <c r="CM108" s="12"/>
      <c r="CN108" s="12"/>
      <c r="CO108" s="12"/>
      <c r="CP108" s="12"/>
      <c r="CQ108" s="12"/>
      <c r="CR108" s="12"/>
      <c r="CS108" s="12"/>
      <c r="CT108" s="12"/>
      <c r="CU108" s="12"/>
      <c r="CV108" s="12"/>
      <c r="CW108" s="12"/>
      <c r="CX108" s="12"/>
      <c r="CY108" s="12"/>
      <c r="CZ108" s="12"/>
      <c r="DA108" s="12"/>
      <c r="DB108" s="12"/>
      <c r="DC108" s="12"/>
      <c r="DD108" s="12"/>
      <c r="DE108" s="12"/>
      <c r="DF108" s="12"/>
      <c r="DG108" s="12"/>
      <c r="DH108" s="12"/>
      <c r="DI108" s="12"/>
      <c r="DJ108" s="12"/>
      <c r="DK108" s="12"/>
      <c r="DL108" s="12"/>
      <c r="DM108" s="12"/>
      <c r="DN108" s="12"/>
      <c r="DO108" s="12"/>
      <c r="DP108" s="12"/>
      <c r="DQ108" s="12"/>
      <c r="DR108" s="12"/>
      <c r="DS108" s="12"/>
      <c r="DT108" s="12"/>
      <c r="DU108" s="12"/>
      <c r="DV108" s="12"/>
      <c r="DW108" s="12"/>
      <c r="DX108" s="12"/>
      <c r="DY108" s="12"/>
      <c r="DZ108" s="12"/>
      <c r="EA108" s="12"/>
      <c r="EB108" s="12"/>
      <c r="EC108" s="12"/>
      <c r="ED108" s="12"/>
      <c r="EE108" s="12"/>
      <c r="EF108" s="12"/>
      <c r="EG108" s="12"/>
      <c r="EH108" s="12"/>
      <c r="EI108" s="12"/>
      <c r="EJ108" s="12"/>
      <c r="EK108" s="12"/>
      <c r="EL108" s="12"/>
      <c r="EM108" s="12"/>
      <c r="EN108" s="12"/>
      <c r="EO108" s="12"/>
      <c r="EP108" s="12"/>
      <c r="EQ108" s="12"/>
      <c r="ER108" s="12"/>
      <c r="ES108" s="12"/>
      <c r="ET108" s="12"/>
      <c r="EU108" s="12"/>
      <c r="EV108" s="12"/>
      <c r="EW108" s="12"/>
      <c r="EX108" s="12"/>
      <c r="EY108" s="12"/>
      <c r="EZ108" s="12"/>
      <c r="FA108" s="12"/>
      <c r="FB108" s="12"/>
      <c r="FC108" s="12"/>
      <c r="FD108" s="12"/>
      <c r="FE108" s="12"/>
      <c r="FF108" s="12"/>
      <c r="FG108" s="12"/>
      <c r="FH108" s="12"/>
      <c r="FI108" s="12"/>
      <c r="FJ108" s="12"/>
      <c r="FK108" s="12"/>
      <c r="FL108" s="12"/>
      <c r="FM108" s="12"/>
      <c r="FN108" s="12"/>
      <c r="FO108" s="12"/>
      <c r="FP108" s="12"/>
      <c r="FQ108" s="12"/>
      <c r="FR108" s="12"/>
      <c r="FS108" s="12"/>
      <c r="FT108" s="12"/>
      <c r="FU108" s="12"/>
      <c r="FV108" s="12"/>
      <c r="FW108" s="12"/>
      <c r="FX108" s="12"/>
      <c r="FY108" s="12"/>
      <c r="FZ108" s="12"/>
      <c r="GA108" s="12"/>
      <c r="GB108" s="12"/>
      <c r="GC108" s="12"/>
      <c r="GD108" s="12"/>
      <c r="GE108" s="12"/>
      <c r="GF108" s="12"/>
      <c r="GG108" s="12"/>
      <c r="GH108" s="12"/>
      <c r="GI108" s="12"/>
      <c r="GJ108" s="12"/>
      <c r="GK108" s="12"/>
      <c r="GL108" s="12"/>
      <c r="GM108" s="12"/>
      <c r="GN108" s="12"/>
      <c r="GO108" s="12"/>
      <c r="GP108" s="12"/>
      <c r="GQ108" s="12"/>
      <c r="GR108" s="12"/>
      <c r="GS108" s="12"/>
      <c r="GT108" s="12"/>
      <c r="GU108" s="12"/>
      <c r="GV108" s="12"/>
      <c r="GW108" s="12"/>
      <c r="GX108" s="12"/>
      <c r="GY108" s="12"/>
      <c r="GZ108" s="12"/>
      <c r="HA108" s="12"/>
      <c r="HB108" s="12"/>
      <c r="HC108" s="12"/>
      <c r="HD108" s="12"/>
      <c r="HE108" s="12"/>
      <c r="HF108" s="12"/>
      <c r="HG108" s="12"/>
      <c r="HH108" s="12"/>
      <c r="HI108" s="12"/>
      <c r="HJ108" s="12"/>
      <c r="HK108" s="12"/>
      <c r="HL108" s="12"/>
      <c r="HM108" s="12"/>
      <c r="HN108" s="12"/>
      <c r="HO108" s="12"/>
      <c r="HP108" s="12"/>
      <c r="HQ108" s="12"/>
      <c r="HR108" s="12"/>
      <c r="HS108" s="12"/>
      <c r="HT108" s="12"/>
      <c r="HU108" s="12"/>
      <c r="HV108" s="12"/>
      <c r="HW108" s="12"/>
      <c r="HX108" s="12"/>
      <c r="HY108" s="12"/>
      <c r="HZ108" s="12"/>
      <c r="IA108" s="12"/>
      <c r="IB108" s="12"/>
      <c r="IC108" s="12"/>
      <c r="ID108" s="12"/>
      <c r="IE108" s="12"/>
      <c r="IF108" s="12"/>
      <c r="IG108" s="12"/>
      <c r="IH108" s="12"/>
      <c r="II108" s="12"/>
      <c r="IJ108" s="12"/>
      <c r="IK108" s="12"/>
      <c r="IL108" s="12"/>
      <c r="IM108" s="12"/>
      <c r="IN108" s="12"/>
      <c r="IO108" s="12"/>
      <c r="IP108" s="12"/>
      <c r="IQ108" s="12"/>
      <c r="IR108" s="12"/>
      <c r="IS108" s="12"/>
      <c r="IT108" s="12"/>
      <c r="IU108" s="12"/>
      <c r="IV108" s="12"/>
      <c r="IW108" s="12"/>
      <c r="IX108" s="12"/>
      <c r="IY108" s="12"/>
      <c r="IZ108" s="12"/>
      <c r="JA108" s="12"/>
      <c r="JB108" s="12"/>
      <c r="JC108" s="12"/>
      <c r="JD108" s="12"/>
      <c r="JE108" s="12"/>
    </row>
    <row r="109" spans="1:265" ht="15" customHeight="1">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c r="AU109" s="12"/>
      <c r="AV109" s="12"/>
      <c r="AW109" s="12"/>
      <c r="AX109" s="12"/>
      <c r="AY109" s="12"/>
      <c r="AZ109" s="12"/>
      <c r="BA109" s="12"/>
      <c r="BB109" s="12"/>
      <c r="BC109" s="12"/>
      <c r="BD109" s="12"/>
      <c r="BE109" s="12"/>
      <c r="BF109" s="12"/>
      <c r="BG109" s="12"/>
      <c r="BH109" s="12"/>
      <c r="BI109" s="12"/>
      <c r="BJ109" s="12"/>
      <c r="BK109" s="12"/>
      <c r="BL109" s="12"/>
      <c r="BM109" s="12"/>
      <c r="BN109" s="12"/>
      <c r="BO109" s="12"/>
      <c r="BP109" s="12"/>
      <c r="BQ109" s="12"/>
      <c r="BR109" s="12"/>
      <c r="BS109" s="12"/>
      <c r="BT109" s="12"/>
      <c r="BU109" s="12"/>
      <c r="BV109" s="12"/>
      <c r="BW109" s="12"/>
      <c r="BX109" s="12"/>
      <c r="BY109" s="12"/>
      <c r="BZ109" s="12"/>
      <c r="CA109" s="12"/>
      <c r="CB109" s="12"/>
      <c r="CC109" s="12"/>
      <c r="CD109" s="12"/>
      <c r="CE109" s="12"/>
      <c r="CF109" s="12"/>
      <c r="CG109" s="12"/>
      <c r="CH109" s="12"/>
      <c r="CI109" s="12"/>
      <c r="CJ109" s="12"/>
      <c r="CK109" s="12"/>
      <c r="CL109" s="12"/>
      <c r="CM109" s="12"/>
      <c r="CN109" s="12"/>
      <c r="CO109" s="12"/>
      <c r="CP109" s="12"/>
      <c r="CQ109" s="12"/>
      <c r="CR109" s="12"/>
      <c r="CS109" s="12"/>
      <c r="CT109" s="12"/>
      <c r="CU109" s="12"/>
      <c r="CV109" s="12"/>
      <c r="CW109" s="12"/>
      <c r="CX109" s="12"/>
      <c r="CY109" s="12"/>
      <c r="CZ109" s="12"/>
      <c r="DA109" s="12"/>
      <c r="DB109" s="12"/>
      <c r="DC109" s="12"/>
      <c r="DD109" s="12"/>
      <c r="DE109" s="12"/>
      <c r="DF109" s="12"/>
      <c r="DG109" s="12"/>
      <c r="DH109" s="12"/>
      <c r="DI109" s="12"/>
      <c r="DJ109" s="12"/>
      <c r="DK109" s="12"/>
      <c r="DL109" s="12"/>
      <c r="DM109" s="12"/>
      <c r="DN109" s="12"/>
      <c r="DO109" s="12"/>
      <c r="DP109" s="12"/>
      <c r="DQ109" s="12"/>
      <c r="DR109" s="12"/>
      <c r="DS109" s="12"/>
      <c r="DT109" s="12"/>
      <c r="DU109" s="12"/>
      <c r="DV109" s="12"/>
      <c r="DW109" s="12"/>
      <c r="DX109" s="12"/>
      <c r="DY109" s="12"/>
      <c r="DZ109" s="12"/>
      <c r="EA109" s="12"/>
      <c r="EB109" s="12"/>
      <c r="EC109" s="12"/>
      <c r="ED109" s="12"/>
      <c r="EE109" s="12"/>
      <c r="EF109" s="12"/>
      <c r="EG109" s="12"/>
      <c r="EH109" s="12"/>
      <c r="EI109" s="12"/>
      <c r="EJ109" s="12"/>
      <c r="EK109" s="12"/>
      <c r="EL109" s="12"/>
      <c r="EM109" s="12"/>
      <c r="EN109" s="12"/>
      <c r="EO109" s="12"/>
      <c r="EP109" s="12"/>
      <c r="EQ109" s="12"/>
      <c r="ER109" s="12"/>
      <c r="ES109" s="12"/>
      <c r="ET109" s="12"/>
      <c r="EU109" s="12"/>
      <c r="EV109" s="12"/>
      <c r="EW109" s="12"/>
      <c r="EX109" s="12"/>
      <c r="EY109" s="12"/>
      <c r="EZ109" s="12"/>
      <c r="FA109" s="12"/>
      <c r="FB109" s="12"/>
      <c r="FC109" s="12"/>
      <c r="FD109" s="12"/>
      <c r="FE109" s="12"/>
      <c r="FF109" s="12"/>
      <c r="FG109" s="12"/>
      <c r="FH109" s="12"/>
      <c r="FI109" s="12"/>
      <c r="FJ109" s="12"/>
      <c r="FK109" s="12"/>
      <c r="FL109" s="12"/>
      <c r="FM109" s="12"/>
      <c r="FN109" s="12"/>
      <c r="FO109" s="12"/>
      <c r="FP109" s="12"/>
      <c r="FQ109" s="12"/>
      <c r="FR109" s="12"/>
      <c r="FS109" s="12"/>
      <c r="FT109" s="12"/>
      <c r="FU109" s="12"/>
      <c r="FV109" s="12"/>
      <c r="FW109" s="12"/>
      <c r="FX109" s="12"/>
      <c r="FY109" s="12"/>
      <c r="FZ109" s="12"/>
      <c r="GA109" s="12"/>
      <c r="GB109" s="12"/>
      <c r="GC109" s="12"/>
      <c r="GD109" s="12"/>
      <c r="GE109" s="12"/>
      <c r="GF109" s="12"/>
      <c r="GG109" s="12"/>
      <c r="GH109" s="12"/>
      <c r="GI109" s="12"/>
      <c r="GJ109" s="12"/>
      <c r="GK109" s="12"/>
      <c r="GL109" s="12"/>
      <c r="GM109" s="12"/>
      <c r="GN109" s="12"/>
      <c r="GO109" s="12"/>
      <c r="GP109" s="12"/>
      <c r="GQ109" s="12"/>
      <c r="GR109" s="12"/>
      <c r="GS109" s="12"/>
      <c r="GT109" s="12"/>
      <c r="GU109" s="12"/>
      <c r="GV109" s="12"/>
      <c r="GW109" s="12"/>
      <c r="GX109" s="12"/>
      <c r="GY109" s="12"/>
      <c r="GZ109" s="12"/>
      <c r="HA109" s="12"/>
      <c r="HB109" s="12"/>
      <c r="HC109" s="12"/>
      <c r="HD109" s="12"/>
      <c r="HE109" s="12"/>
      <c r="HF109" s="12"/>
      <c r="HG109" s="12"/>
      <c r="HH109" s="12"/>
      <c r="HI109" s="12"/>
      <c r="HJ109" s="12"/>
      <c r="HK109" s="12"/>
      <c r="HL109" s="12"/>
      <c r="HM109" s="12"/>
      <c r="HN109" s="12"/>
      <c r="HO109" s="12"/>
      <c r="HP109" s="12"/>
      <c r="HQ109" s="12"/>
      <c r="HR109" s="12"/>
      <c r="HS109" s="12"/>
      <c r="HT109" s="12"/>
      <c r="HU109" s="12"/>
      <c r="HV109" s="12"/>
      <c r="HW109" s="12"/>
      <c r="HX109" s="12"/>
      <c r="HY109" s="12"/>
      <c r="HZ109" s="12"/>
      <c r="IA109" s="12"/>
      <c r="IB109" s="12"/>
      <c r="IC109" s="12"/>
      <c r="ID109" s="12"/>
      <c r="IE109" s="12"/>
      <c r="IF109" s="12"/>
      <c r="IG109" s="12"/>
      <c r="IH109" s="12"/>
      <c r="II109" s="12"/>
      <c r="IJ109" s="12"/>
      <c r="IK109" s="12"/>
      <c r="IL109" s="12"/>
      <c r="IM109" s="12"/>
      <c r="IN109" s="12"/>
      <c r="IO109" s="12"/>
      <c r="IP109" s="12"/>
      <c r="IQ109" s="12"/>
      <c r="IR109" s="12"/>
      <c r="IS109" s="12"/>
      <c r="IT109" s="12"/>
      <c r="IU109" s="12"/>
      <c r="IV109" s="12"/>
      <c r="IW109" s="12"/>
      <c r="IX109" s="12"/>
      <c r="IY109" s="12"/>
      <c r="IZ109" s="12"/>
      <c r="JA109" s="12"/>
      <c r="JB109" s="12"/>
      <c r="JC109" s="12"/>
      <c r="JD109" s="12"/>
      <c r="JE109" s="12"/>
    </row>
    <row r="110" spans="1:265" s="119" customFormat="1" ht="12" customHeight="1"/>
    <row r="111" spans="1:265" ht="12" customHeight="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c r="CF111" s="13"/>
      <c r="CG111" s="13"/>
      <c r="CH111" s="13"/>
      <c r="CI111" s="13"/>
      <c r="CJ111" s="13"/>
      <c r="CK111" s="13"/>
      <c r="CL111" s="13"/>
      <c r="CM111" s="13"/>
      <c r="CN111" s="13"/>
      <c r="CO111" s="13"/>
      <c r="CP111" s="13"/>
      <c r="CQ111" s="13"/>
      <c r="CR111" s="13"/>
      <c r="CS111" s="13"/>
      <c r="CT111" s="13"/>
      <c r="CU111" s="13"/>
      <c r="CV111" s="13"/>
      <c r="CW111" s="13"/>
      <c r="CX111" s="13"/>
      <c r="CY111" s="13"/>
      <c r="CZ111" s="13"/>
      <c r="DA111" s="13"/>
      <c r="DB111" s="13"/>
      <c r="DC111" s="13"/>
      <c r="DD111" s="13"/>
      <c r="DE111" s="13"/>
      <c r="DF111" s="13"/>
      <c r="DG111" s="13"/>
      <c r="DH111" s="13"/>
      <c r="DI111" s="13"/>
      <c r="DJ111" s="13"/>
      <c r="DK111" s="13"/>
      <c r="DL111" s="13"/>
      <c r="DM111" s="13"/>
      <c r="DN111" s="13"/>
      <c r="DO111" s="13"/>
      <c r="DP111" s="13"/>
      <c r="DQ111" s="13"/>
      <c r="DR111" s="13"/>
      <c r="DS111" s="13"/>
      <c r="DT111" s="13"/>
      <c r="DU111" s="13"/>
      <c r="DV111" s="13"/>
      <c r="DW111" s="13"/>
      <c r="DX111" s="13"/>
      <c r="DY111" s="13"/>
      <c r="DZ111" s="13"/>
      <c r="EA111" s="13"/>
      <c r="EB111" s="13"/>
      <c r="EC111" s="13"/>
      <c r="ED111" s="13"/>
      <c r="EE111" s="13"/>
      <c r="EF111" s="13"/>
      <c r="EG111" s="13"/>
      <c r="EH111" s="13"/>
      <c r="EI111" s="13"/>
      <c r="EJ111" s="13"/>
      <c r="EK111" s="13"/>
      <c r="EL111" s="13"/>
      <c r="EM111" s="13"/>
      <c r="EN111" s="13"/>
      <c r="EO111" s="13"/>
      <c r="EP111" s="13"/>
      <c r="EQ111" s="13"/>
      <c r="ER111" s="13"/>
      <c r="ES111" s="13"/>
      <c r="ET111" s="13"/>
      <c r="EU111" s="13"/>
      <c r="EV111" s="13"/>
      <c r="EW111" s="13"/>
      <c r="EX111" s="13"/>
      <c r="EY111" s="13"/>
      <c r="EZ111" s="13"/>
      <c r="FA111" s="13"/>
      <c r="FB111" s="13"/>
      <c r="FC111" s="13"/>
      <c r="FD111" s="13"/>
      <c r="FE111" s="13"/>
      <c r="FF111" s="13"/>
      <c r="FG111" s="13"/>
      <c r="FH111" s="13"/>
      <c r="FI111" s="13"/>
      <c r="FJ111" s="13"/>
      <c r="FK111" s="13"/>
      <c r="FL111" s="13"/>
      <c r="FM111" s="13"/>
      <c r="FN111" s="13"/>
      <c r="FO111" s="13"/>
      <c r="FP111" s="13"/>
      <c r="FQ111" s="13"/>
      <c r="FR111" s="13"/>
      <c r="FS111" s="13"/>
      <c r="FT111" s="13"/>
      <c r="FU111" s="13"/>
      <c r="FV111" s="13"/>
      <c r="FW111" s="13"/>
      <c r="FX111" s="13"/>
      <c r="FY111" s="13"/>
      <c r="FZ111" s="13"/>
      <c r="GA111" s="13"/>
      <c r="GB111" s="13"/>
      <c r="GC111" s="13"/>
      <c r="GD111" s="13"/>
      <c r="GE111" s="13"/>
      <c r="GF111" s="13"/>
      <c r="GG111" s="13"/>
      <c r="GH111" s="13"/>
      <c r="GI111" s="13"/>
      <c r="GJ111" s="13"/>
      <c r="GK111" s="13"/>
      <c r="GL111" s="13"/>
      <c r="GM111" s="13"/>
      <c r="GN111" s="13"/>
      <c r="GO111" s="13"/>
      <c r="GP111" s="13"/>
      <c r="GQ111" s="13"/>
      <c r="GR111" s="13"/>
      <c r="GS111" s="13"/>
      <c r="GT111" s="13"/>
      <c r="GU111" s="13"/>
      <c r="GV111" s="13"/>
      <c r="GW111" s="13"/>
      <c r="GX111" s="13"/>
      <c r="GY111" s="13"/>
      <c r="GZ111" s="13"/>
      <c r="HA111" s="13"/>
      <c r="HB111" s="13"/>
      <c r="HC111" s="13"/>
      <c r="HD111" s="13"/>
      <c r="HE111" s="13"/>
      <c r="HF111" s="13"/>
      <c r="HG111" s="13"/>
      <c r="HH111" s="13"/>
      <c r="HI111" s="13"/>
      <c r="HJ111" s="13"/>
      <c r="HK111" s="13"/>
      <c r="HL111" s="13"/>
      <c r="HM111" s="13"/>
      <c r="HN111" s="13"/>
      <c r="HO111" s="13"/>
      <c r="HP111" s="13"/>
      <c r="HQ111" s="13"/>
      <c r="HR111" s="13"/>
      <c r="HS111" s="13"/>
      <c r="HT111" s="13"/>
      <c r="HU111" s="13"/>
      <c r="HV111" s="13"/>
      <c r="HW111" s="13"/>
      <c r="HX111" s="13"/>
      <c r="HY111" s="13"/>
      <c r="HZ111" s="13"/>
      <c r="IA111" s="13"/>
      <c r="IB111" s="13"/>
      <c r="IC111" s="13"/>
      <c r="ID111" s="13"/>
      <c r="IE111" s="13"/>
      <c r="IF111" s="13"/>
      <c r="IG111" s="13"/>
      <c r="IH111" s="13"/>
    </row>
    <row r="112" spans="1:265" ht="12" customHeight="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c r="CF112" s="13"/>
      <c r="CG112" s="13"/>
      <c r="CH112" s="13"/>
      <c r="CI112" s="13"/>
      <c r="CJ112" s="13"/>
      <c r="CK112" s="13"/>
      <c r="CL112" s="13"/>
      <c r="CM112" s="13"/>
      <c r="CN112" s="13"/>
      <c r="CO112" s="13"/>
      <c r="CP112" s="13"/>
      <c r="CQ112" s="13"/>
      <c r="CR112" s="13"/>
      <c r="CS112" s="13"/>
      <c r="CT112" s="13"/>
      <c r="CU112" s="13"/>
      <c r="CV112" s="13"/>
      <c r="CW112" s="13"/>
      <c r="CX112" s="13"/>
      <c r="CY112" s="13"/>
      <c r="CZ112" s="13"/>
      <c r="DA112" s="13"/>
      <c r="DB112" s="13"/>
      <c r="DC112" s="13"/>
      <c r="DD112" s="13"/>
      <c r="DE112" s="13"/>
      <c r="DF112" s="13"/>
      <c r="DG112" s="13"/>
      <c r="DH112" s="13"/>
      <c r="DI112" s="13"/>
      <c r="DJ112" s="13"/>
      <c r="DK112" s="13"/>
      <c r="DL112" s="13"/>
      <c r="DM112" s="13"/>
      <c r="DN112" s="13"/>
      <c r="DO112" s="13"/>
      <c r="DP112" s="13"/>
      <c r="DQ112" s="13"/>
      <c r="DR112" s="13"/>
      <c r="DS112" s="13"/>
      <c r="DT112" s="13"/>
      <c r="DU112" s="13"/>
      <c r="DV112" s="13"/>
      <c r="DW112" s="13"/>
      <c r="DX112" s="13"/>
      <c r="DY112" s="13"/>
      <c r="DZ112" s="13"/>
      <c r="EA112" s="13"/>
      <c r="EB112" s="13"/>
      <c r="EC112" s="13"/>
      <c r="ED112" s="13"/>
      <c r="EE112" s="13"/>
      <c r="EF112" s="13"/>
      <c r="EG112" s="13"/>
      <c r="EH112" s="13"/>
      <c r="EI112" s="13"/>
      <c r="EJ112" s="13"/>
      <c r="EK112" s="13"/>
      <c r="EL112" s="13"/>
      <c r="EM112" s="13"/>
      <c r="EN112" s="13"/>
      <c r="EO112" s="13"/>
      <c r="EP112" s="13"/>
      <c r="EQ112" s="13"/>
      <c r="ER112" s="13"/>
      <c r="ES112" s="13"/>
      <c r="ET112" s="13"/>
      <c r="EU112" s="13"/>
      <c r="EV112" s="13"/>
      <c r="EW112" s="13"/>
      <c r="EX112" s="13"/>
      <c r="EY112" s="13"/>
      <c r="EZ112" s="13"/>
      <c r="FA112" s="13"/>
      <c r="FB112" s="13"/>
      <c r="FC112" s="13"/>
      <c r="FD112" s="13"/>
      <c r="FE112" s="13"/>
      <c r="FF112" s="13"/>
      <c r="FG112" s="13"/>
      <c r="FH112" s="13"/>
      <c r="FI112" s="13"/>
      <c r="FJ112" s="13"/>
      <c r="FK112" s="13"/>
      <c r="FL112" s="13"/>
      <c r="FM112" s="13"/>
      <c r="FN112" s="13"/>
      <c r="FO112" s="13"/>
      <c r="FP112" s="13"/>
      <c r="FQ112" s="13"/>
      <c r="FR112" s="13"/>
      <c r="FS112" s="13"/>
      <c r="FT112" s="13"/>
      <c r="FU112" s="13"/>
      <c r="FV112" s="13"/>
      <c r="FW112" s="13"/>
      <c r="FX112" s="13"/>
      <c r="FY112" s="13"/>
      <c r="FZ112" s="13"/>
      <c r="GA112" s="13"/>
      <c r="GB112" s="13"/>
      <c r="GC112" s="13"/>
      <c r="GD112" s="13"/>
      <c r="GE112" s="13"/>
      <c r="GF112" s="13"/>
      <c r="GG112" s="13"/>
      <c r="GH112" s="13"/>
      <c r="GI112" s="13"/>
      <c r="GJ112" s="13"/>
      <c r="GK112" s="13"/>
      <c r="GL112" s="13"/>
      <c r="GM112" s="13"/>
      <c r="GN112" s="13"/>
      <c r="GO112" s="13"/>
      <c r="GP112" s="13"/>
      <c r="GQ112" s="13"/>
      <c r="GR112" s="13"/>
      <c r="GS112" s="13"/>
      <c r="GT112" s="13"/>
      <c r="GU112" s="13"/>
      <c r="GV112" s="13"/>
      <c r="GW112" s="13"/>
      <c r="GX112" s="13"/>
      <c r="GY112" s="13"/>
      <c r="GZ112" s="13"/>
      <c r="HA112" s="13"/>
      <c r="HB112" s="13"/>
      <c r="HC112" s="13"/>
      <c r="HD112" s="13"/>
      <c r="HE112" s="13"/>
      <c r="HF112" s="13"/>
      <c r="HG112" s="13"/>
      <c r="HH112" s="13"/>
      <c r="HI112" s="13"/>
      <c r="HJ112" s="13"/>
      <c r="HK112" s="13"/>
      <c r="HL112" s="13"/>
      <c r="HM112" s="13"/>
      <c r="HN112" s="13"/>
      <c r="HO112" s="13"/>
      <c r="HP112" s="13"/>
      <c r="HQ112" s="13"/>
      <c r="HR112" s="13"/>
      <c r="HS112" s="13"/>
      <c r="HT112" s="13"/>
      <c r="HU112" s="13"/>
      <c r="HV112" s="13"/>
      <c r="HW112" s="13"/>
      <c r="HX112" s="13"/>
      <c r="HY112" s="13"/>
      <c r="HZ112" s="13"/>
      <c r="IA112" s="13"/>
      <c r="IB112" s="13"/>
      <c r="IC112" s="13"/>
      <c r="ID112" s="13"/>
      <c r="IE112" s="13"/>
      <c r="IF112" s="13"/>
      <c r="IG112" s="13"/>
      <c r="IH112" s="13"/>
    </row>
    <row r="113" spans="1:242" ht="12" customHeight="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c r="CF113" s="13"/>
      <c r="CG113" s="13"/>
      <c r="CH113" s="13"/>
      <c r="CI113" s="13"/>
      <c r="CJ113" s="13"/>
      <c r="CK113" s="13"/>
      <c r="CL113" s="13"/>
      <c r="CM113" s="13"/>
      <c r="CN113" s="13"/>
      <c r="CO113" s="13"/>
      <c r="CP113" s="13"/>
      <c r="CQ113" s="13"/>
      <c r="CR113" s="13"/>
      <c r="CS113" s="13"/>
      <c r="CT113" s="13"/>
      <c r="CU113" s="13"/>
      <c r="CV113" s="13"/>
      <c r="CW113" s="13"/>
      <c r="CX113" s="13"/>
      <c r="CY113" s="13"/>
      <c r="CZ113" s="13"/>
      <c r="DA113" s="13"/>
      <c r="DB113" s="13"/>
      <c r="DC113" s="13"/>
      <c r="DD113" s="13"/>
      <c r="DE113" s="13"/>
      <c r="DF113" s="13"/>
      <c r="DG113" s="13"/>
      <c r="DH113" s="13"/>
      <c r="DI113" s="13"/>
      <c r="DJ113" s="13"/>
      <c r="DK113" s="13"/>
      <c r="DL113" s="13"/>
      <c r="DM113" s="13"/>
      <c r="DN113" s="13"/>
      <c r="DO113" s="13"/>
      <c r="DP113" s="13"/>
      <c r="DQ113" s="13"/>
      <c r="DR113" s="13"/>
      <c r="DS113" s="13"/>
      <c r="DT113" s="13"/>
      <c r="DU113" s="13"/>
      <c r="DV113" s="13"/>
      <c r="DW113" s="13"/>
      <c r="DX113" s="13"/>
      <c r="DY113" s="13"/>
      <c r="DZ113" s="13"/>
      <c r="EA113" s="13"/>
      <c r="EB113" s="13"/>
      <c r="EC113" s="13"/>
      <c r="ED113" s="13"/>
      <c r="EE113" s="13"/>
      <c r="EF113" s="13"/>
      <c r="EG113" s="13"/>
      <c r="EH113" s="13"/>
      <c r="EI113" s="13"/>
      <c r="EJ113" s="13"/>
      <c r="EK113" s="13"/>
      <c r="EL113" s="13"/>
      <c r="EM113" s="13"/>
      <c r="EN113" s="13"/>
      <c r="EO113" s="13"/>
      <c r="EP113" s="13"/>
      <c r="EQ113" s="13"/>
      <c r="ER113" s="13"/>
      <c r="ES113" s="13"/>
      <c r="ET113" s="13"/>
      <c r="EU113" s="13"/>
      <c r="EV113" s="13"/>
      <c r="EW113" s="13"/>
      <c r="EX113" s="13"/>
      <c r="EY113" s="13"/>
      <c r="EZ113" s="13"/>
      <c r="FA113" s="13"/>
      <c r="FB113" s="13"/>
      <c r="FC113" s="13"/>
      <c r="FD113" s="13"/>
      <c r="FE113" s="13"/>
      <c r="FF113" s="13"/>
      <c r="FG113" s="13"/>
      <c r="FH113" s="13"/>
      <c r="FI113" s="13"/>
      <c r="FJ113" s="13"/>
      <c r="FK113" s="13"/>
      <c r="FL113" s="13"/>
      <c r="FM113" s="13"/>
      <c r="FN113" s="13"/>
      <c r="FO113" s="13"/>
      <c r="FP113" s="13"/>
      <c r="FQ113" s="13"/>
      <c r="FR113" s="13"/>
      <c r="FS113" s="13"/>
      <c r="FT113" s="13"/>
      <c r="FU113" s="13"/>
      <c r="FV113" s="13"/>
      <c r="FW113" s="13"/>
      <c r="FX113" s="13"/>
      <c r="FY113" s="13"/>
      <c r="FZ113" s="13"/>
      <c r="GA113" s="13"/>
      <c r="GB113" s="13"/>
      <c r="GC113" s="13"/>
      <c r="GD113" s="13"/>
      <c r="GE113" s="13"/>
      <c r="GF113" s="13"/>
      <c r="GG113" s="13"/>
      <c r="GH113" s="13"/>
      <c r="GI113" s="13"/>
      <c r="GJ113" s="13"/>
      <c r="GK113" s="13"/>
      <c r="GL113" s="13"/>
      <c r="GM113" s="13"/>
      <c r="GN113" s="13"/>
      <c r="GO113" s="13"/>
      <c r="GP113" s="13"/>
      <c r="GQ113" s="13"/>
      <c r="GR113" s="13"/>
      <c r="GS113" s="13"/>
      <c r="GT113" s="13"/>
      <c r="GU113" s="13"/>
      <c r="GV113" s="13"/>
      <c r="GW113" s="13"/>
      <c r="GX113" s="13"/>
      <c r="GY113" s="13"/>
      <c r="GZ113" s="13"/>
      <c r="HA113" s="13"/>
      <c r="HB113" s="13"/>
      <c r="HC113" s="13"/>
      <c r="HD113" s="13"/>
      <c r="HE113" s="13"/>
      <c r="HF113" s="13"/>
      <c r="HG113" s="13"/>
      <c r="HH113" s="13"/>
      <c r="HI113" s="13"/>
      <c r="HJ113" s="13"/>
      <c r="HK113" s="13"/>
      <c r="HL113" s="13"/>
      <c r="HM113" s="13"/>
      <c r="HN113" s="13"/>
      <c r="HO113" s="13"/>
      <c r="HP113" s="13"/>
      <c r="HQ113" s="13"/>
      <c r="HR113" s="13"/>
      <c r="HS113" s="13"/>
      <c r="HT113" s="13"/>
      <c r="HU113" s="13"/>
      <c r="HV113" s="13"/>
      <c r="HW113" s="13"/>
      <c r="HX113" s="13"/>
      <c r="HY113" s="13"/>
      <c r="HZ113" s="13"/>
      <c r="IA113" s="13"/>
      <c r="IB113" s="13"/>
      <c r="IC113" s="13"/>
      <c r="ID113" s="13"/>
      <c r="IE113" s="13"/>
      <c r="IF113" s="13"/>
      <c r="IG113" s="13"/>
      <c r="IH113" s="13"/>
    </row>
    <row r="114" spans="1:242" ht="12" customHeight="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c r="CF114" s="13"/>
      <c r="CG114" s="13"/>
      <c r="CH114" s="13"/>
      <c r="CI114" s="13"/>
      <c r="CJ114" s="13"/>
      <c r="CK114" s="13"/>
      <c r="CL114" s="13"/>
      <c r="CM114" s="13"/>
      <c r="CN114" s="13"/>
      <c r="CO114" s="13"/>
      <c r="CP114" s="13"/>
      <c r="CQ114" s="13"/>
      <c r="CR114" s="13"/>
      <c r="CS114" s="13"/>
      <c r="CT114" s="13"/>
      <c r="CU114" s="13"/>
      <c r="CV114" s="13"/>
      <c r="CW114" s="13"/>
      <c r="CX114" s="13"/>
      <c r="CY114" s="13"/>
      <c r="CZ114" s="13"/>
      <c r="DA114" s="13"/>
      <c r="DB114" s="13"/>
      <c r="DC114" s="13"/>
      <c r="DD114" s="13"/>
      <c r="DE114" s="13"/>
      <c r="DF114" s="13"/>
      <c r="DG114" s="13"/>
      <c r="DH114" s="13"/>
      <c r="DI114" s="13"/>
      <c r="DJ114" s="13"/>
      <c r="DK114" s="13"/>
      <c r="DL114" s="13"/>
      <c r="DM114" s="13"/>
      <c r="DN114" s="13"/>
      <c r="DO114" s="13"/>
      <c r="DP114" s="13"/>
      <c r="DQ114" s="13"/>
      <c r="DR114" s="13"/>
      <c r="DS114" s="13"/>
      <c r="DT114" s="13"/>
      <c r="DU114" s="13"/>
      <c r="DV114" s="13"/>
      <c r="DW114" s="13"/>
      <c r="DX114" s="13"/>
      <c r="DY114" s="13"/>
      <c r="DZ114" s="13"/>
      <c r="EA114" s="13"/>
      <c r="EB114" s="13"/>
      <c r="EC114" s="13"/>
      <c r="ED114" s="13"/>
      <c r="EE114" s="13"/>
      <c r="EF114" s="13"/>
      <c r="EG114" s="13"/>
      <c r="EH114" s="13"/>
      <c r="EI114" s="13"/>
      <c r="EJ114" s="13"/>
      <c r="EK114" s="13"/>
      <c r="EL114" s="13"/>
      <c r="EM114" s="13"/>
      <c r="EN114" s="13"/>
      <c r="EO114" s="13"/>
      <c r="EP114" s="13"/>
      <c r="EQ114" s="13"/>
      <c r="ER114" s="13"/>
      <c r="ES114" s="13"/>
      <c r="ET114" s="13"/>
      <c r="EU114" s="13"/>
      <c r="EV114" s="13"/>
      <c r="EW114" s="13"/>
      <c r="EX114" s="13"/>
      <c r="EY114" s="13"/>
      <c r="EZ114" s="13"/>
      <c r="FA114" s="13"/>
      <c r="FB114" s="13"/>
      <c r="FC114" s="13"/>
      <c r="FD114" s="13"/>
      <c r="FE114" s="13"/>
      <c r="FF114" s="13"/>
      <c r="FG114" s="13"/>
      <c r="FH114" s="13"/>
      <c r="FI114" s="13"/>
      <c r="FJ114" s="13"/>
      <c r="FK114" s="13"/>
      <c r="FL114" s="13"/>
      <c r="FM114" s="13"/>
      <c r="FN114" s="13"/>
      <c r="FO114" s="13"/>
      <c r="FP114" s="13"/>
      <c r="FQ114" s="13"/>
      <c r="FR114" s="13"/>
      <c r="FS114" s="13"/>
      <c r="FT114" s="13"/>
      <c r="FU114" s="13"/>
      <c r="FV114" s="13"/>
      <c r="FW114" s="13"/>
      <c r="FX114" s="13"/>
      <c r="FY114" s="13"/>
      <c r="FZ114" s="13"/>
      <c r="GA114" s="13"/>
      <c r="GB114" s="13"/>
      <c r="GC114" s="13"/>
      <c r="GD114" s="13"/>
      <c r="GE114" s="13"/>
      <c r="GF114" s="13"/>
      <c r="GG114" s="13"/>
      <c r="GH114" s="13"/>
      <c r="GI114" s="13"/>
      <c r="GJ114" s="13"/>
      <c r="GK114" s="13"/>
      <c r="GL114" s="13"/>
      <c r="GM114" s="13"/>
      <c r="GN114" s="13"/>
      <c r="GO114" s="13"/>
      <c r="GP114" s="13"/>
      <c r="GQ114" s="13"/>
      <c r="GR114" s="13"/>
      <c r="GS114" s="13"/>
      <c r="GT114" s="13"/>
      <c r="GU114" s="13"/>
      <c r="GV114" s="13"/>
      <c r="GW114" s="13"/>
      <c r="GX114" s="13"/>
      <c r="GY114" s="13"/>
      <c r="GZ114" s="13"/>
      <c r="HA114" s="13"/>
      <c r="HB114" s="13"/>
      <c r="HC114" s="13"/>
      <c r="HD114" s="13"/>
      <c r="HE114" s="13"/>
      <c r="HF114" s="13"/>
      <c r="HG114" s="13"/>
      <c r="HH114" s="13"/>
      <c r="HI114" s="13"/>
      <c r="HJ114" s="13"/>
      <c r="HK114" s="13"/>
      <c r="HL114" s="13"/>
      <c r="HM114" s="13"/>
      <c r="HN114" s="13"/>
      <c r="HO114" s="13"/>
      <c r="HP114" s="13"/>
      <c r="HQ114" s="13"/>
      <c r="HR114" s="13"/>
      <c r="HS114" s="13"/>
      <c r="HT114" s="13"/>
      <c r="HU114" s="13"/>
      <c r="HV114" s="13"/>
      <c r="HW114" s="13"/>
      <c r="HX114" s="13"/>
      <c r="HY114" s="13"/>
      <c r="HZ114" s="13"/>
      <c r="IA114" s="13"/>
      <c r="IB114" s="13"/>
      <c r="IC114" s="13"/>
      <c r="ID114" s="13"/>
      <c r="IE114" s="13"/>
      <c r="IF114" s="13"/>
      <c r="IG114" s="13"/>
      <c r="IH114" s="13"/>
    </row>
    <row r="115" spans="1:242" ht="12" customHeight="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c r="CF115" s="13"/>
      <c r="CG115" s="13"/>
      <c r="CH115" s="13"/>
      <c r="CI115" s="13"/>
      <c r="CJ115" s="13"/>
      <c r="CK115" s="13"/>
      <c r="CL115" s="13"/>
      <c r="CM115" s="13"/>
      <c r="CN115" s="13"/>
      <c r="CO115" s="13"/>
      <c r="CP115" s="13"/>
      <c r="CQ115" s="13"/>
      <c r="CR115" s="13"/>
      <c r="CS115" s="13"/>
      <c r="CT115" s="13"/>
      <c r="CU115" s="13"/>
      <c r="CV115" s="13"/>
      <c r="CW115" s="13"/>
      <c r="CX115" s="13"/>
      <c r="CY115" s="13"/>
      <c r="CZ115" s="13"/>
      <c r="DA115" s="13"/>
      <c r="DB115" s="13"/>
      <c r="DC115" s="13"/>
      <c r="DD115" s="13"/>
      <c r="DE115" s="13"/>
      <c r="DF115" s="13"/>
      <c r="DG115" s="13"/>
      <c r="DH115" s="13"/>
      <c r="DI115" s="13"/>
      <c r="DJ115" s="13"/>
      <c r="DK115" s="13"/>
      <c r="DL115" s="13"/>
      <c r="DM115" s="13"/>
      <c r="DN115" s="13"/>
      <c r="DO115" s="13"/>
      <c r="DP115" s="13"/>
      <c r="DQ115" s="13"/>
      <c r="DR115" s="13"/>
      <c r="DS115" s="13"/>
      <c r="DT115" s="13"/>
      <c r="DU115" s="13"/>
      <c r="DV115" s="13"/>
      <c r="DW115" s="13"/>
      <c r="DX115" s="13"/>
      <c r="DY115" s="13"/>
      <c r="DZ115" s="13"/>
      <c r="EA115" s="13"/>
      <c r="EB115" s="13"/>
      <c r="EC115" s="13"/>
      <c r="ED115" s="13"/>
      <c r="EE115" s="13"/>
      <c r="EF115" s="13"/>
      <c r="EG115" s="13"/>
      <c r="EH115" s="13"/>
      <c r="EI115" s="13"/>
      <c r="EJ115" s="13"/>
      <c r="EK115" s="13"/>
      <c r="EL115" s="13"/>
      <c r="EM115" s="13"/>
      <c r="EN115" s="13"/>
      <c r="EO115" s="13"/>
      <c r="EP115" s="13"/>
      <c r="EQ115" s="13"/>
      <c r="ER115" s="13"/>
      <c r="ES115" s="13"/>
      <c r="ET115" s="13"/>
      <c r="EU115" s="13"/>
      <c r="EV115" s="13"/>
      <c r="EW115" s="13"/>
      <c r="EX115" s="13"/>
      <c r="EY115" s="13"/>
      <c r="EZ115" s="13"/>
      <c r="FA115" s="13"/>
      <c r="FB115" s="13"/>
      <c r="FC115" s="13"/>
      <c r="FD115" s="13"/>
      <c r="FE115" s="13"/>
      <c r="FF115" s="13"/>
      <c r="FG115" s="13"/>
      <c r="FH115" s="13"/>
      <c r="FI115" s="13"/>
      <c r="FJ115" s="13"/>
      <c r="FK115" s="13"/>
      <c r="FL115" s="13"/>
      <c r="FM115" s="13"/>
      <c r="FN115" s="13"/>
      <c r="FO115" s="13"/>
      <c r="FP115" s="13"/>
      <c r="FQ115" s="13"/>
      <c r="FR115" s="13"/>
      <c r="FS115" s="13"/>
      <c r="FT115" s="13"/>
      <c r="FU115" s="13"/>
      <c r="FV115" s="13"/>
      <c r="FW115" s="13"/>
      <c r="FX115" s="13"/>
      <c r="FY115" s="13"/>
      <c r="FZ115" s="13"/>
      <c r="GA115" s="13"/>
      <c r="GB115" s="13"/>
      <c r="GC115" s="13"/>
      <c r="GD115" s="13"/>
      <c r="GE115" s="13"/>
      <c r="GF115" s="13"/>
      <c r="GG115" s="13"/>
      <c r="GH115" s="13"/>
      <c r="GI115" s="13"/>
      <c r="GJ115" s="13"/>
      <c r="GK115" s="13"/>
      <c r="GL115" s="13"/>
      <c r="GM115" s="13"/>
      <c r="GN115" s="13"/>
      <c r="GO115" s="13"/>
      <c r="GP115" s="13"/>
      <c r="GQ115" s="13"/>
      <c r="GR115" s="13"/>
      <c r="GS115" s="13"/>
      <c r="GT115" s="13"/>
      <c r="GU115" s="13"/>
      <c r="GV115" s="13"/>
      <c r="GW115" s="13"/>
      <c r="GX115" s="13"/>
      <c r="GY115" s="13"/>
      <c r="GZ115" s="13"/>
      <c r="HA115" s="13"/>
      <c r="HB115" s="13"/>
      <c r="HC115" s="13"/>
      <c r="HD115" s="13"/>
      <c r="HE115" s="13"/>
      <c r="HF115" s="13"/>
      <c r="HG115" s="13"/>
      <c r="HH115" s="13"/>
      <c r="HI115" s="13"/>
      <c r="HJ115" s="13"/>
      <c r="HK115" s="13"/>
      <c r="HL115" s="13"/>
      <c r="HM115" s="13"/>
      <c r="HN115" s="13"/>
      <c r="HO115" s="13"/>
      <c r="HP115" s="13"/>
      <c r="HQ115" s="13"/>
      <c r="HR115" s="13"/>
      <c r="HS115" s="13"/>
      <c r="HT115" s="13"/>
      <c r="HU115" s="13"/>
      <c r="HV115" s="13"/>
      <c r="HW115" s="13"/>
      <c r="HX115" s="13"/>
      <c r="HY115" s="13"/>
      <c r="HZ115" s="13"/>
      <c r="IA115" s="13"/>
      <c r="IB115" s="13"/>
      <c r="IC115" s="13"/>
      <c r="ID115" s="13"/>
      <c r="IE115" s="13"/>
      <c r="IF115" s="13"/>
      <c r="IG115" s="13"/>
      <c r="IH115" s="13"/>
    </row>
    <row r="116" spans="1:242" ht="12" customHeight="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c r="CF116" s="13"/>
      <c r="CG116" s="13"/>
      <c r="CH116" s="13"/>
      <c r="CI116" s="13"/>
      <c r="CJ116" s="13"/>
      <c r="CK116" s="13"/>
      <c r="CL116" s="13"/>
      <c r="CM116" s="13"/>
      <c r="CN116" s="13"/>
      <c r="CO116" s="13"/>
      <c r="CP116" s="13"/>
      <c r="CQ116" s="13"/>
      <c r="CR116" s="13"/>
      <c r="CS116" s="13"/>
      <c r="CT116" s="13"/>
      <c r="CU116" s="13"/>
      <c r="CV116" s="13"/>
      <c r="CW116" s="13"/>
      <c r="CX116" s="13"/>
      <c r="CY116" s="13"/>
      <c r="CZ116" s="13"/>
      <c r="DA116" s="13"/>
      <c r="DB116" s="13"/>
      <c r="DC116" s="13"/>
      <c r="DD116" s="13"/>
      <c r="DE116" s="13"/>
      <c r="DF116" s="13"/>
      <c r="DG116" s="13"/>
      <c r="DH116" s="13"/>
      <c r="DI116" s="13"/>
      <c r="DJ116" s="13"/>
      <c r="DK116" s="13"/>
      <c r="DL116" s="13"/>
      <c r="DM116" s="13"/>
      <c r="DN116" s="13"/>
      <c r="DO116" s="13"/>
      <c r="DP116" s="13"/>
      <c r="DQ116" s="13"/>
      <c r="DR116" s="13"/>
      <c r="DS116" s="13"/>
      <c r="DT116" s="13"/>
      <c r="DU116" s="13"/>
      <c r="DV116" s="13"/>
      <c r="DW116" s="13"/>
      <c r="DX116" s="13"/>
      <c r="DY116" s="13"/>
      <c r="DZ116" s="13"/>
      <c r="EA116" s="13"/>
      <c r="EB116" s="13"/>
      <c r="EC116" s="13"/>
      <c r="ED116" s="13"/>
      <c r="EE116" s="13"/>
      <c r="EF116" s="13"/>
      <c r="EG116" s="13"/>
      <c r="EH116" s="13"/>
      <c r="EI116" s="13"/>
      <c r="EJ116" s="13"/>
      <c r="EK116" s="13"/>
      <c r="EL116" s="13"/>
      <c r="EM116" s="13"/>
      <c r="EN116" s="13"/>
      <c r="EO116" s="13"/>
      <c r="EP116" s="13"/>
      <c r="EQ116" s="13"/>
      <c r="ER116" s="13"/>
      <c r="ES116" s="13"/>
      <c r="ET116" s="13"/>
      <c r="EU116" s="13"/>
      <c r="EV116" s="13"/>
      <c r="EW116" s="13"/>
      <c r="EX116" s="13"/>
      <c r="EY116" s="13"/>
      <c r="EZ116" s="13"/>
      <c r="FA116" s="13"/>
      <c r="FB116" s="13"/>
      <c r="FC116" s="13"/>
      <c r="FD116" s="13"/>
      <c r="FE116" s="13"/>
      <c r="FF116" s="13"/>
      <c r="FG116" s="13"/>
      <c r="FH116" s="13"/>
      <c r="FI116" s="13"/>
      <c r="FJ116" s="13"/>
      <c r="FK116" s="13"/>
      <c r="FL116" s="13"/>
      <c r="FM116" s="13"/>
      <c r="FN116" s="13"/>
      <c r="FO116" s="13"/>
      <c r="FP116" s="13"/>
      <c r="FQ116" s="13"/>
      <c r="FR116" s="13"/>
      <c r="FS116" s="13"/>
      <c r="FT116" s="13"/>
      <c r="FU116" s="13"/>
      <c r="FV116" s="13"/>
      <c r="FW116" s="13"/>
      <c r="FX116" s="13"/>
      <c r="FY116" s="13"/>
      <c r="FZ116" s="13"/>
      <c r="GA116" s="13"/>
      <c r="GB116" s="13"/>
      <c r="GC116" s="13"/>
      <c r="GD116" s="13"/>
      <c r="GE116" s="13"/>
      <c r="GF116" s="13"/>
      <c r="GG116" s="13"/>
      <c r="GH116" s="13"/>
      <c r="GI116" s="13"/>
      <c r="GJ116" s="13"/>
      <c r="GK116" s="13"/>
      <c r="GL116" s="13"/>
      <c r="GM116" s="13"/>
      <c r="GN116" s="13"/>
      <c r="GO116" s="13"/>
      <c r="GP116" s="13"/>
      <c r="GQ116" s="13"/>
      <c r="GR116" s="13"/>
      <c r="GS116" s="13"/>
      <c r="GT116" s="13"/>
      <c r="GU116" s="13"/>
      <c r="GV116" s="13"/>
      <c r="GW116" s="13"/>
      <c r="GX116" s="13"/>
      <c r="GY116" s="13"/>
      <c r="GZ116" s="13"/>
      <c r="HA116" s="13"/>
      <c r="HB116" s="13"/>
      <c r="HC116" s="13"/>
      <c r="HD116" s="13"/>
      <c r="HE116" s="13"/>
      <c r="HF116" s="13"/>
      <c r="HG116" s="13"/>
      <c r="HH116" s="13"/>
      <c r="HI116" s="13"/>
      <c r="HJ116" s="13"/>
      <c r="HK116" s="13"/>
      <c r="HL116" s="13"/>
      <c r="HM116" s="13"/>
      <c r="HN116" s="13"/>
      <c r="HO116" s="13"/>
      <c r="HP116" s="13"/>
      <c r="HQ116" s="13"/>
      <c r="HR116" s="13"/>
      <c r="HS116" s="13"/>
      <c r="HT116" s="13"/>
      <c r="HU116" s="13"/>
      <c r="HV116" s="13"/>
      <c r="HW116" s="13"/>
      <c r="HX116" s="13"/>
      <c r="HY116" s="13"/>
      <c r="HZ116" s="13"/>
      <c r="IA116" s="13"/>
      <c r="IB116" s="13"/>
      <c r="IC116" s="13"/>
      <c r="ID116" s="13"/>
      <c r="IE116" s="13"/>
      <c r="IF116" s="13"/>
      <c r="IG116" s="13"/>
      <c r="IH116" s="13"/>
    </row>
    <row r="117" spans="1:242" ht="12" customHeight="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c r="CF117" s="13"/>
      <c r="CG117" s="13"/>
      <c r="CH117" s="13"/>
      <c r="CI117" s="13"/>
      <c r="CJ117" s="13"/>
      <c r="CK117" s="13"/>
      <c r="CL117" s="13"/>
      <c r="CM117" s="13"/>
      <c r="CN117" s="13"/>
      <c r="CO117" s="13"/>
      <c r="CP117" s="13"/>
      <c r="CQ117" s="13"/>
      <c r="CR117" s="13"/>
      <c r="CS117" s="13"/>
      <c r="CT117" s="13"/>
      <c r="CU117" s="13"/>
      <c r="CV117" s="13"/>
      <c r="CW117" s="13"/>
      <c r="CX117" s="13"/>
      <c r="CY117" s="13"/>
      <c r="CZ117" s="13"/>
      <c r="DA117" s="13"/>
      <c r="DB117" s="13"/>
      <c r="DC117" s="13"/>
      <c r="DD117" s="13"/>
      <c r="DE117" s="13"/>
      <c r="DF117" s="13"/>
      <c r="DG117" s="13"/>
      <c r="DH117" s="13"/>
      <c r="DI117" s="13"/>
      <c r="DJ117" s="13"/>
      <c r="DK117" s="13"/>
      <c r="DL117" s="13"/>
      <c r="DM117" s="13"/>
      <c r="DN117" s="13"/>
      <c r="DO117" s="13"/>
      <c r="DP117" s="13"/>
      <c r="DQ117" s="13"/>
      <c r="DR117" s="13"/>
      <c r="DS117" s="13"/>
      <c r="DT117" s="13"/>
      <c r="DU117" s="13"/>
      <c r="DV117" s="13"/>
      <c r="DW117" s="13"/>
      <c r="DX117" s="13"/>
      <c r="DY117" s="13"/>
      <c r="DZ117" s="13"/>
      <c r="EA117" s="13"/>
      <c r="EB117" s="13"/>
      <c r="EC117" s="13"/>
      <c r="ED117" s="13"/>
      <c r="EE117" s="13"/>
      <c r="EF117" s="13"/>
      <c r="EG117" s="13"/>
      <c r="EH117" s="13"/>
      <c r="EI117" s="13"/>
      <c r="EJ117" s="13"/>
      <c r="EK117" s="13"/>
      <c r="EL117" s="13"/>
      <c r="EM117" s="13"/>
      <c r="EN117" s="13"/>
      <c r="EO117" s="13"/>
      <c r="EP117" s="13"/>
      <c r="EQ117" s="13"/>
      <c r="ER117" s="13"/>
      <c r="ES117" s="13"/>
      <c r="ET117" s="13"/>
      <c r="EU117" s="13"/>
      <c r="EV117" s="13"/>
      <c r="EW117" s="13"/>
      <c r="EX117" s="13"/>
      <c r="EY117" s="13"/>
      <c r="EZ117" s="13"/>
      <c r="FA117" s="13"/>
      <c r="FB117" s="13"/>
      <c r="FC117" s="13"/>
      <c r="FD117" s="13"/>
      <c r="FE117" s="13"/>
      <c r="FF117" s="13"/>
      <c r="FG117" s="13"/>
      <c r="FH117" s="13"/>
      <c r="FI117" s="13"/>
      <c r="FJ117" s="13"/>
      <c r="FK117" s="13"/>
      <c r="FL117" s="13"/>
      <c r="FM117" s="13"/>
      <c r="FN117" s="13"/>
      <c r="FO117" s="13"/>
      <c r="FP117" s="13"/>
      <c r="FQ117" s="13"/>
      <c r="FR117" s="13"/>
      <c r="FS117" s="13"/>
      <c r="FT117" s="13"/>
      <c r="FU117" s="13"/>
      <c r="FV117" s="13"/>
      <c r="FW117" s="13"/>
      <c r="FX117" s="13"/>
      <c r="FY117" s="13"/>
      <c r="FZ117" s="13"/>
      <c r="GA117" s="13"/>
      <c r="GB117" s="13"/>
      <c r="GC117" s="13"/>
      <c r="GD117" s="13"/>
      <c r="GE117" s="13"/>
      <c r="GF117" s="13"/>
      <c r="GG117" s="13"/>
      <c r="GH117" s="13"/>
      <c r="GI117" s="13"/>
      <c r="GJ117" s="13"/>
      <c r="GK117" s="13"/>
      <c r="GL117" s="13"/>
      <c r="GM117" s="13"/>
      <c r="GN117" s="13"/>
      <c r="GO117" s="13"/>
      <c r="GP117" s="13"/>
      <c r="GQ117" s="13"/>
      <c r="GR117" s="13"/>
      <c r="GS117" s="13"/>
      <c r="GT117" s="13"/>
      <c r="GU117" s="13"/>
      <c r="GV117" s="13"/>
      <c r="GW117" s="13"/>
      <c r="GX117" s="13"/>
      <c r="GY117" s="13"/>
      <c r="GZ117" s="13"/>
      <c r="HA117" s="13"/>
      <c r="HB117" s="13"/>
      <c r="HC117" s="13"/>
      <c r="HD117" s="13"/>
      <c r="HE117" s="13"/>
      <c r="HF117" s="13"/>
      <c r="HG117" s="13"/>
      <c r="HH117" s="13"/>
      <c r="HI117" s="13"/>
      <c r="HJ117" s="13"/>
      <c r="HK117" s="13"/>
      <c r="HL117" s="13"/>
      <c r="HM117" s="13"/>
      <c r="HN117" s="13"/>
      <c r="HO117" s="13"/>
      <c r="HP117" s="13"/>
      <c r="HQ117" s="13"/>
      <c r="HR117" s="13"/>
      <c r="HS117" s="13"/>
      <c r="HT117" s="13"/>
      <c r="HU117" s="13"/>
      <c r="HV117" s="13"/>
      <c r="HW117" s="13"/>
      <c r="HX117" s="13"/>
      <c r="HY117" s="13"/>
      <c r="HZ117" s="13"/>
      <c r="IA117" s="13"/>
      <c r="IB117" s="13"/>
      <c r="IC117" s="13"/>
      <c r="ID117" s="13"/>
      <c r="IE117" s="13"/>
      <c r="IF117" s="13"/>
      <c r="IG117" s="13"/>
      <c r="IH117" s="13"/>
    </row>
    <row r="118" spans="1:242" ht="12" customHeight="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c r="CF118" s="13"/>
      <c r="CG118" s="13"/>
      <c r="CH118" s="13"/>
      <c r="CI118" s="13"/>
      <c r="CJ118" s="13"/>
      <c r="CK118" s="13"/>
      <c r="CL118" s="13"/>
      <c r="CM118" s="13"/>
      <c r="CN118" s="13"/>
      <c r="CO118" s="13"/>
      <c r="CP118" s="13"/>
      <c r="CQ118" s="13"/>
      <c r="CR118" s="13"/>
      <c r="CS118" s="13"/>
      <c r="CT118" s="13"/>
      <c r="CU118" s="13"/>
      <c r="CV118" s="13"/>
      <c r="CW118" s="13"/>
      <c r="CX118" s="13"/>
      <c r="CY118" s="13"/>
      <c r="CZ118" s="13"/>
      <c r="DA118" s="13"/>
      <c r="DB118" s="13"/>
      <c r="DC118" s="13"/>
      <c r="DD118" s="13"/>
      <c r="DE118" s="13"/>
      <c r="DF118" s="13"/>
      <c r="DG118" s="13"/>
      <c r="DH118" s="13"/>
      <c r="DI118" s="13"/>
      <c r="DJ118" s="13"/>
      <c r="DK118" s="13"/>
      <c r="DL118" s="13"/>
      <c r="DM118" s="13"/>
      <c r="DN118" s="13"/>
      <c r="DO118" s="13"/>
      <c r="DP118" s="13"/>
      <c r="DQ118" s="13"/>
      <c r="DR118" s="13"/>
      <c r="DS118" s="13"/>
      <c r="DT118" s="13"/>
      <c r="DU118" s="13"/>
      <c r="DV118" s="13"/>
      <c r="DW118" s="13"/>
      <c r="DX118" s="13"/>
      <c r="DY118" s="13"/>
      <c r="DZ118" s="13"/>
      <c r="EA118" s="13"/>
      <c r="EB118" s="13"/>
      <c r="EC118" s="13"/>
      <c r="ED118" s="13"/>
      <c r="EE118" s="13"/>
      <c r="EF118" s="13"/>
      <c r="EG118" s="13"/>
      <c r="EH118" s="13"/>
      <c r="EI118" s="13"/>
      <c r="EJ118" s="13"/>
      <c r="EK118" s="13"/>
      <c r="EL118" s="13"/>
      <c r="EM118" s="13"/>
      <c r="EN118" s="13"/>
      <c r="EO118" s="13"/>
      <c r="EP118" s="13"/>
      <c r="EQ118" s="13"/>
      <c r="ER118" s="13"/>
      <c r="ES118" s="13"/>
      <c r="ET118" s="13"/>
      <c r="EU118" s="13"/>
      <c r="EV118" s="13"/>
      <c r="EW118" s="13"/>
      <c r="EX118" s="13"/>
      <c r="EY118" s="13"/>
      <c r="EZ118" s="13"/>
      <c r="FA118" s="13"/>
      <c r="FB118" s="13"/>
      <c r="FC118" s="13"/>
      <c r="FD118" s="13"/>
      <c r="FE118" s="13"/>
      <c r="FF118" s="13"/>
      <c r="FG118" s="13"/>
      <c r="FH118" s="13"/>
      <c r="FI118" s="13"/>
      <c r="FJ118" s="13"/>
      <c r="FK118" s="13"/>
      <c r="FL118" s="13"/>
      <c r="FM118" s="13"/>
      <c r="FN118" s="13"/>
      <c r="FO118" s="13"/>
      <c r="FP118" s="13"/>
      <c r="FQ118" s="13"/>
      <c r="FR118" s="13"/>
      <c r="FS118" s="13"/>
      <c r="FT118" s="13"/>
      <c r="FU118" s="13"/>
      <c r="FV118" s="13"/>
      <c r="FW118" s="13"/>
      <c r="FX118" s="13"/>
      <c r="FY118" s="13"/>
      <c r="FZ118" s="13"/>
      <c r="GA118" s="13"/>
      <c r="GB118" s="13"/>
      <c r="GC118" s="13"/>
      <c r="GD118" s="13"/>
      <c r="GE118" s="13"/>
      <c r="GF118" s="13"/>
      <c r="GG118" s="13"/>
      <c r="GH118" s="13"/>
      <c r="GI118" s="13"/>
      <c r="GJ118" s="13"/>
      <c r="GK118" s="13"/>
      <c r="GL118" s="13"/>
      <c r="GM118" s="13"/>
      <c r="GN118" s="13"/>
      <c r="GO118" s="13"/>
      <c r="GP118" s="13"/>
      <c r="GQ118" s="13"/>
      <c r="GR118" s="13"/>
      <c r="GS118" s="13"/>
      <c r="GT118" s="13"/>
      <c r="GU118" s="13"/>
      <c r="GV118" s="13"/>
      <c r="GW118" s="13"/>
      <c r="GX118" s="13"/>
      <c r="GY118" s="13"/>
      <c r="GZ118" s="13"/>
      <c r="HA118" s="13"/>
      <c r="HB118" s="13"/>
      <c r="HC118" s="13"/>
      <c r="HD118" s="13"/>
      <c r="HE118" s="13"/>
      <c r="HF118" s="13"/>
      <c r="HG118" s="13"/>
      <c r="HH118" s="13"/>
      <c r="HI118" s="13"/>
      <c r="HJ118" s="13"/>
      <c r="HK118" s="13"/>
      <c r="HL118" s="13"/>
      <c r="HM118" s="13"/>
      <c r="HN118" s="13"/>
      <c r="HO118" s="13"/>
      <c r="HP118" s="13"/>
      <c r="HQ118" s="13"/>
      <c r="HR118" s="13"/>
      <c r="HS118" s="13"/>
      <c r="HT118" s="13"/>
      <c r="HU118" s="13"/>
      <c r="HV118" s="13"/>
      <c r="HW118" s="13"/>
      <c r="HX118" s="13"/>
      <c r="HY118" s="13"/>
      <c r="HZ118" s="13"/>
      <c r="IA118" s="13"/>
      <c r="IB118" s="13"/>
      <c r="IC118" s="13"/>
      <c r="ID118" s="13"/>
      <c r="IE118" s="13"/>
      <c r="IF118" s="13"/>
      <c r="IG118" s="13"/>
      <c r="IH118" s="13"/>
    </row>
    <row r="119" spans="1:242" ht="12" customHeight="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c r="CF119" s="13"/>
      <c r="CG119" s="13"/>
      <c r="CH119" s="13"/>
      <c r="CI119" s="13"/>
      <c r="CJ119" s="13"/>
      <c r="CK119" s="13"/>
      <c r="CL119" s="13"/>
      <c r="CM119" s="13"/>
      <c r="CN119" s="13"/>
      <c r="CO119" s="13"/>
      <c r="CP119" s="13"/>
      <c r="CQ119" s="13"/>
      <c r="CR119" s="13"/>
      <c r="CS119" s="13"/>
      <c r="CT119" s="13"/>
      <c r="CU119" s="13"/>
      <c r="CV119" s="13"/>
      <c r="CW119" s="13"/>
      <c r="CX119" s="13"/>
      <c r="CY119" s="13"/>
      <c r="CZ119" s="13"/>
      <c r="DA119" s="13"/>
      <c r="DB119" s="13"/>
      <c r="DC119" s="13"/>
      <c r="DD119" s="13"/>
      <c r="DE119" s="13"/>
      <c r="DF119" s="13"/>
      <c r="DG119" s="13"/>
      <c r="DH119" s="13"/>
      <c r="DI119" s="13"/>
      <c r="DJ119" s="13"/>
      <c r="DK119" s="13"/>
      <c r="DL119" s="13"/>
      <c r="DM119" s="13"/>
      <c r="DN119" s="13"/>
      <c r="DO119" s="13"/>
      <c r="DP119" s="13"/>
      <c r="DQ119" s="13"/>
      <c r="DR119" s="13"/>
      <c r="DS119" s="13"/>
      <c r="DT119" s="13"/>
      <c r="DU119" s="13"/>
      <c r="DV119" s="13"/>
      <c r="DW119" s="13"/>
      <c r="DX119" s="13"/>
      <c r="DY119" s="13"/>
      <c r="DZ119" s="13"/>
      <c r="EA119" s="13"/>
      <c r="EB119" s="13"/>
      <c r="EC119" s="13"/>
      <c r="ED119" s="13"/>
      <c r="EE119" s="13"/>
      <c r="EF119" s="13"/>
      <c r="EG119" s="13"/>
      <c r="EH119" s="13"/>
      <c r="EI119" s="13"/>
      <c r="EJ119" s="13"/>
      <c r="EK119" s="13"/>
      <c r="EL119" s="13"/>
      <c r="EM119" s="13"/>
      <c r="EN119" s="13"/>
      <c r="EO119" s="13"/>
      <c r="EP119" s="13"/>
      <c r="EQ119" s="13"/>
      <c r="ER119" s="13"/>
      <c r="ES119" s="13"/>
      <c r="ET119" s="13"/>
      <c r="EU119" s="13"/>
      <c r="EV119" s="13"/>
      <c r="EW119" s="13"/>
      <c r="EX119" s="13"/>
      <c r="EY119" s="13"/>
      <c r="EZ119" s="13"/>
      <c r="FA119" s="13"/>
      <c r="FB119" s="13"/>
      <c r="FC119" s="13"/>
      <c r="FD119" s="13"/>
      <c r="FE119" s="13"/>
      <c r="FF119" s="13"/>
      <c r="FG119" s="13"/>
      <c r="FH119" s="13"/>
      <c r="FI119" s="13"/>
      <c r="FJ119" s="13"/>
      <c r="FK119" s="13"/>
      <c r="FL119" s="13"/>
      <c r="FM119" s="13"/>
      <c r="FN119" s="13"/>
      <c r="FO119" s="13"/>
      <c r="FP119" s="13"/>
      <c r="FQ119" s="13"/>
      <c r="FR119" s="13"/>
      <c r="FS119" s="13"/>
      <c r="FT119" s="13"/>
      <c r="FU119" s="13"/>
      <c r="FV119" s="13"/>
      <c r="FW119" s="13"/>
      <c r="FX119" s="13"/>
      <c r="FY119" s="13"/>
      <c r="FZ119" s="13"/>
      <c r="GA119" s="13"/>
      <c r="GB119" s="13"/>
      <c r="GC119" s="13"/>
      <c r="GD119" s="13"/>
      <c r="GE119" s="13"/>
      <c r="GF119" s="13"/>
      <c r="GG119" s="13"/>
      <c r="GH119" s="13"/>
      <c r="GI119" s="13"/>
      <c r="GJ119" s="13"/>
      <c r="GK119" s="13"/>
      <c r="GL119" s="13"/>
      <c r="GM119" s="13"/>
      <c r="GN119" s="13"/>
      <c r="GO119" s="13"/>
      <c r="GP119" s="13"/>
      <c r="GQ119" s="13"/>
      <c r="GR119" s="13"/>
      <c r="GS119" s="13"/>
      <c r="GT119" s="13"/>
      <c r="GU119" s="13"/>
      <c r="GV119" s="13"/>
      <c r="GW119" s="13"/>
      <c r="GX119" s="13"/>
      <c r="GY119" s="13"/>
      <c r="GZ119" s="13"/>
      <c r="HA119" s="13"/>
      <c r="HB119" s="13"/>
      <c r="HC119" s="13"/>
      <c r="HD119" s="13"/>
      <c r="HE119" s="13"/>
      <c r="HF119" s="13"/>
      <c r="HG119" s="13"/>
      <c r="HH119" s="13"/>
      <c r="HI119" s="13"/>
      <c r="HJ119" s="13"/>
      <c r="HK119" s="13"/>
      <c r="HL119" s="13"/>
      <c r="HM119" s="13"/>
      <c r="HN119" s="13"/>
      <c r="HO119" s="13"/>
      <c r="HP119" s="13"/>
      <c r="HQ119" s="13"/>
      <c r="HR119" s="13"/>
      <c r="HS119" s="13"/>
      <c r="HT119" s="13"/>
      <c r="HU119" s="13"/>
      <c r="HV119" s="13"/>
      <c r="HW119" s="13"/>
      <c r="HX119" s="13"/>
      <c r="HY119" s="13"/>
      <c r="HZ119" s="13"/>
      <c r="IA119" s="13"/>
      <c r="IB119" s="13"/>
      <c r="IC119" s="13"/>
      <c r="ID119" s="13"/>
      <c r="IE119" s="13"/>
      <c r="IF119" s="13"/>
      <c r="IG119" s="13"/>
      <c r="IH119" s="13"/>
    </row>
    <row r="120" spans="1:242" ht="12" customHeight="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c r="CF120" s="13"/>
      <c r="CG120" s="13"/>
      <c r="CH120" s="13"/>
      <c r="CI120" s="13"/>
      <c r="CJ120" s="13"/>
      <c r="CK120" s="13"/>
      <c r="CL120" s="13"/>
      <c r="CM120" s="13"/>
      <c r="CN120" s="13"/>
      <c r="CO120" s="13"/>
      <c r="CP120" s="13"/>
      <c r="CQ120" s="13"/>
      <c r="CR120" s="13"/>
      <c r="CS120" s="13"/>
      <c r="CT120" s="13"/>
      <c r="CU120" s="13"/>
      <c r="CV120" s="13"/>
      <c r="CW120" s="13"/>
      <c r="CX120" s="13"/>
      <c r="CY120" s="13"/>
      <c r="CZ120" s="13"/>
      <c r="DA120" s="13"/>
      <c r="DB120" s="13"/>
      <c r="DC120" s="13"/>
      <c r="DD120" s="13"/>
      <c r="DE120" s="13"/>
      <c r="DF120" s="13"/>
      <c r="DG120" s="13"/>
      <c r="DH120" s="13"/>
      <c r="DI120" s="13"/>
      <c r="DJ120" s="13"/>
      <c r="DK120" s="13"/>
      <c r="DL120" s="13"/>
      <c r="DM120" s="13"/>
      <c r="DN120" s="13"/>
      <c r="DO120" s="13"/>
      <c r="DP120" s="13"/>
      <c r="DQ120" s="13"/>
      <c r="DR120" s="13"/>
      <c r="DS120" s="13"/>
      <c r="DT120" s="13"/>
      <c r="DU120" s="13"/>
      <c r="DV120" s="13"/>
      <c r="DW120" s="13"/>
      <c r="DX120" s="13"/>
      <c r="DY120" s="13"/>
      <c r="DZ120" s="13"/>
      <c r="EA120" s="13"/>
      <c r="EB120" s="13"/>
      <c r="EC120" s="13"/>
      <c r="ED120" s="13"/>
      <c r="EE120" s="13"/>
      <c r="EF120" s="13"/>
      <c r="EG120" s="13"/>
      <c r="EH120" s="13"/>
      <c r="EI120" s="13"/>
      <c r="EJ120" s="13"/>
      <c r="EK120" s="13"/>
      <c r="EL120" s="13"/>
      <c r="EM120" s="13"/>
      <c r="EN120" s="13"/>
      <c r="EO120" s="13"/>
      <c r="EP120" s="13"/>
      <c r="EQ120" s="13"/>
      <c r="ER120" s="13"/>
      <c r="ES120" s="13"/>
      <c r="ET120" s="13"/>
      <c r="EU120" s="13"/>
      <c r="EV120" s="13"/>
      <c r="EW120" s="13"/>
      <c r="EX120" s="13"/>
      <c r="EY120" s="13"/>
      <c r="EZ120" s="13"/>
      <c r="FA120" s="13"/>
      <c r="FB120" s="13"/>
      <c r="FC120" s="13"/>
      <c r="FD120" s="13"/>
      <c r="FE120" s="13"/>
      <c r="FF120" s="13"/>
      <c r="FG120" s="13"/>
      <c r="FH120" s="13"/>
      <c r="FI120" s="13"/>
      <c r="FJ120" s="13"/>
      <c r="FK120" s="13"/>
      <c r="FL120" s="13"/>
      <c r="FM120" s="13"/>
      <c r="FN120" s="13"/>
      <c r="FO120" s="13"/>
      <c r="FP120" s="13"/>
      <c r="FQ120" s="13"/>
      <c r="FR120" s="13"/>
      <c r="FS120" s="13"/>
      <c r="FT120" s="13"/>
      <c r="FU120" s="13"/>
      <c r="FV120" s="13"/>
      <c r="FW120" s="13"/>
      <c r="FX120" s="13"/>
      <c r="FY120" s="13"/>
      <c r="FZ120" s="13"/>
      <c r="GA120" s="13"/>
      <c r="GB120" s="13"/>
      <c r="GC120" s="13"/>
      <c r="GD120" s="13"/>
      <c r="GE120" s="13"/>
      <c r="GF120" s="13"/>
      <c r="GG120" s="13"/>
      <c r="GH120" s="13"/>
      <c r="GI120" s="13"/>
      <c r="GJ120" s="13"/>
      <c r="GK120" s="13"/>
      <c r="GL120" s="13"/>
      <c r="GM120" s="13"/>
      <c r="GN120" s="13"/>
      <c r="GO120" s="13"/>
      <c r="GP120" s="13"/>
      <c r="GQ120" s="13"/>
      <c r="GR120" s="13"/>
      <c r="GS120" s="13"/>
      <c r="GT120" s="13"/>
      <c r="GU120" s="13"/>
      <c r="GV120" s="13"/>
      <c r="GW120" s="13"/>
      <c r="GX120" s="13"/>
      <c r="GY120" s="13"/>
      <c r="GZ120" s="13"/>
      <c r="HA120" s="13"/>
      <c r="HB120" s="13"/>
      <c r="HC120" s="13"/>
      <c r="HD120" s="13"/>
      <c r="HE120" s="13"/>
      <c r="HF120" s="13"/>
      <c r="HG120" s="13"/>
      <c r="HH120" s="13"/>
      <c r="HI120" s="13"/>
      <c r="HJ120" s="13"/>
      <c r="HK120" s="13"/>
      <c r="HL120" s="13"/>
      <c r="HM120" s="13"/>
      <c r="HN120" s="13"/>
      <c r="HO120" s="13"/>
      <c r="HP120" s="13"/>
      <c r="HQ120" s="13"/>
      <c r="HR120" s="13"/>
      <c r="HS120" s="13"/>
      <c r="HT120" s="13"/>
      <c r="HU120" s="13"/>
      <c r="HV120" s="13"/>
      <c r="HW120" s="13"/>
      <c r="HX120" s="13"/>
      <c r="HY120" s="13"/>
      <c r="HZ120" s="13"/>
      <c r="IA120" s="13"/>
      <c r="IB120" s="13"/>
      <c r="IC120" s="13"/>
      <c r="ID120" s="13"/>
      <c r="IE120" s="13"/>
      <c r="IF120" s="13"/>
      <c r="IG120" s="13"/>
      <c r="IH120" s="13"/>
    </row>
    <row r="121" spans="1:242" ht="12" customHeight="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c r="CF121" s="13"/>
      <c r="CG121" s="13"/>
      <c r="CH121" s="13"/>
      <c r="CI121" s="13"/>
      <c r="CJ121" s="13"/>
      <c r="CK121" s="13"/>
      <c r="CL121" s="13"/>
      <c r="CM121" s="13"/>
      <c r="CN121" s="13"/>
      <c r="CO121" s="13"/>
      <c r="CP121" s="13"/>
      <c r="CQ121" s="13"/>
      <c r="CR121" s="13"/>
      <c r="CS121" s="13"/>
      <c r="CT121" s="13"/>
      <c r="CU121" s="13"/>
      <c r="CV121" s="13"/>
      <c r="CW121" s="13"/>
      <c r="CX121" s="13"/>
      <c r="CY121" s="13"/>
      <c r="CZ121" s="13"/>
      <c r="DA121" s="13"/>
      <c r="DB121" s="13"/>
      <c r="DC121" s="13"/>
      <c r="DD121" s="13"/>
      <c r="DE121" s="13"/>
      <c r="DF121" s="13"/>
      <c r="DG121" s="13"/>
      <c r="DH121" s="13"/>
      <c r="DI121" s="13"/>
      <c r="DJ121" s="13"/>
      <c r="DK121" s="13"/>
      <c r="DL121" s="13"/>
      <c r="DM121" s="13"/>
      <c r="DN121" s="13"/>
      <c r="DO121" s="13"/>
      <c r="DP121" s="13"/>
      <c r="DQ121" s="13"/>
      <c r="DR121" s="13"/>
      <c r="DS121" s="13"/>
      <c r="DT121" s="13"/>
      <c r="DU121" s="13"/>
      <c r="DV121" s="13"/>
      <c r="DW121" s="13"/>
      <c r="DX121" s="13"/>
      <c r="DY121" s="13"/>
      <c r="DZ121" s="13"/>
      <c r="EA121" s="13"/>
      <c r="EB121" s="13"/>
      <c r="EC121" s="13"/>
      <c r="ED121" s="13"/>
      <c r="EE121" s="13"/>
      <c r="EF121" s="13"/>
      <c r="EG121" s="13"/>
      <c r="EH121" s="13"/>
      <c r="EI121" s="13"/>
      <c r="EJ121" s="13"/>
      <c r="EK121" s="13"/>
      <c r="EL121" s="13"/>
      <c r="EM121" s="13"/>
      <c r="EN121" s="13"/>
      <c r="EO121" s="13"/>
      <c r="EP121" s="13"/>
      <c r="EQ121" s="13"/>
      <c r="ER121" s="13"/>
      <c r="ES121" s="13"/>
      <c r="ET121" s="13"/>
      <c r="EU121" s="13"/>
      <c r="EV121" s="13"/>
      <c r="EW121" s="13"/>
      <c r="EX121" s="13"/>
      <c r="EY121" s="13"/>
      <c r="EZ121" s="13"/>
      <c r="FA121" s="13"/>
      <c r="FB121" s="13"/>
      <c r="FC121" s="13"/>
      <c r="FD121" s="13"/>
      <c r="FE121" s="13"/>
      <c r="FF121" s="13"/>
      <c r="FG121" s="13"/>
      <c r="FH121" s="13"/>
      <c r="FI121" s="13"/>
      <c r="FJ121" s="13"/>
      <c r="FK121" s="13"/>
      <c r="FL121" s="13"/>
      <c r="FM121" s="13"/>
      <c r="FN121" s="13"/>
      <c r="FO121" s="13"/>
      <c r="FP121" s="13"/>
      <c r="FQ121" s="13"/>
      <c r="FR121" s="13"/>
      <c r="FS121" s="13"/>
      <c r="FT121" s="13"/>
      <c r="FU121" s="13"/>
      <c r="FV121" s="13"/>
      <c r="FW121" s="13"/>
      <c r="FX121" s="13"/>
      <c r="FY121" s="13"/>
      <c r="FZ121" s="13"/>
      <c r="GA121" s="13"/>
      <c r="GB121" s="13"/>
      <c r="GC121" s="13"/>
      <c r="GD121" s="13"/>
      <c r="GE121" s="13"/>
      <c r="GF121" s="13"/>
      <c r="GG121" s="13"/>
      <c r="GH121" s="13"/>
      <c r="GI121" s="13"/>
      <c r="GJ121" s="13"/>
      <c r="GK121" s="13"/>
      <c r="GL121" s="13"/>
      <c r="GM121" s="13"/>
      <c r="GN121" s="13"/>
      <c r="GO121" s="13"/>
      <c r="GP121" s="13"/>
      <c r="GQ121" s="13"/>
      <c r="GR121" s="13"/>
      <c r="GS121" s="13"/>
      <c r="GT121" s="13"/>
      <c r="GU121" s="13"/>
      <c r="GV121" s="13"/>
      <c r="GW121" s="13"/>
      <c r="GX121" s="13"/>
      <c r="GY121" s="13"/>
      <c r="GZ121" s="13"/>
      <c r="HA121" s="13"/>
      <c r="HB121" s="13"/>
      <c r="HC121" s="13"/>
      <c r="HD121" s="13"/>
      <c r="HE121" s="13"/>
      <c r="HF121" s="13"/>
      <c r="HG121" s="13"/>
      <c r="HH121" s="13"/>
      <c r="HI121" s="13"/>
      <c r="HJ121" s="13"/>
      <c r="HK121" s="13"/>
      <c r="HL121" s="13"/>
      <c r="HM121" s="13"/>
      <c r="HN121" s="13"/>
      <c r="HO121" s="13"/>
      <c r="HP121" s="13"/>
      <c r="HQ121" s="13"/>
      <c r="HR121" s="13"/>
      <c r="HS121" s="13"/>
      <c r="HT121" s="13"/>
      <c r="HU121" s="13"/>
      <c r="HV121" s="13"/>
      <c r="HW121" s="13"/>
      <c r="HX121" s="13"/>
      <c r="HY121" s="13"/>
      <c r="HZ121" s="13"/>
      <c r="IA121" s="13"/>
      <c r="IB121" s="13"/>
      <c r="IC121" s="13"/>
      <c r="ID121" s="13"/>
      <c r="IE121" s="13"/>
      <c r="IF121" s="13"/>
      <c r="IG121" s="13"/>
      <c r="IH121" s="13"/>
    </row>
  </sheetData>
  <mergeCells count="1">
    <mergeCell ref="W2:BH4"/>
  </mergeCells>
  <pageMargins left="0" right="0" top="0" bottom="0" header="0" footer="0"/>
  <pageSetup paperSize="8" scale="4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66FF"/>
  </sheetPr>
  <dimension ref="A2:AU237"/>
  <sheetViews>
    <sheetView topLeftCell="B1" zoomScale="80" zoomScaleNormal="80" workbookViewId="0">
      <selection activeCell="E4" sqref="E4"/>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27.85546875"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2" spans="1:47" ht="55.5" customHeight="1">
      <c r="A2" s="499" t="s">
        <v>487</v>
      </c>
      <c r="B2" s="500"/>
      <c r="C2" s="501" t="s">
        <v>488</v>
      </c>
      <c r="D2" s="502"/>
      <c r="E2" s="502"/>
      <c r="F2" s="502"/>
      <c r="G2" s="502"/>
      <c r="H2" s="502"/>
      <c r="I2" s="502"/>
      <c r="J2" s="502"/>
      <c r="K2" s="503" t="s">
        <v>96</v>
      </c>
      <c r="L2" s="504"/>
      <c r="M2" s="504"/>
      <c r="N2" s="505"/>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ht="60" customHeight="1">
      <c r="A3" s="99" t="s">
        <v>98</v>
      </c>
      <c r="B3" s="99" t="s">
        <v>13</v>
      </c>
      <c r="C3" s="100" t="s">
        <v>97</v>
      </c>
      <c r="D3" s="100" t="s">
        <v>99</v>
      </c>
      <c r="E3" s="100" t="s">
        <v>100</v>
      </c>
      <c r="F3" s="100" t="s">
        <v>125</v>
      </c>
      <c r="G3" s="100" t="s">
        <v>489</v>
      </c>
      <c r="H3" s="100" t="s">
        <v>490</v>
      </c>
      <c r="I3" s="100" t="s">
        <v>491</v>
      </c>
      <c r="J3" s="100" t="s">
        <v>492</v>
      </c>
      <c r="K3" s="99" t="s">
        <v>101</v>
      </c>
      <c r="L3" s="99" t="s">
        <v>73</v>
      </c>
      <c r="M3" s="99" t="s">
        <v>102</v>
      </c>
      <c r="N3" s="99" t="s">
        <v>103</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79" t="s">
        <v>494</v>
      </c>
      <c r="D4" s="80" t="str">
        <f>IFERROR(IF(ISBLANK($G4),INDEX(mPDM_Consolidated_Tasks[#Data],MATCH($C4,mPDM_Consolidated_Tasks[Task Reference ID],0),3),""),"")</f>
        <v>MP</v>
      </c>
      <c r="E4" s="81" t="str">
        <f>IFERROR(IF(ISBLANK($G4),INDEX(mPDM_Consolidated_Tasks[#Data],MATCH($C4,mPDM_Consolidated_Tasks[Task Reference ID],0),4),$G4),"")</f>
        <v>Acknowledge Order with Customer</v>
      </c>
      <c r="F4" s="82" t="str">
        <f>IFERROR(IF(ISBLANK(INDEX(mPDM_Consolidated_Tasks[#Data],MATCH($C4,mPDM_Consolidated_Tasks[Task Reference ID],0),5)),"",IF(ISBLANK($G4),HYPERLINK(INDEX(mPDM_Consolidated_Tasks[#Data],MATCH($C4,mPDM_Consolidated_Tasks[Task Reference ID],0),5),"Work Instruction"),"")),"")</f>
        <v>Work Instruction</v>
      </c>
      <c r="G4" s="83"/>
      <c r="H4" s="83"/>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495</v>
      </c>
      <c r="D5" s="80" t="str">
        <f>IFERROR(IF(ISBLANK($G5),INDEX(mPDM_Consolidated_Tasks[#Data],MATCH($C5,mPDM_Consolidated_Tasks[Task Reference ID],0),3),""),"")</f>
        <v>MP</v>
      </c>
      <c r="E5" s="81" t="str">
        <f>IFERROR(IF(ISBLANK($G5),INDEX(mPDM_Consolidated_Tasks[#Data],MATCH($C5,mPDM_Consolidated_Tasks[Task Reference ID],0),4),$G5),"")</f>
        <v>Verify Bill of Materials (BoM)</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496</v>
      </c>
      <c r="D6" s="80" t="str">
        <f>IFERROR(IF(ISBLANK($G6),INDEX(mPDM_Consolidated_Tasks[#Data],MATCH($C6,mPDM_Consolidated_Tasks[Task Reference ID],0),3),""),"")</f>
        <v>MP</v>
      </c>
      <c r="E6" s="81" t="str">
        <f>IFERROR(IF(ISBLANK($G6),INDEX(mPDM_Consolidated_Tasks[#Data],MATCH($C6,mPDM_Consolidated_Tasks[Task Reference ID],0),4),$G6),"")</f>
        <v>B-end Validation</v>
      </c>
      <c r="F6" s="82" t="str">
        <f>IFERROR(IF(ISBLANK(INDEX(mPDM_Consolidated_Tasks[#Data],MATCH($C6,mPDM_Consolidated_Tasks[Task Reference ID],0),5)),"",IF(ISBLANK($G6),HYPERLINK(INDEX(mPDM_Consolidated_Tasks[#Data],MATCH($C6,mPDM_Consolidated_Tasks[Task Reference ID],0),5),"Work Instruction"),"")),"")</f>
        <v>Work Instruction</v>
      </c>
      <c r="G6" s="88"/>
      <c r="H6" s="88"/>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497</v>
      </c>
      <c r="D7" s="80" t="str">
        <f>IFERROR(IF(ISBLANK($G7),INDEX(mPDM_Consolidated_Tasks[#Data],MATCH($C7,mPDM_Consolidated_Tasks[Task Reference ID],0),3),""),"")</f>
        <v>MP</v>
      </c>
      <c r="E7" s="81" t="str">
        <f>IFERROR(IF(ISBLANK($G7),INDEX(mPDM_Consolidated_Tasks[#Data],MATCH($C7,mPDM_Consolidated_Tasks[Task Reference ID],0),4),$G7),"")</f>
        <v>Calculate IDD &amp; Inform Customer</v>
      </c>
      <c r="F7" s="82" t="str">
        <f>IFERROR(IF(ISBLANK(INDEX(mPDM_Consolidated_Tasks[#Data],MATCH($C7,mPDM_Consolidated_Tasks[Task Reference ID],0),5)),"",IF(ISBLANK($G7),HYPERLINK(INDEX(mPDM_Consolidated_Tasks[#Data],MATCH($C7,mPDM_Consolidated_Tasks[Task Reference ID],0),5),"Work Instruction"),"")),"")</f>
        <v>Work Instruction</v>
      </c>
      <c r="G7" s="88"/>
      <c r="H7" s="89"/>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78" t="s">
        <v>574</v>
      </c>
      <c r="B8" s="78" t="s">
        <v>74</v>
      </c>
      <c r="C8" s="87" t="s">
        <v>498</v>
      </c>
      <c r="D8" s="80" t="str">
        <f>IFERROR(IF(ISBLANK($G8),INDEX(mPDM_Consolidated_Tasks[#Data],MATCH($C8,mPDM_Consolidated_Tasks[Task Reference ID],0),3),""),"")</f>
        <v>MP</v>
      </c>
      <c r="E8" s="81" t="str">
        <f>IFERROR(IF(ISBLANK($G8),INDEX(mPDM_Consolidated_Tasks[#Data],MATCH($C8,mPDM_Consolidated_Tasks[Task Reference ID],0),4),$G8),"")</f>
        <v>Submit Order to SI+</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s="86" customFormat="1" ht="24.95" customHeight="1">
      <c r="A9" s="90" t="s">
        <v>575</v>
      </c>
      <c r="B9" s="78" t="s">
        <v>74</v>
      </c>
      <c r="C9" s="88" t="s">
        <v>499</v>
      </c>
      <c r="D9" s="80" t="str">
        <f>IFERROR(IF(ISBLANK($G9),INDEX(mPDM_Consolidated_Tasks[#Data],MATCH($C9,mPDM_Consolidated_Tasks[Task Reference ID],0),3),""),"")</f>
        <v>MP</v>
      </c>
      <c r="E9" s="81" t="str">
        <f>IFERROR(IF(ISBLANK($G9),INDEX(mPDM_Consolidated_Tasks[#Data],MATCH($C9,mPDM_Consolidated_Tasks[Task Reference ID],0),4),$G9),"")</f>
        <v>Review Order and Take Ownership</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t="s">
        <v>12</v>
      </c>
      <c r="L9" s="84" t="s">
        <v>12</v>
      </c>
      <c r="M9" s="84" t="s">
        <v>12</v>
      </c>
      <c r="N9" s="84" t="s">
        <v>12</v>
      </c>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row>
    <row r="10" spans="1:47" ht="24.95" customHeight="1">
      <c r="A10" s="90"/>
      <c r="B10" s="90" t="s">
        <v>104</v>
      </c>
      <c r="C10" s="87" t="s">
        <v>703</v>
      </c>
      <c r="D10" s="80" t="str">
        <f>IFERROR(IF(ISBLANK($G10),INDEX(mPDM_Consolidated_Tasks[#Data],MATCH($C10,mPDM_Consolidated_Tasks[Task Reference ID],0),3),""),"")</f>
        <v/>
      </c>
      <c r="E10" s="81" t="str">
        <f>IFERROR(IF(ISBLANK($G10),INDEX(mPDM_Consolidated_Tasks[#Data],MATCH($C10,mPDM_Consolidated_Tasks[Task Reference ID],0),4),$G10),"")</f>
        <v>Capture Service Attributes from Supplier</v>
      </c>
      <c r="F10" s="82" t="str">
        <f>IFERROR(IF(ISBLANK(INDEX(mPDM_Consolidated_Tasks[#Data],MATCH($C10,mPDM_Consolidated_Tasks[Task Reference ID],0),5)),"",IF(ISBLANK($G10),HYPERLINK(INDEX(mPDM_Consolidated_Tasks[#Data],MATCH($C10,mPDM_Consolidated_Tasks[Task Reference ID],0),5),"Work Instruction"),"")),"")</f>
        <v/>
      </c>
      <c r="G10" s="88" t="s">
        <v>1808</v>
      </c>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592</v>
      </c>
      <c r="L10" s="91"/>
      <c r="M10" s="92"/>
      <c r="N10" s="84" t="s">
        <v>12</v>
      </c>
    </row>
    <row r="11" spans="1:47" ht="24.95" customHeight="1">
      <c r="A11" s="90" t="s">
        <v>711</v>
      </c>
      <c r="B11" s="90" t="s">
        <v>710</v>
      </c>
      <c r="C11" s="128" t="s">
        <v>443</v>
      </c>
      <c r="D11" s="80" t="str">
        <f>IFERROR(IF(ISBLANK($G11),INDEX(mPDM_Consolidated_Tasks[#Data],MATCH($C11,mPDM_Consolidated_Tasks[Task Reference ID],0),3),""),"")</f>
        <v/>
      </c>
      <c r="E11" s="81" t="str">
        <f>IFERROR(IF(ISBLANK($G11),INDEX(mPDM_Consolidated_Tasks[#Data],MATCH($C11,mPDM_Consolidated_Tasks[Task Reference ID],0),4),$G11),"")</f>
        <v>Manage Resource Service Inventory</v>
      </c>
      <c r="F11" s="82" t="str">
        <f>IFERROR(IF(ISBLANK(INDEX(mPDM_Consolidated_Tasks[#Data],MATCH($C11,mPDM_Consolidated_Tasks[Task Reference ID],0),5)),"",IF(ISBLANK($G11),HYPERLINK(INDEX(mPDM_Consolidated_Tasks[#Data],MATCH($C11,mPDM_Consolidated_Tasks[Task Reference ID],0),5),"Work Instruction"),"")),"")</f>
        <v/>
      </c>
      <c r="G11" s="88" t="s">
        <v>1123</v>
      </c>
      <c r="H11" s="129"/>
      <c r="I11" s="80" t="str">
        <f>IF(AND(ISBLANK($C11),ISBLANK($G11)),"",IFERROR(IF(INDEX(mPDM_Consolidated_Tasks[#Data],MATCH($C11,mPDM_Consolidated_Tasks[Task Reference ID],0),4)=$E11,"", "Update"),"New"))</f>
        <v>Update</v>
      </c>
      <c r="J11" s="80" t="str">
        <f>IFERROR(IF(ISBLANK($H11),"",IF(INDEX(mPDM_Consolidated_Tasks[#Data],MATCH($C11,mPDM_Consolidated_Tasks[Task Reference ID],0),5)=$H11,"", "Update")),"Update")</f>
        <v/>
      </c>
      <c r="K11" s="84" t="s">
        <v>12</v>
      </c>
      <c r="L11" s="84" t="s">
        <v>12</v>
      </c>
      <c r="M11" s="84" t="s">
        <v>12</v>
      </c>
      <c r="N11" s="84" t="s">
        <v>12</v>
      </c>
    </row>
    <row r="12" spans="1:47" ht="24.95" customHeight="1">
      <c r="A12" s="90" t="s">
        <v>711</v>
      </c>
      <c r="B12" s="90" t="s">
        <v>710</v>
      </c>
      <c r="C12" s="128" t="s">
        <v>443</v>
      </c>
      <c r="D12" s="80" t="str">
        <f>IFERROR(IF(ISBLANK($G12),INDEX(mPDM_Consolidated_Tasks[#Data],MATCH($C12,mPDM_Consolidated_Tasks[Task Reference ID],0),3),""),"")</f>
        <v/>
      </c>
      <c r="E12" s="81" t="str">
        <f>IFERROR(IF(ISBLANK($G12),INDEX(mPDM_Consolidated_Tasks[#Data],MATCH($C12,mPDM_Consolidated_Tasks[Task Reference ID],0),4),$G12),"")</f>
        <v>Manage Resource Service Inventory</v>
      </c>
      <c r="F12" s="82" t="str">
        <f>IFERROR(IF(ISBLANK(INDEX(mPDM_Consolidated_Tasks[#Data],MATCH($C12,mPDM_Consolidated_Tasks[Task Reference ID],0),5)),"",IF(ISBLANK($G12),HYPERLINK(INDEX(mPDM_Consolidated_Tasks[#Data],MATCH($C12,mPDM_Consolidated_Tasks[Task Reference ID],0),5),"Work Instruction"),"")),"")</f>
        <v/>
      </c>
      <c r="G12" s="88" t="s">
        <v>1123</v>
      </c>
      <c r="H12" s="129"/>
      <c r="I12" s="80" t="str">
        <f>IF(AND(ISBLANK($C12),ISBLANK($G12)),"",IFERROR(IF(INDEX(mPDM_Consolidated_Tasks[#Data],MATCH($C12,mPDM_Consolidated_Tasks[Task Reference ID],0),4)=$E12,"", "Update"),"New"))</f>
        <v>Update</v>
      </c>
      <c r="J12" s="80" t="str">
        <f>IFERROR(IF(ISBLANK($H12),"",IF(INDEX(mPDM_Consolidated_Tasks[#Data],MATCH($C12,mPDM_Consolidated_Tasks[Task Reference ID],0),5)=$H12,"", "Update")),"Update")</f>
        <v/>
      </c>
      <c r="K12" s="84" t="s">
        <v>12</v>
      </c>
      <c r="L12" s="84" t="s">
        <v>12</v>
      </c>
      <c r="M12" s="84" t="s">
        <v>12</v>
      </c>
      <c r="N12" s="84" t="s">
        <v>12</v>
      </c>
    </row>
    <row r="13" spans="1:47" ht="24.95" customHeight="1">
      <c r="A13" s="90" t="s">
        <v>711</v>
      </c>
      <c r="B13" s="90" t="s">
        <v>710</v>
      </c>
      <c r="C13" s="128" t="s">
        <v>443</v>
      </c>
      <c r="D13" s="80" t="str">
        <f>IFERROR(IF(ISBLANK($G13),INDEX(mPDM_Consolidated_Tasks[#Data],MATCH($C13,mPDM_Consolidated_Tasks[Task Reference ID],0),3),""),"")</f>
        <v/>
      </c>
      <c r="E13" s="81" t="str">
        <f>IFERROR(IF(ISBLANK($G13),INDEX(mPDM_Consolidated_Tasks[#Data],MATCH($C13,mPDM_Consolidated_Tasks[Task Reference ID],0),4),$G13),"")</f>
        <v>Manage Resource Service Inventory</v>
      </c>
      <c r="F13" s="82" t="str">
        <f>IFERROR(IF(ISBLANK(INDEX(mPDM_Consolidated_Tasks[#Data],MATCH($C13,mPDM_Consolidated_Tasks[Task Reference ID],0),5)),"",IF(ISBLANK($G13),HYPERLINK(INDEX(mPDM_Consolidated_Tasks[#Data],MATCH($C13,mPDM_Consolidated_Tasks[Task Reference ID],0),5),"Work Instruction"),"")),"")</f>
        <v/>
      </c>
      <c r="G13" s="88" t="s">
        <v>1123</v>
      </c>
      <c r="H13" s="129"/>
      <c r="I13" s="80" t="str">
        <f>IF(AND(ISBLANK($C13),ISBLANK($G13)),"",IFERROR(IF(INDEX(mPDM_Consolidated_Tasks[#Data],MATCH($C13,mPDM_Consolidated_Tasks[Task Reference ID],0),4)=$E13,"", "Update"),"New"))</f>
        <v>Update</v>
      </c>
      <c r="J13" s="80" t="str">
        <f>IFERROR(IF(ISBLANK($H13),"",IF(INDEX(mPDM_Consolidated_Tasks[#Data],MATCH($C13,mPDM_Consolidated_Tasks[Task Reference ID],0),5)=$H13,"", "Update")),"Update")</f>
        <v/>
      </c>
      <c r="K13" s="84" t="s">
        <v>12</v>
      </c>
      <c r="L13" s="84" t="s">
        <v>12</v>
      </c>
      <c r="M13" s="84" t="s">
        <v>12</v>
      </c>
      <c r="N13" s="84" t="s">
        <v>12</v>
      </c>
    </row>
    <row r="14" spans="1:47" ht="24.95" customHeight="1">
      <c r="A14" s="90"/>
      <c r="B14" s="90" t="s">
        <v>104</v>
      </c>
      <c r="C14" s="87" t="s">
        <v>704</v>
      </c>
      <c r="D14" s="80" t="str">
        <f>IFERROR(IF(ISBLANK($G14),INDEX(mPDM_Consolidated_Tasks[#Data],MATCH($C14,mPDM_Consolidated_Tasks[Task Reference ID],0),3),""),"")</f>
        <v/>
      </c>
      <c r="E14" s="81" t="str">
        <f>IFERROR(IF(ISBLANK($G14),INDEX(mPDM_Consolidated_Tasks[#Data],MATCH($C14,mPDM_Consolidated_Tasks[Task Reference ID],0),4),$G14),"")</f>
        <v>Handle Automated Cloud Network MRS Exception</v>
      </c>
      <c r="F14" s="82" t="str">
        <f>IFERROR(IF(ISBLANK(INDEX(mPDM_Consolidated_Tasks[#Data],MATCH($C14,mPDM_Consolidated_Tasks[Task Reference ID],0),5)),"",IF(ISBLANK($G14),HYPERLINK(INDEX(mPDM_Consolidated_Tasks[#Data],MATCH($C14,mPDM_Consolidated_Tasks[Task Reference ID],0),5),"Work Instruction"),"")),"")</f>
        <v>Work Instruction</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t="s">
        <v>592</v>
      </c>
      <c r="L14" s="91"/>
      <c r="M14" s="92"/>
      <c r="N14" s="85"/>
    </row>
    <row r="15" spans="1:47" ht="24.95" customHeight="1">
      <c r="A15" s="90"/>
      <c r="B15" s="90" t="s">
        <v>104</v>
      </c>
      <c r="C15" s="87" t="s">
        <v>704</v>
      </c>
      <c r="D15" s="80" t="str">
        <f>IFERROR(IF(ISBLANK($G15),INDEX(mPDM_Consolidated_Tasks[#Data],MATCH($C15,mPDM_Consolidated_Tasks[Task Reference ID],0),3),""),"")</f>
        <v/>
      </c>
      <c r="E15" s="81" t="str">
        <f>IFERROR(IF(ISBLANK($G15),INDEX(mPDM_Consolidated_Tasks[#Data],MATCH($C15,mPDM_Consolidated_Tasks[Task Reference ID],0),4),$G15),"")</f>
        <v>Handle Automated Cloud Network MRS Exception</v>
      </c>
      <c r="F15" s="82" t="str">
        <f>IFERROR(IF(ISBLANK(INDEX(mPDM_Consolidated_Tasks[#Data],MATCH($C15,mPDM_Consolidated_Tasks[Task Reference ID],0),5)),"",IF(ISBLANK($G15),HYPERLINK(INDEX(mPDM_Consolidated_Tasks[#Data],MATCH($C15,mPDM_Consolidated_Tasks[Task Reference ID],0),5),"Work Instruction"),"")),"")</f>
        <v>Work Instruction</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t="s">
        <v>592</v>
      </c>
      <c r="L15" s="91"/>
      <c r="M15" s="92"/>
      <c r="N15" s="85"/>
    </row>
    <row r="16" spans="1:47" ht="24.95" customHeight="1">
      <c r="A16" s="90"/>
      <c r="B16" s="90" t="s">
        <v>104</v>
      </c>
      <c r="C16" s="87" t="s">
        <v>702</v>
      </c>
      <c r="D16" s="80" t="str">
        <f>IFERROR(IF(ISBLANK($G16),INDEX(mPDM_Consolidated_Tasks[#Data],MATCH($C16,mPDM_Consolidated_Tasks[Task Reference ID],0),3),""),"")</f>
        <v/>
      </c>
      <c r="E16" s="81" t="str">
        <f>IFERROR(IF(ISBLANK($G16),INDEX(mPDM_Consolidated_Tasks[#Data],MATCH($C16,mPDM_Consolidated_Tasks[Task Reference ID],0),4),$G16),"")</f>
        <v xml:space="preserve">Provide Service Attributes for Supplier end Activation </v>
      </c>
      <c r="F16" s="82" t="str">
        <f>IFERROR(IF(ISBLANK(INDEX(mPDM_Consolidated_Tasks[#Data],MATCH($C16,mPDM_Consolidated_Tasks[Task Reference ID],0),5)),"",IF(ISBLANK($G16),HYPERLINK(INDEX(mPDM_Consolidated_Tasks[#Data],MATCH($C16,mPDM_Consolidated_Tasks[Task Reference ID],0),5),"Work Instruction"),"")),"")</f>
        <v/>
      </c>
      <c r="G16" s="88" t="s">
        <v>1809</v>
      </c>
      <c r="H16" s="88"/>
      <c r="I16" s="80" t="str">
        <f>IF(AND(ISBLANK($C16),ISBLANK($G16)),"",IFERROR(IF(INDEX(mPDM_Consolidated_Tasks[#Data],MATCH($C16,mPDM_Consolidated_Tasks[Task Reference ID],0),4)=$E16,"", "Update"),"New"))</f>
        <v>Update</v>
      </c>
      <c r="J16" s="80" t="str">
        <f>IFERROR(IF(ISBLANK($H16),"",IF(INDEX(mPDM_Consolidated_Tasks[#Data],MATCH($C16,mPDM_Consolidated_Tasks[Task Reference ID],0),5)=$H16,"", "Update")),"Update")</f>
        <v/>
      </c>
      <c r="K16" s="84" t="s">
        <v>592</v>
      </c>
      <c r="L16" s="91"/>
      <c r="M16" s="92"/>
      <c r="N16" s="85"/>
    </row>
    <row r="17" spans="1:14" ht="38.25" customHeight="1">
      <c r="A17" s="90"/>
      <c r="B17" s="90" t="s">
        <v>104</v>
      </c>
      <c r="C17" s="87" t="s">
        <v>705</v>
      </c>
      <c r="D17" s="80" t="str">
        <f>IFERROR(IF(ISBLANK($G17),INDEX(mPDM_Consolidated_Tasks[#Data],MATCH($C17,mPDM_Consolidated_Tasks[Task Reference ID],0),3),""),"")</f>
        <v/>
      </c>
      <c r="E17" s="81" t="str">
        <f>IFERROR(IF(ISBLANK($G17),INDEX(mPDM_Consolidated_Tasks[#Data],MATCH($C17,mPDM_Consolidated_Tasks[Task Reference ID],0),4),$G17),"")</f>
        <v>Provide Service Attributes for Customer end Activation</v>
      </c>
      <c r="F17" s="82" t="str">
        <f>IFERROR(IF(ISBLANK(INDEX(mPDM_Consolidated_Tasks[#Data],MATCH($C17,mPDM_Consolidated_Tasks[Task Reference ID],0),5)),"",IF(ISBLANK($G17),HYPERLINK(INDEX(mPDM_Consolidated_Tasks[#Data],MATCH($C17,mPDM_Consolidated_Tasks[Task Reference ID],0),5),"Work Instruction"),"")),"")</f>
        <v/>
      </c>
      <c r="G17" s="88" t="s">
        <v>1812</v>
      </c>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t="s">
        <v>592</v>
      </c>
      <c r="L17" s="91"/>
      <c r="M17" s="92"/>
      <c r="N17" s="85"/>
    </row>
    <row r="18" spans="1:14" ht="24.95" customHeight="1">
      <c r="A18" s="90" t="s">
        <v>711</v>
      </c>
      <c r="B18" s="90" t="s">
        <v>710</v>
      </c>
      <c r="C18" s="87" t="s">
        <v>760</v>
      </c>
      <c r="D18" s="80" t="str">
        <f>IFERROR(IF(ISBLANK($G18),INDEX(mPDM_Consolidated_Tasks[#Data],MATCH($C18,mPDM_Consolidated_Tasks[Task Reference ID],0),3),""),"")</f>
        <v/>
      </c>
      <c r="E18" s="81" t="str">
        <f>IFERROR(IF(ISBLANK($G18),INDEX(mPDM_Consolidated_Tasks[#Data],MATCH($C18,mPDM_Consolidated_Tasks[Task Reference ID],0),4),$G18),"")</f>
        <v>Perform MNSD Test</v>
      </c>
      <c r="F18" s="82" t="str">
        <f>IFERROR(IF(ISBLANK(INDEX(mPDM_Consolidated_Tasks[#Data],MATCH($C18,mPDM_Consolidated_Tasks[Task Reference ID],0),5)),"",IF(ISBLANK($G18),HYPERLINK(INDEX(mPDM_Consolidated_Tasks[#Data],MATCH($C18,mPDM_Consolidated_Tasks[Task Reference ID],0),5),"Work Instruction"),"")),"")</f>
        <v/>
      </c>
      <c r="G18" s="88" t="s">
        <v>662</v>
      </c>
      <c r="H18" s="88"/>
      <c r="I18" s="80" t="str">
        <f>IF(AND(ISBLANK($C18),ISBLANK($G18)),"",IFERROR(IF(INDEX(mPDM_Consolidated_Tasks[#Data],MATCH($C18,mPDM_Consolidated_Tasks[Task Reference ID],0),4)=$E18,"", "Update"),"New"))</f>
        <v>Update</v>
      </c>
      <c r="J18" s="80" t="str">
        <f>IFERROR(IF(ISBLANK($H18),"",IF(INDEX(mPDM_Consolidated_Tasks[#Data],MATCH($C18,mPDM_Consolidated_Tasks[Task Reference ID],0),5)=$H18,"", "Update")),"Update")</f>
        <v/>
      </c>
      <c r="K18" s="84" t="s">
        <v>12</v>
      </c>
      <c r="L18" s="84" t="s">
        <v>12</v>
      </c>
      <c r="M18" s="84" t="s">
        <v>12</v>
      </c>
      <c r="N18" s="84" t="s">
        <v>12</v>
      </c>
    </row>
    <row r="19" spans="1:14" ht="24.95" customHeight="1">
      <c r="A19" s="90" t="s">
        <v>711</v>
      </c>
      <c r="B19" s="90" t="s">
        <v>710</v>
      </c>
      <c r="C19" s="87" t="s">
        <v>760</v>
      </c>
      <c r="D19" s="80" t="str">
        <f>IFERROR(IF(ISBLANK($G19),INDEX(mPDM_Consolidated_Tasks[#Data],MATCH($C19,mPDM_Consolidated_Tasks[Task Reference ID],0),3),""),"")</f>
        <v/>
      </c>
      <c r="E19" s="81" t="str">
        <f>IFERROR(IF(ISBLANK($G19),INDEX(mPDM_Consolidated_Tasks[#Data],MATCH($C19,mPDM_Consolidated_Tasks[Task Reference ID],0),4),$G19),"")</f>
        <v>Perform MNSD Test</v>
      </c>
      <c r="F19" s="82" t="str">
        <f>IFERROR(IF(ISBLANK(INDEX(mPDM_Consolidated_Tasks[#Data],MATCH($C19,mPDM_Consolidated_Tasks[Task Reference ID],0),5)),"",IF(ISBLANK($G19),HYPERLINK(INDEX(mPDM_Consolidated_Tasks[#Data],MATCH($C19,mPDM_Consolidated_Tasks[Task Reference ID],0),5),"Work Instruction"),"")),"")</f>
        <v/>
      </c>
      <c r="G19" s="88" t="s">
        <v>662</v>
      </c>
      <c r="H19" s="88"/>
      <c r="I19" s="80" t="str">
        <f>IF(AND(ISBLANK($C19),ISBLANK($G19)),"",IFERROR(IF(INDEX(mPDM_Consolidated_Tasks[#Data],MATCH($C19,mPDM_Consolidated_Tasks[Task Reference ID],0),4)=$E19,"", "Update"),"New"))</f>
        <v>Update</v>
      </c>
      <c r="J19" s="80" t="str">
        <f>IFERROR(IF(ISBLANK($H19),"",IF(INDEX(mPDM_Consolidated_Tasks[#Data],MATCH($C19,mPDM_Consolidated_Tasks[Task Reference ID],0),5)=$H19,"", "Update")),"Update")</f>
        <v/>
      </c>
      <c r="K19" s="84" t="s">
        <v>12</v>
      </c>
      <c r="L19" s="84" t="s">
        <v>12</v>
      </c>
      <c r="M19" s="84" t="s">
        <v>12</v>
      </c>
      <c r="N19" s="84" t="s">
        <v>12</v>
      </c>
    </row>
    <row r="20" spans="1:14" ht="24.95" customHeight="1">
      <c r="A20" s="90"/>
      <c r="B20" s="90" t="s">
        <v>104</v>
      </c>
      <c r="C20" s="87" t="s">
        <v>707</v>
      </c>
      <c r="D20" s="80" t="str">
        <f>IFERROR(IF(ISBLANK($G20),INDEX(mPDM_Consolidated_Tasks[#Data],MATCH($C20,mPDM_Consolidated_Tasks[Task Reference ID],0),3),""),"")</f>
        <v/>
      </c>
      <c r="E20" s="81" t="str">
        <f>IFERROR(IF(ISBLANK($G20),INDEX(mPDM_Consolidated_Tasks[#Data],MATCH($C20,mPDM_Consolidated_Tasks[Task Reference ID],0),4),$G20),"")</f>
        <v>Handle Automated Test Exception</v>
      </c>
      <c r="F20" s="82" t="str">
        <f>IFERROR(IF(ISBLANK(INDEX(mPDM_Consolidated_Tasks[#Data],MATCH($C20,mPDM_Consolidated_Tasks[Task Reference ID],0),5)),"",IF(ISBLANK($G20),HYPERLINK(INDEX(mPDM_Consolidated_Tasks[#Data],MATCH($C20,mPDM_Consolidated_Tasks[Task Reference ID],0),5),"Work Instruction"),"")),"")</f>
        <v>Work Instruction</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t="s">
        <v>592</v>
      </c>
      <c r="L20" s="91"/>
      <c r="M20" s="92"/>
      <c r="N20" s="85"/>
    </row>
    <row r="21" spans="1:14" ht="24.95" customHeight="1">
      <c r="A21" s="90"/>
      <c r="B21" s="90" t="s">
        <v>104</v>
      </c>
      <c r="C21" s="87" t="s">
        <v>707</v>
      </c>
      <c r="D21" s="80" t="str">
        <f>IFERROR(IF(ISBLANK($G21),INDEX(mPDM_Consolidated_Tasks[#Data],MATCH($C21,mPDM_Consolidated_Tasks[Task Reference ID],0),3),""),"")</f>
        <v/>
      </c>
      <c r="E21" s="81" t="str">
        <f>IFERROR(IF(ISBLANK($G21),INDEX(mPDM_Consolidated_Tasks[#Data],MATCH($C21,mPDM_Consolidated_Tasks[Task Reference ID],0),4),$G21),"")</f>
        <v>Handle Automated Test Exception</v>
      </c>
      <c r="F21" s="82" t="str">
        <f>IFERROR(IF(ISBLANK(INDEX(mPDM_Consolidated_Tasks[#Data],MATCH($C21,mPDM_Consolidated_Tasks[Task Reference ID],0),5)),"",IF(ISBLANK($G21),HYPERLINK(INDEX(mPDM_Consolidated_Tasks[#Data],MATCH($C21,mPDM_Consolidated_Tasks[Task Reference ID],0),5),"Work Instruction"),"")),"")</f>
        <v>Work Instruction</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t="s">
        <v>592</v>
      </c>
      <c r="L21" s="91"/>
      <c r="M21" s="92"/>
      <c r="N21" s="85"/>
    </row>
    <row r="22" spans="1:14" ht="24.95" customHeight="1">
      <c r="A22" s="90"/>
      <c r="B22" s="90" t="s">
        <v>104</v>
      </c>
      <c r="C22" s="87" t="s">
        <v>289</v>
      </c>
      <c r="D22" s="80" t="str">
        <f>IFERROR(IF(ISBLANK($G22),INDEX(mPDM_Consolidated_Tasks[#Data],MATCH($C22,mPDM_Consolidated_Tasks[Task Reference ID],0),3),""),"")</f>
        <v>MP</v>
      </c>
      <c r="E22" s="81" t="str">
        <f>IFERROR(IF(ISBLANK($G22),INDEX(mPDM_Consolidated_Tasks[#Data],MATCH($C22,mPDM_Consolidated_Tasks[Task Reference ID],0),4),$G22),"")</f>
        <v>Schedule Test and Turn-up</v>
      </c>
      <c r="F22" s="82" t="str">
        <f>IFERROR(IF(ISBLANK(INDEX(mPDM_Consolidated_Tasks[#Data],MATCH($C22,mPDM_Consolidated_Tasks[Task Reference ID],0),5)),"",IF(ISBLANK($G22),HYPERLINK(INDEX(mPDM_Consolidated_Tasks[#Data],MATCH($C22,mPDM_Consolidated_Tasks[Task Reference ID],0),5),"Work Instruction"),"")),"")</f>
        <v>Work Instruction</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t="s">
        <v>592</v>
      </c>
      <c r="L22" s="91"/>
      <c r="M22" s="92"/>
      <c r="N22" s="85"/>
    </row>
    <row r="23" spans="1:14" ht="24.95" customHeight="1">
      <c r="A23" s="90"/>
      <c r="B23" s="90" t="s">
        <v>104</v>
      </c>
      <c r="C23" s="87" t="s">
        <v>110</v>
      </c>
      <c r="D23" s="80" t="str">
        <f>IFERROR(IF(ISBLANK($G23),INDEX(mPDM_Consolidated_Tasks[#Data],MATCH($C23,mPDM_Consolidated_Tasks[Task Reference ID],0),3),""),"")</f>
        <v>MP</v>
      </c>
      <c r="E23" s="81" t="str">
        <f>IFERROR(IF(ISBLANK($G23),INDEX(mPDM_Consolidated_Tasks[#Data],MATCH($C23,mPDM_Consolidated_Tasks[Task Reference ID],0),4),$G23),"")</f>
        <v>Full Service Test and Turnup</v>
      </c>
      <c r="F23" s="82" t="str">
        <f>IFERROR(IF(ISBLANK(INDEX(mPDM_Consolidated_Tasks[#Data],MATCH($C23,mPDM_Consolidated_Tasks[Task Reference ID],0),5)),"",IF(ISBLANK($G23),HYPERLINK(INDEX(mPDM_Consolidated_Tasks[#Data],MATCH($C23,mPDM_Consolidated_Tasks[Task Reference ID],0),5),"Work Instruction"),"")),"")</f>
        <v>Work Instruction</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t="s">
        <v>592</v>
      </c>
      <c r="L23" s="91"/>
      <c r="M23" s="92"/>
      <c r="N23" s="85"/>
    </row>
    <row r="24" spans="1:14" ht="24.95" customHeight="1">
      <c r="A24" s="90"/>
      <c r="B24" s="90" t="s">
        <v>104</v>
      </c>
      <c r="C24" s="87" t="s">
        <v>1949</v>
      </c>
      <c r="D24" s="80" t="str">
        <f>IFERROR(IF(ISBLANK($G24),INDEX(mPDM_Consolidated_Tasks[#Data],MATCH($C24,mPDM_Consolidated_Tasks[Task Reference ID],0),3),""),"")</f>
        <v/>
      </c>
      <c r="E24" s="81" t="str">
        <f>IFERROR(IF(ISBLANK($G24),INDEX(mPDM_Consolidated_Tasks[#Data],MATCH($C24,mPDM_Consolidated_Tasks[Task Reference ID],0),4),$G24),"")</f>
        <v>Autoclose Wait Task</v>
      </c>
      <c r="F24" s="82" t="str">
        <f>IFERROR(IF(ISBLANK(INDEX(mPDM_Consolidated_Tasks[#Data],MATCH($C24,mPDM_Consolidated_Tasks[Task Reference ID],0),5)),"",IF(ISBLANK($G24),HYPERLINK(INDEX(mPDM_Consolidated_Tasks[#Data],MATCH($C24,mPDM_Consolidated_Tasks[Task Reference ID],0),5),"Work Instruction"),"")),"")</f>
        <v/>
      </c>
      <c r="G24" s="373" t="s">
        <v>1951</v>
      </c>
      <c r="H24" s="88"/>
      <c r="I24" s="80" t="str">
        <f>IF(AND(ISBLANK($C24),ISBLANK($G24)),"",IFERROR(IF(INDEX(mPDM_Consolidated_Tasks[#Data],MATCH($C24,mPDM_Consolidated_Tasks[Task Reference ID],0),4)=$E24,"", "Update"),"New"))</f>
        <v>New</v>
      </c>
      <c r="J24" s="80" t="str">
        <f>IFERROR(IF(ISBLANK($H24),"",IF(INDEX(mPDM_Consolidated_Tasks[#Data],MATCH($C24,mPDM_Consolidated_Tasks[Task Reference ID],0),5)=$H24,"", "Update")),"Update")</f>
        <v/>
      </c>
      <c r="K24" s="84" t="s">
        <v>592</v>
      </c>
      <c r="L24" s="91"/>
      <c r="M24" s="92"/>
      <c r="N24" s="85"/>
    </row>
    <row r="25" spans="1:14" ht="24.95" customHeight="1">
      <c r="A25" s="90"/>
      <c r="B25" s="90" t="s">
        <v>104</v>
      </c>
      <c r="C25" s="87" t="s">
        <v>1947</v>
      </c>
      <c r="D25" s="80" t="str">
        <f>IFERROR(IF(ISBLANK($G25),INDEX(mPDM_Consolidated_Tasks[#Data],MATCH($C25,mPDM_Consolidated_Tasks[Task Reference ID],0),3),""),"")</f>
        <v/>
      </c>
      <c r="E25" s="81" t="str">
        <f>IFERROR(IF(ISBLANK($G25),INDEX(mPDM_Consolidated_Tasks[#Data],MATCH($C25,mPDM_Consolidated_Tasks[Task Reference ID],0),4),$G25),"")</f>
        <v>Notify Customer Service Connection is Ready</v>
      </c>
      <c r="F25" s="82" t="str">
        <f>IFERROR(IF(ISBLANK(INDEX(mPDM_Consolidated_Tasks[#Data],MATCH($C25,mPDM_Consolidated_Tasks[Task Reference ID],0),5)),"",IF(ISBLANK($G25),HYPERLINK(INDEX(mPDM_Consolidated_Tasks[#Data],MATCH($C25,mPDM_Consolidated_Tasks[Task Reference ID],0),5),"Work Instruction"),"")),"")</f>
        <v/>
      </c>
      <c r="G25" s="373" t="s">
        <v>1948</v>
      </c>
      <c r="H25" s="88"/>
      <c r="I25" s="80" t="str">
        <f>IF(AND(ISBLANK($C25),ISBLANK($G25)),"",IFERROR(IF(INDEX(mPDM_Consolidated_Tasks[#Data],MATCH($C25,mPDM_Consolidated_Tasks[Task Reference ID],0),4)=$E25,"", "Update"),"New"))</f>
        <v>New</v>
      </c>
      <c r="J25" s="80" t="str">
        <f>IFERROR(IF(ISBLANK($H25),"",IF(INDEX(mPDM_Consolidated_Tasks[#Data],MATCH($C25,mPDM_Consolidated_Tasks[Task Reference ID],0),5)=$H25,"", "Update")),"Update")</f>
        <v/>
      </c>
      <c r="K25" s="84" t="s">
        <v>592</v>
      </c>
      <c r="L25" s="91"/>
      <c r="M25" s="92"/>
      <c r="N25" s="85"/>
    </row>
    <row r="26" spans="1:14" ht="24.95" customHeight="1">
      <c r="A26" s="90"/>
      <c r="B26" s="90" t="s">
        <v>104</v>
      </c>
      <c r="C26" s="87" t="s">
        <v>406</v>
      </c>
      <c r="D26" s="80" t="str">
        <f>IFERROR(IF(ISBLANK($G26),INDEX(mPDM_Consolidated_Tasks[#Data],MATCH($C26,mPDM_Consolidated_Tasks[Task Reference ID],0),3),""),"")</f>
        <v>MP</v>
      </c>
      <c r="E26" s="81" t="str">
        <f>IFERROR(IF(ISBLANK($G26),INDEX(mPDM_Consolidated_Tasks[#Data],MATCH($C26,mPDM_Consolidated_Tasks[Task Reference ID],0),4),$G26),"")</f>
        <v>Order Quality Check</v>
      </c>
      <c r="F26" s="82" t="str">
        <f>IFERROR(IF(ISBLANK(INDEX(mPDM_Consolidated_Tasks[#Data],MATCH($C26,mPDM_Consolidated_Tasks[Task Reference ID],0),5)),"",IF(ISBLANK($G26),HYPERLINK(INDEX(mPDM_Consolidated_Tasks[#Data],MATCH($C26,mPDM_Consolidated_Tasks[Task Reference ID],0),5),"Work Instruction"),"")),"")</f>
        <v>Work Instruction</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t="s">
        <v>592</v>
      </c>
      <c r="L26" s="91"/>
      <c r="M26" s="92"/>
      <c r="N26" s="85"/>
    </row>
    <row r="27" spans="1:14" ht="24.95" customHeight="1">
      <c r="A27" s="90"/>
      <c r="B27" s="90" t="s">
        <v>104</v>
      </c>
      <c r="C27" s="87" t="s">
        <v>407</v>
      </c>
      <c r="D27" s="80" t="str">
        <f>IFERROR(IF(ISBLANK($G27),INDEX(mPDM_Consolidated_Tasks[#Data],MATCH($C27,mPDM_Consolidated_Tasks[Task Reference ID],0),3),""),"")</f>
        <v>MP</v>
      </c>
      <c r="E27" s="81" t="str">
        <f>IFERROR(IF(ISBLANK($G27),INDEX(mPDM_Consolidated_Tasks[#Data],MATCH($C27,mPDM_Consolidated_Tasks[Task Reference ID],0),4),$G27),"")</f>
        <v>Handover to Maintenance</v>
      </c>
      <c r="F27" s="82" t="str">
        <f>IFERROR(IF(ISBLANK(INDEX(mPDM_Consolidated_Tasks[#Data],MATCH($C27,mPDM_Consolidated_Tasks[Task Reference ID],0),5)),"",IF(ISBLANK($G27),HYPERLINK(INDEX(mPDM_Consolidated_Tasks[#Data],MATCH($C27,mPDM_Consolidated_Tasks[Task Reference ID],0),5),"Work Instruction"),"")),"")</f>
        <v>Work Instruction</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t="s">
        <v>592</v>
      </c>
      <c r="L27" s="91"/>
      <c r="M27" s="92"/>
      <c r="N27" s="85"/>
    </row>
    <row r="28" spans="1:14" ht="24.95" customHeight="1">
      <c r="A28" s="90"/>
      <c r="B28" s="90" t="s">
        <v>104</v>
      </c>
      <c r="C28" s="87" t="s">
        <v>408</v>
      </c>
      <c r="D28" s="80" t="str">
        <f>IFERROR(IF(ISBLANK($G28),INDEX(mPDM_Consolidated_Tasks[#Data],MATCH($C28,mPDM_Consolidated_Tasks[Task Reference ID],0),3),""),"")</f>
        <v>MP</v>
      </c>
      <c r="E28" s="81" t="str">
        <f>IFERROR(IF(ISBLANK($G28),INDEX(mPDM_Consolidated_Tasks[#Data],MATCH($C28,mPDM_Consolidated_Tasks[Task Reference ID],0),4),$G28),"")</f>
        <v>Notify Customer Service is Ready</v>
      </c>
      <c r="F28" s="82" t="str">
        <f>IFERROR(IF(ISBLANK(INDEX(mPDM_Consolidated_Tasks[#Data],MATCH($C28,mPDM_Consolidated_Tasks[Task Reference ID],0),5)),"",IF(ISBLANK($G28),HYPERLINK(INDEX(mPDM_Consolidated_Tasks[#Data],MATCH($C28,mPDM_Consolidated_Tasks[Task Reference ID],0),5),"Work Instruction"),"")),"")</f>
        <v>Work Instruction</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t="s">
        <v>592</v>
      </c>
      <c r="L28" s="91"/>
      <c r="M28" s="92"/>
      <c r="N28" s="85"/>
    </row>
    <row r="29" spans="1:14" ht="24.95" customHeight="1">
      <c r="A29" s="90"/>
      <c r="B29" s="90" t="s">
        <v>104</v>
      </c>
      <c r="C29" s="87" t="s">
        <v>409</v>
      </c>
      <c r="D29" s="80" t="str">
        <f>IFERROR(IF(ISBLANK($G29),INDEX(mPDM_Consolidated_Tasks[#Data],MATCH($C29,mPDM_Consolidated_Tasks[Task Reference ID],0),3),""),"")</f>
        <v>MP</v>
      </c>
      <c r="E29" s="81" t="str">
        <f>IFERROR(IF(ISBLANK($G29),INDEX(mPDM_Consolidated_Tasks[#Data],MATCH($C29,mPDM_Consolidated_Tasks[Task Reference ID],0),4),$G29),"")</f>
        <v>Confirm Order Closure</v>
      </c>
      <c r="F29" s="82" t="str">
        <f>IFERROR(IF(ISBLANK(INDEX(mPDM_Consolidated_Tasks[#Data],MATCH($C29,mPDM_Consolidated_Tasks[Task Reference ID],0),5)),"",IF(ISBLANK($G29),HYPERLINK(INDEX(mPDM_Consolidated_Tasks[#Data],MATCH($C29,mPDM_Consolidated_Tasks[Task Reference ID],0),5),"Work Instruction"),"")),"")</f>
        <v>Work Instruction</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t="s">
        <v>592</v>
      </c>
      <c r="L29" s="91"/>
      <c r="M29" s="92"/>
      <c r="N29" s="85"/>
    </row>
    <row r="30" spans="1:14" ht="24.95" customHeight="1">
      <c r="A30" s="90" t="s">
        <v>711</v>
      </c>
      <c r="B30" s="90" t="s">
        <v>710</v>
      </c>
      <c r="C30" s="87" t="s">
        <v>455</v>
      </c>
      <c r="D30" s="80" t="str">
        <f>IFERROR(IF(ISBLANK($G30),INDEX(mPDM_Consolidated_Tasks[#Data],MATCH($C30,mPDM_Consolidated_Tasks[Task Reference ID],0),3),""),"")</f>
        <v>MP</v>
      </c>
      <c r="E30" s="81" t="str">
        <f>IFERROR(IF(ISBLANK($G30),INDEX(mPDM_Consolidated_Tasks[#Data],MATCH($C30,mPDM_Consolidated_Tasks[Task Reference ID],0),4),$G30),"")</f>
        <v>Send Billing Date to Expedio-rSQE-CIF-BFG (Automated)</v>
      </c>
      <c r="F30" s="82" t="str">
        <f>IFERROR(IF(ISBLANK(INDEX(mPDM_Consolidated_Tasks[#Data],MATCH($C30,mPDM_Consolidated_Tasks[Task Reference ID],0),5)),"",IF(ISBLANK($G30),HYPERLINK(INDEX(mPDM_Consolidated_Tasks[#Data],MATCH($C30,mPDM_Consolidated_Tasks[Task Reference ID],0),5),"Work Instruction"),"")),"")</f>
        <v>Work Instruction</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t="s">
        <v>12</v>
      </c>
      <c r="L30" s="84" t="s">
        <v>12</v>
      </c>
      <c r="M30" s="84" t="s">
        <v>12</v>
      </c>
      <c r="N30" s="84" t="s">
        <v>12</v>
      </c>
    </row>
    <row r="31" spans="1:14" ht="24.95" customHeight="1">
      <c r="A31" s="90"/>
      <c r="B31" s="90" t="s">
        <v>104</v>
      </c>
      <c r="C31" s="87" t="s">
        <v>759</v>
      </c>
      <c r="D31" s="80" t="str">
        <f>IFERROR(IF(ISBLANK($G31),INDEX(mPDM_Consolidated_Tasks[#Data],MATCH($C31,mPDM_Consolidated_Tasks[Task Reference ID],0),3),""),"")</f>
        <v/>
      </c>
      <c r="E31" s="81" t="str">
        <f>IFERROR(IF(ISBLANK($G31),INDEX(mPDM_Consolidated_Tasks[#Data],MATCH($C31,mPDM_Consolidated_Tasks[Task Reference ID],0),4),$G31),"")</f>
        <v>Complete Deactivation Via Supplier Portal</v>
      </c>
      <c r="F31" s="82" t="str">
        <f>IFERROR(IF(ISBLANK(INDEX(mPDM_Consolidated_Tasks[#Data],MATCH($C31,mPDM_Consolidated_Tasks[Task Reference ID],0),5)),"",IF(ISBLANK($G31),HYPERLINK(INDEX(mPDM_Consolidated_Tasks[#Data],MATCH($C31,mPDM_Consolidated_Tasks[Task Reference ID],0),5),"Work Instruction"),"")),"")</f>
        <v>Work Instruction</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t="s">
        <v>104</v>
      </c>
      <c r="C32" s="87" t="s">
        <v>761</v>
      </c>
      <c r="D32" s="80" t="str">
        <f>IFERROR(IF(ISBLANK($G32),INDEX(mPDM_Consolidated_Tasks[#Data],MATCH($C32,mPDM_Consolidated_Tasks[Task Reference ID],0),3),""),"")</f>
        <v/>
      </c>
      <c r="E32" s="81" t="str">
        <f>IFERROR(IF(ISBLANK($G32),INDEX(mPDM_Consolidated_Tasks[#Data],MATCH($C32,mPDM_Consolidated_Tasks[Task Reference ID],0),4),$G32),"")</f>
        <v>Obtain Cessation Approval</v>
      </c>
      <c r="F32" s="82" t="str">
        <f>IFERROR(IF(ISBLANK(INDEX(mPDM_Consolidated_Tasks[#Data],MATCH($C32,mPDM_Consolidated_Tasks[Task Reference ID],0),5)),"",IF(ISBLANK($G32),HYPERLINK(INDEX(mPDM_Consolidated_Tasks[#Data],MATCH($C32,mPDM_Consolidated_Tasks[Task Reference ID],0),5),"Work Instruction"),"")),"")</f>
        <v>Work Instruction</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t="s">
        <v>711</v>
      </c>
      <c r="B33" s="90" t="s">
        <v>710</v>
      </c>
      <c r="C33" s="128" t="s">
        <v>443</v>
      </c>
      <c r="D33" s="80" t="str">
        <f>IFERROR(IF(ISBLANK($G33),INDEX(mPDM_Consolidated_Tasks[#Data],MATCH($C33,mPDM_Consolidated_Tasks[Task Reference ID],0),3),""),"")</f>
        <v/>
      </c>
      <c r="E33" s="81" t="str">
        <f>IFERROR(IF(ISBLANK($G33),INDEX(mPDM_Consolidated_Tasks[#Data],MATCH($C33,mPDM_Consolidated_Tasks[Task Reference ID],0),4),$G33),"")</f>
        <v>Manage Resource Service Inventory</v>
      </c>
      <c r="F33" s="82" t="str">
        <f>IFERROR(IF(ISBLANK(INDEX(mPDM_Consolidated_Tasks[#Data],MATCH($C33,mPDM_Consolidated_Tasks[Task Reference ID],0),5)),"",IF(ISBLANK($G33),HYPERLINK(INDEX(mPDM_Consolidated_Tasks[#Data],MATCH($C33,mPDM_Consolidated_Tasks[Task Reference ID],0),5),"Work Instruction"),"")),"")</f>
        <v/>
      </c>
      <c r="G33" s="88" t="s">
        <v>1123</v>
      </c>
      <c r="H33" s="88"/>
      <c r="I33" s="80" t="str">
        <f>IF(AND(ISBLANK($C33),ISBLANK($G33)),"",IFERROR(IF(INDEX(mPDM_Consolidated_Tasks[#Data],MATCH($C33,mPDM_Consolidated_Tasks[Task Reference ID],0),4)=$E33,"", "Update"),"New"))</f>
        <v>Update</v>
      </c>
      <c r="J33" s="80" t="str">
        <f>IFERROR(IF(ISBLANK($H33),"",IF(INDEX(mPDM_Consolidated_Tasks[#Data],MATCH($C33,mPDM_Consolidated_Tasks[Task Reference ID],0),5)=$H33,"", "Update")),"Update")</f>
        <v/>
      </c>
      <c r="K33" s="84"/>
      <c r="L33" s="91"/>
      <c r="M33" s="92"/>
      <c r="N33" s="85"/>
    </row>
    <row r="34" spans="1:14" ht="24.95" customHeight="1">
      <c r="A34" s="90"/>
      <c r="B34" s="90" t="s">
        <v>104</v>
      </c>
      <c r="C34" s="87" t="s">
        <v>704</v>
      </c>
      <c r="D34" s="80" t="str">
        <f>IFERROR(IF(ISBLANK($G34),INDEX(mPDM_Consolidated_Tasks[#Data],MATCH($C34,mPDM_Consolidated_Tasks[Task Reference ID],0),3),""),"")</f>
        <v/>
      </c>
      <c r="E34" s="81" t="str">
        <f>IFERROR(IF(ISBLANK($G34),INDEX(mPDM_Consolidated_Tasks[#Data],MATCH($C34,mPDM_Consolidated_Tasks[Task Reference ID],0),4),$G34),"")</f>
        <v>Handle Automated Cloud Network MRS Exception</v>
      </c>
      <c r="F34" s="82" t="str">
        <f>IFERROR(IF(ISBLANK(INDEX(mPDM_Consolidated_Tasks[#Data],MATCH($C34,mPDM_Consolidated_Tasks[Task Reference ID],0),5)),"",IF(ISBLANK($G34),HYPERLINK(INDEX(mPDM_Consolidated_Tasks[#Data],MATCH($C34,mPDM_Consolidated_Tasks[Task Reference ID],0),5),"Work Instruction"),"")),"")</f>
        <v>Work Instruction</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t="s">
        <v>711</v>
      </c>
      <c r="B35" s="90" t="s">
        <v>710</v>
      </c>
      <c r="C35" s="87" t="s">
        <v>479</v>
      </c>
      <c r="D35" s="80" t="str">
        <f>IFERROR(IF(ISBLANK($G35),INDEX(mPDM_Consolidated_Tasks[#Data],MATCH($C35,mPDM_Consolidated_Tasks[Task Reference ID],0),3),""),"")</f>
        <v/>
      </c>
      <c r="E35" s="81" t="str">
        <f>IFERROR(IF(ISBLANK($G35),INDEX(mPDM_Consolidated_Tasks[#Data],MATCH($C35,mPDM_Consolidated_Tasks[Task Reference ID],0),4),$G35),"")</f>
        <v>Manage Logical Planning</v>
      </c>
      <c r="F35" s="82" t="str">
        <f>IFERROR(IF(ISBLANK(INDEX(mPDM_Consolidated_Tasks[#Data],MATCH($C35,mPDM_Consolidated_Tasks[Task Reference ID],0),5)),"",IF(ISBLANK($G35),HYPERLINK(INDEX(mPDM_Consolidated_Tasks[#Data],MATCH($C35,mPDM_Consolidated_Tasks[Task Reference ID],0),5),"Work Instruction"),"")),"")</f>
        <v/>
      </c>
      <c r="G35" s="88" t="s">
        <v>1124</v>
      </c>
      <c r="H35" s="88"/>
      <c r="I35" s="80" t="str">
        <f>IF(AND(ISBLANK($C35),ISBLANK($G35)),"",IFERROR(IF(INDEX(mPDM_Consolidated_Tasks[#Data],MATCH($C35,mPDM_Consolidated_Tasks[Task Reference ID],0),4)=$E35,"", "Update"),"New"))</f>
        <v>Update</v>
      </c>
      <c r="J35" s="80" t="str">
        <f>IFERROR(IF(ISBLANK($H35),"",IF(INDEX(mPDM_Consolidated_Tasks[#Data],MATCH($C35,mPDM_Consolidated_Tasks[Task Reference ID],0),5)=$H35,"", "Update")),"Update")</f>
        <v/>
      </c>
      <c r="K35" s="84"/>
      <c r="L35" s="91"/>
      <c r="M35" s="92"/>
      <c r="N35" s="85"/>
    </row>
    <row r="36" spans="1:14" ht="24.95" customHeight="1">
      <c r="A36" s="90"/>
      <c r="B36" s="90" t="s">
        <v>104</v>
      </c>
      <c r="C36" s="87" t="s">
        <v>425</v>
      </c>
      <c r="D36" s="80" t="str">
        <f>IFERROR(IF(ISBLANK($G36),INDEX(mPDM_Consolidated_Tasks[#Data],MATCH($C36,mPDM_Consolidated_Tasks[Task Reference ID],0),3),""),"")</f>
        <v>MP</v>
      </c>
      <c r="E36" s="81" t="str">
        <f>IFERROR(IF(ISBLANK($G36),INDEX(mPDM_Consolidated_Tasks[#Data],MATCH($C36,mPDM_Consolidated_Tasks[Task Reference ID],0),4),$G36),"")</f>
        <v>Handle Automated CPE MLP Exception</v>
      </c>
      <c r="F36" s="82" t="str">
        <f>IFERROR(IF(ISBLANK(INDEX(mPDM_Consolidated_Tasks[#Data],MATCH($C36,mPDM_Consolidated_Tasks[Task Reference ID],0),5)),"",IF(ISBLANK($G36),HYPERLINK(INDEX(mPDM_Consolidated_Tasks[#Data],MATCH($C36,mPDM_Consolidated_Tasks[Task Reference ID],0),5),"Work Instruction"),"")),"")</f>
        <v>Work Instruction</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t="s">
        <v>711</v>
      </c>
      <c r="B37" s="90" t="s">
        <v>710</v>
      </c>
      <c r="C37" s="128" t="s">
        <v>443</v>
      </c>
      <c r="D37" s="80" t="str">
        <f>IFERROR(IF(ISBLANK($G37),INDEX(mPDM_Consolidated_Tasks[#Data],MATCH($C37,mPDM_Consolidated_Tasks[Task Reference ID],0),3),""),"")</f>
        <v/>
      </c>
      <c r="E37" s="81" t="str">
        <f>IFERROR(IF(ISBLANK($G37),INDEX(mPDM_Consolidated_Tasks[#Data],MATCH($C37,mPDM_Consolidated_Tasks[Task Reference ID],0),4),$G37),"")</f>
        <v>Manage Resource Service Inventory</v>
      </c>
      <c r="F37" s="82" t="str">
        <f>IFERROR(IF(ISBLANK(INDEX(mPDM_Consolidated_Tasks[#Data],MATCH($C37,mPDM_Consolidated_Tasks[Task Reference ID],0),5)),"",IF(ISBLANK($G37),HYPERLINK(INDEX(mPDM_Consolidated_Tasks[#Data],MATCH($C37,mPDM_Consolidated_Tasks[Task Reference ID],0),5),"Work Instruction"),"")),"")</f>
        <v/>
      </c>
      <c r="G37" s="88" t="s">
        <v>1123</v>
      </c>
      <c r="H37" s="88"/>
      <c r="I37" s="80" t="str">
        <f>IF(AND(ISBLANK($C37),ISBLANK($G37)),"",IFERROR(IF(INDEX(mPDM_Consolidated_Tasks[#Data],MATCH($C37,mPDM_Consolidated_Tasks[Task Reference ID],0),4)=$E37,"", "Update"),"New"))</f>
        <v>Update</v>
      </c>
      <c r="J37" s="80" t="str">
        <f>IFERROR(IF(ISBLANK($H37),"",IF(INDEX(mPDM_Consolidated_Tasks[#Data],MATCH($C37,mPDM_Consolidated_Tasks[Task Reference ID],0),5)=$H37,"", "Update")),"Update")</f>
        <v/>
      </c>
      <c r="K37" s="84"/>
      <c r="L37" s="91"/>
      <c r="M37" s="92"/>
      <c r="N37" s="85"/>
    </row>
    <row r="38" spans="1:14" ht="24.95" customHeight="1">
      <c r="A38" s="90"/>
      <c r="B38" s="90" t="s">
        <v>104</v>
      </c>
      <c r="C38" s="87" t="s">
        <v>704</v>
      </c>
      <c r="D38" s="80" t="str">
        <f>IFERROR(IF(ISBLANK($G38),INDEX(mPDM_Consolidated_Tasks[#Data],MATCH($C38,mPDM_Consolidated_Tasks[Task Reference ID],0),3),""),"")</f>
        <v/>
      </c>
      <c r="E38" s="81" t="str">
        <f>IFERROR(IF(ISBLANK($G38),INDEX(mPDM_Consolidated_Tasks[#Data],MATCH($C38,mPDM_Consolidated_Tasks[Task Reference ID],0),4),$G38),"")</f>
        <v>Handle Automated Cloud Network MRS Exception</v>
      </c>
      <c r="F38" s="82" t="str">
        <f>IFERROR(IF(ISBLANK(INDEX(mPDM_Consolidated_Tasks[#Data],MATCH($C38,mPDM_Consolidated_Tasks[Task Reference ID],0),5)),"",IF(ISBLANK($G38),HYPERLINK(INDEX(mPDM_Consolidated_Tasks[#Data],MATCH($C38,mPDM_Consolidated_Tasks[Task Reference ID],0),5),"Work Instruction"),"")),"")</f>
        <v>Work Instruction</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t="s">
        <v>104</v>
      </c>
      <c r="C39" s="87" t="s">
        <v>706</v>
      </c>
      <c r="D39" s="80" t="str">
        <f>IFERROR(IF(ISBLANK($G39),INDEX(mPDM_Consolidated_Tasks[#Data],MATCH($C39,mPDM_Consolidated_Tasks[Task Reference ID],0),3),""),"")</f>
        <v/>
      </c>
      <c r="E39" s="81" t="str">
        <f>IFERROR(IF(ISBLANK($G39),INDEX(mPDM_Consolidated_Tasks[#Data],MATCH($C39,mPDM_Consolidated_Tasks[Task Reference ID],0),4),$G39),"")</f>
        <v>Confirm Customer end Activation</v>
      </c>
      <c r="F39" s="82" t="str">
        <f>IFERROR(IF(ISBLANK(INDEX(mPDM_Consolidated_Tasks[#Data],MATCH($C39,mPDM_Consolidated_Tasks[Task Reference ID],0),5)),"",IF(ISBLANK($G39),HYPERLINK(INDEX(mPDM_Consolidated_Tasks[#Data],MATCH($C39,mPDM_Consolidated_Tasks[Task Reference ID],0),5),"Work Instruction"),"")),"")</f>
        <v/>
      </c>
      <c r="G39" s="88" t="s">
        <v>1804</v>
      </c>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t="s">
        <v>104</v>
      </c>
      <c r="C40" s="87" t="s">
        <v>702</v>
      </c>
      <c r="D40" s="80" t="str">
        <f>IFERROR(IF(ISBLANK($G40),INDEX(mPDM_Consolidated_Tasks[#Data],MATCH($C40,mPDM_Consolidated_Tasks[Task Reference ID],0),3),""),"")</f>
        <v/>
      </c>
      <c r="E40" s="81" t="str">
        <f>IFERROR(IF(ISBLANK($G40),INDEX(mPDM_Consolidated_Tasks[#Data],MATCH($C40,mPDM_Consolidated_Tasks[Task Reference ID],0),4),$G40),"")</f>
        <v xml:space="preserve">Provide Service Attributes for Supplier end Activation </v>
      </c>
      <c r="F40" s="82" t="str">
        <f>IFERROR(IF(ISBLANK(INDEX(mPDM_Consolidated_Tasks[#Data],MATCH($C40,mPDM_Consolidated_Tasks[Task Reference ID],0),5)),"",IF(ISBLANK($G40),HYPERLINK(INDEX(mPDM_Consolidated_Tasks[#Data],MATCH($C40,mPDM_Consolidated_Tasks[Task Reference ID],0),5),"Work Instruction"),"")),"")</f>
        <v/>
      </c>
      <c r="G40" s="88" t="s">
        <v>1809</v>
      </c>
      <c r="H40" s="88"/>
      <c r="I40" s="80" t="str">
        <f>IF(AND(ISBLANK($C40),ISBLANK($G40)),"",IFERROR(IF(INDEX(mPDM_Consolidated_Tasks[#Data],MATCH($C40,mPDM_Consolidated_Tasks[Task Reference ID],0),4)=$E40,"", "Update"),"New"))</f>
        <v>Update</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IFERROR(IF(ISBLANK($G41),INDEX([4]!mPDM_Consolidated_Tasks[#Data],MATCH($C41,[4]!mPDM_Consolidated_Tasks[Task Reference ID],0),3),""),"")</f>
        <v/>
      </c>
      <c r="E41" s="81" t="str">
        <f>IFERROR(IF(ISBLANK($G41),INDEX([4]!mPDM_Consolidated_Tasks[#Data],MATCH($C41,[4]!mPDM_Consolidated_Tasks[Task Reference ID],0),4),$G41),"")</f>
        <v/>
      </c>
      <c r="F41" s="82" t="str">
        <f>IFERROR(IF(ISBLANK(INDEX([4]!mPDM_Consolidated_Tasks[#Data],MATCH($C41,[4]!mPDM_Consolidated_Tasks[Task Reference ID],0),5)),"",IF(ISBLANK($G41),HYPERLINK(INDEX([4]!mPDM_Consolidated_Tasks[#Data],MATCH($C41,[4]!mPDM_Consolidated_Tasks[Task Reference ID],0),5),"Work Instruction"),"")),"")</f>
        <v/>
      </c>
      <c r="G41" s="88"/>
      <c r="H41" s="88"/>
      <c r="I41" s="80" t="str">
        <f>IF(AND(ISBLANK($C41),ISBLANK($G41)),"",IFERROR(IF(INDEX([4]!mPDM_Consolidated_Tasks[#Data],MATCH($C41,[4]!mPDM_Consolidated_Tasks[Task Reference ID],0),4)=$E41,"", "Update"),"New"))</f>
        <v/>
      </c>
      <c r="J41" s="80" t="str">
        <f>IFERROR(IF(ISBLANK($H41),"",IF(INDEX([4]!mPDM_Consolidated_Tasks[#Data],MATCH($C41,[4]!mPDM_Consolidated_Tasks[Task Reference ID],0),5)=$H41,"", "Update")),"Update")</f>
        <v/>
      </c>
      <c r="K41" s="84"/>
      <c r="L41" s="91"/>
      <c r="M41" s="92"/>
      <c r="N41" s="85"/>
    </row>
    <row r="42" spans="1:14" ht="24.95" customHeight="1">
      <c r="A42" s="90"/>
      <c r="B42" s="90"/>
      <c r="C42" s="87"/>
      <c r="D42" s="80" t="str">
        <f>IFERROR(IF(ISBLANK($G42),INDEX([4]!mPDM_Consolidated_Tasks[#Data],MATCH($C42,[4]!mPDM_Consolidated_Tasks[Task Reference ID],0),3),""),"")</f>
        <v/>
      </c>
      <c r="E42" s="81" t="str">
        <f>IFERROR(IF(ISBLANK($G42),INDEX([4]!mPDM_Consolidated_Tasks[#Data],MATCH($C42,[4]!mPDM_Consolidated_Tasks[Task Reference ID],0),4),$G42),"")</f>
        <v/>
      </c>
      <c r="F42" s="82" t="str">
        <f>IFERROR(IF(ISBLANK(INDEX([4]!mPDM_Consolidated_Tasks[#Data],MATCH($C42,[4]!mPDM_Consolidated_Tasks[Task Reference ID],0),5)),"",IF(ISBLANK($G42),HYPERLINK(INDEX([4]!mPDM_Consolidated_Tasks[#Data],MATCH($C42,[4]!mPDM_Consolidated_Tasks[Task Reference ID],0),5),"Work Instruction"),"")),"")</f>
        <v/>
      </c>
      <c r="G42" s="88"/>
      <c r="H42" s="88"/>
      <c r="I42" s="80" t="str">
        <f>IF(AND(ISBLANK($C42),ISBLANK($G42)),"",IFERROR(IF(INDEX([4]!mPDM_Consolidated_Tasks[#Data],MATCH($C42,[4]!mPDM_Consolidated_Tasks[Task Reference ID],0),4)=$E42,"", "Update"),"New"))</f>
        <v/>
      </c>
      <c r="J42" s="80" t="str">
        <f>IFERROR(IF(ISBLANK($H42),"",IF(INDEX([4]!mPDM_Consolidated_Tasks[#Data],MATCH($C42,[4]!mPDM_Consolidated_Tasks[Task Reference ID],0),5)=$H42,"", "Update")),"Update")</f>
        <v/>
      </c>
      <c r="K42" s="84"/>
      <c r="L42" s="91"/>
      <c r="M42" s="92"/>
      <c r="N42" s="85"/>
    </row>
    <row r="43" spans="1:14" ht="24.95" customHeight="1">
      <c r="A43" s="90"/>
      <c r="B43" s="90"/>
      <c r="C43" s="87"/>
      <c r="D43" s="80" t="str">
        <f>IFERROR(IF(ISBLANK($G43),INDEX([4]!mPDM_Consolidated_Tasks[#Data],MATCH($C43,[4]!mPDM_Consolidated_Tasks[Task Reference ID],0),3),""),"")</f>
        <v/>
      </c>
      <c r="E43" s="81" t="str">
        <f>IFERROR(IF(ISBLANK($G43),INDEX([4]!mPDM_Consolidated_Tasks[#Data],MATCH($C43,[4]!mPDM_Consolidated_Tasks[Task Reference ID],0),4),$G43),"")</f>
        <v/>
      </c>
      <c r="F43" s="82" t="str">
        <f>IFERROR(IF(ISBLANK(INDEX([4]!mPDM_Consolidated_Tasks[#Data],MATCH($C43,[4]!mPDM_Consolidated_Tasks[Task Reference ID],0),5)),"",IF(ISBLANK($G43),HYPERLINK(INDEX([4]!mPDM_Consolidated_Tasks[#Data],MATCH($C43,[4]!mPDM_Consolidated_Tasks[Task Reference ID],0),5),"Work Instruction"),"")),"")</f>
        <v/>
      </c>
      <c r="G43" s="88"/>
      <c r="H43" s="88"/>
      <c r="I43" s="80" t="str">
        <f>IF(AND(ISBLANK($C43),ISBLANK($G43)),"",IFERROR(IF(INDEX([4]!mPDM_Consolidated_Tasks[#Data],MATCH($C43,[4]!mPDM_Consolidated_Tasks[Task Reference ID],0),4)=$E43,"", "Update"),"New"))</f>
        <v/>
      </c>
      <c r="J43" s="80" t="str">
        <f>IFERROR(IF(ISBLANK($H43),"",IF(INDEX([4]!mPDM_Consolidated_Tasks[#Data],MATCH($C43,[4]!mPDM_Consolidated_Tasks[Task Reference ID],0),5)=$H43,"", "Update")),"Update")</f>
        <v/>
      </c>
      <c r="K43" s="84"/>
      <c r="L43" s="91"/>
      <c r="M43" s="92"/>
      <c r="N43" s="85"/>
    </row>
    <row r="44" spans="1:14" ht="24.95" customHeight="1">
      <c r="A44" s="90"/>
      <c r="B44" s="90"/>
      <c r="C44" s="87"/>
      <c r="D44" s="80" t="str">
        <f>IFERROR(IF(ISBLANK($G44),INDEX([4]!mPDM_Consolidated_Tasks[#Data],MATCH($C44,[4]!mPDM_Consolidated_Tasks[Task Reference ID],0),3),""),"")</f>
        <v/>
      </c>
      <c r="E44" s="81" t="str">
        <f>IFERROR(IF(ISBLANK($G44),INDEX([4]!mPDM_Consolidated_Tasks[#Data],MATCH($C44,[4]!mPDM_Consolidated_Tasks[Task Reference ID],0),4),$G44),"")</f>
        <v/>
      </c>
      <c r="F44" s="82" t="str">
        <f>IFERROR(IF(ISBLANK(INDEX([4]!mPDM_Consolidated_Tasks[#Data],MATCH($C44,[4]!mPDM_Consolidated_Tasks[Task Reference ID],0),5)),"",IF(ISBLANK($G44),HYPERLINK(INDEX([4]!mPDM_Consolidated_Tasks[#Data],MATCH($C44,[4]!mPDM_Consolidated_Tasks[Task Reference ID],0),5),"Work Instruction"),"")),"")</f>
        <v/>
      </c>
      <c r="G44" s="88"/>
      <c r="H44" s="88"/>
      <c r="I44" s="80" t="str">
        <f>IF(AND(ISBLANK($C44),ISBLANK($G44)),"",IFERROR(IF(INDEX([4]!mPDM_Consolidated_Tasks[#Data],MATCH($C44,[4]!mPDM_Consolidated_Tasks[Task Reference ID],0),4)=$E44,"", "Update"),"New"))</f>
        <v/>
      </c>
      <c r="J44" s="80" t="str">
        <f>IFERROR(IF(ISBLANK($H44),"",IF(INDEX([4]!mPDM_Consolidated_Tasks[#Data],MATCH($C44,[4]!mPDM_Consolidated_Tasks[Task Reference ID],0),5)=$H44,"", "Update")),"Update")</f>
        <v/>
      </c>
      <c r="K44" s="84"/>
      <c r="L44" s="91"/>
      <c r="M44" s="92"/>
      <c r="N44" s="85"/>
    </row>
    <row r="45" spans="1:14" ht="24.95" customHeight="1">
      <c r="A45" s="90"/>
      <c r="B45" s="90"/>
      <c r="C45" s="87"/>
      <c r="D45" s="80" t="str">
        <f>IFERROR(IF(ISBLANK($G45),INDEX([4]!mPDM_Consolidated_Tasks[#Data],MATCH($C45,[4]!mPDM_Consolidated_Tasks[Task Reference ID],0),3),""),"")</f>
        <v/>
      </c>
      <c r="E45" s="81" t="str">
        <f>IFERROR(IF(ISBLANK($G45),INDEX([4]!mPDM_Consolidated_Tasks[#Data],MATCH($C45,[4]!mPDM_Consolidated_Tasks[Task Reference ID],0),4),$G45),"")</f>
        <v/>
      </c>
      <c r="F45" s="82" t="str">
        <f>IFERROR(IF(ISBLANK(INDEX([4]!mPDM_Consolidated_Tasks[#Data],MATCH($C45,[4]!mPDM_Consolidated_Tasks[Task Reference ID],0),5)),"",IF(ISBLANK($G45),HYPERLINK(INDEX([4]!mPDM_Consolidated_Tasks[#Data],MATCH($C45,[4]!mPDM_Consolidated_Tasks[Task Reference ID],0),5),"Work Instruction"),"")),"")</f>
        <v/>
      </c>
      <c r="G45" s="88"/>
      <c r="H45" s="88"/>
      <c r="I45" s="80" t="str">
        <f>IF(AND(ISBLANK($C45),ISBLANK($G45)),"",IFERROR(IF(INDEX([4]!mPDM_Consolidated_Tasks[#Data],MATCH($C45,[4]!mPDM_Consolidated_Tasks[Task Reference ID],0),4)=$E45,"", "Update"),"New"))</f>
        <v/>
      </c>
      <c r="J45" s="80" t="str">
        <f>IFERROR(IF(ISBLANK($H45),"",IF(INDEX([4]!mPDM_Consolidated_Tasks[#Data],MATCH($C45,[4]!mPDM_Consolidated_Tasks[Task Reference ID],0),5)=$H45,"", "Update")),"Update")</f>
        <v/>
      </c>
      <c r="K45" s="84"/>
      <c r="L45" s="91"/>
      <c r="M45" s="92"/>
      <c r="N45" s="85"/>
    </row>
    <row r="46" spans="1:14" ht="24.95" customHeight="1">
      <c r="A46" s="90"/>
      <c r="B46" s="90"/>
      <c r="C46" s="87"/>
      <c r="D46" s="80" t="str">
        <f>IFERROR(IF(ISBLANK($G46),INDEX([4]!mPDM_Consolidated_Tasks[#Data],MATCH($C46,[4]!mPDM_Consolidated_Tasks[Task Reference ID],0),3),""),"")</f>
        <v/>
      </c>
      <c r="E46" s="81" t="str">
        <f>IFERROR(IF(ISBLANK($G46),INDEX([4]!mPDM_Consolidated_Tasks[#Data],MATCH($C46,[4]!mPDM_Consolidated_Tasks[Task Reference ID],0),4),$G46),"")</f>
        <v/>
      </c>
      <c r="F46" s="82" t="str">
        <f>IFERROR(IF(ISBLANK(INDEX([4]!mPDM_Consolidated_Tasks[#Data],MATCH($C46,[4]!mPDM_Consolidated_Tasks[Task Reference ID],0),5)),"",IF(ISBLANK($G46),HYPERLINK(INDEX([4]!mPDM_Consolidated_Tasks[#Data],MATCH($C46,[4]!mPDM_Consolidated_Tasks[Task Reference ID],0),5),"Work Instruction"),"")),"")</f>
        <v/>
      </c>
      <c r="G46" s="88"/>
      <c r="H46" s="88"/>
      <c r="I46" s="80" t="str">
        <f>IF(AND(ISBLANK($C46),ISBLANK($G46)),"",IFERROR(IF(INDEX([4]!mPDM_Consolidated_Tasks[#Data],MATCH($C46,[4]!mPDM_Consolidated_Tasks[Task Reference ID],0),4)=$E46,"", "Update"),"New"))</f>
        <v/>
      </c>
      <c r="J46" s="80" t="str">
        <f>IFERROR(IF(ISBLANK($H46),"",IF(INDEX([4]!mPDM_Consolidated_Tasks[#Data],MATCH($C46,[4]!mPDM_Consolidated_Tasks[Task Reference ID],0),5)=$H46,"", "Update")),"Update")</f>
        <v/>
      </c>
      <c r="K46" s="84"/>
      <c r="L46" s="91"/>
      <c r="M46" s="92"/>
      <c r="N46" s="85"/>
    </row>
    <row r="47" spans="1:14" ht="24.95" customHeight="1">
      <c r="A47" s="90"/>
      <c r="B47" s="90"/>
      <c r="C47" s="87"/>
      <c r="D47" s="80" t="str">
        <f>IFERROR(IF(ISBLANK($G47),INDEX([4]!mPDM_Consolidated_Tasks[#Data],MATCH($C47,[4]!mPDM_Consolidated_Tasks[Task Reference ID],0),3),""),"")</f>
        <v/>
      </c>
      <c r="E47" s="81" t="str">
        <f>IFERROR(IF(ISBLANK($G47),INDEX([4]!mPDM_Consolidated_Tasks[#Data],MATCH($C47,[4]!mPDM_Consolidated_Tasks[Task Reference ID],0),4),$G47),"")</f>
        <v/>
      </c>
      <c r="F47" s="82" t="str">
        <f>IFERROR(IF(ISBLANK(INDEX([4]!mPDM_Consolidated_Tasks[#Data],MATCH($C47,[4]!mPDM_Consolidated_Tasks[Task Reference ID],0),5)),"",IF(ISBLANK($G47),HYPERLINK(INDEX([4]!mPDM_Consolidated_Tasks[#Data],MATCH($C47,[4]!mPDM_Consolidated_Tasks[Task Reference ID],0),5),"Work Instruction"),"")),"")</f>
        <v/>
      </c>
      <c r="G47" s="88"/>
      <c r="H47" s="88"/>
      <c r="I47" s="80" t="str">
        <f>IF(AND(ISBLANK($C47),ISBLANK($G47)),"",IFERROR(IF(INDEX([4]!mPDM_Consolidated_Tasks[#Data],MATCH($C47,[4]!mPDM_Consolidated_Tasks[Task Reference ID],0),4)=$E47,"", "Update"),"New"))</f>
        <v/>
      </c>
      <c r="J47" s="80" t="str">
        <f>IFERROR(IF(ISBLANK($H47),"",IF(INDEX([4]!mPDM_Consolidated_Tasks[#Data],MATCH($C47,[4]!mPDM_Consolidated_Tasks[Task Reference ID],0),5)=$H47,"", "Update")),"Update")</f>
        <v/>
      </c>
      <c r="K47" s="84"/>
      <c r="L47" s="91"/>
      <c r="M47" s="92"/>
      <c r="N47" s="85"/>
    </row>
    <row r="48" spans="1:14" ht="24.95" customHeight="1">
      <c r="A48" s="90"/>
      <c r="B48" s="90"/>
      <c r="C48" s="87"/>
      <c r="D48" s="80" t="str">
        <f>IFERROR(IF(ISBLANK($G48),INDEX([4]!mPDM_Consolidated_Tasks[#Data],MATCH($C48,[4]!mPDM_Consolidated_Tasks[Task Reference ID],0),3),""),"")</f>
        <v/>
      </c>
      <c r="E48" s="81" t="str">
        <f>IFERROR(IF(ISBLANK($G48),INDEX([4]!mPDM_Consolidated_Tasks[#Data],MATCH($C48,[4]!mPDM_Consolidated_Tasks[Task Reference ID],0),4),$G48),"")</f>
        <v/>
      </c>
      <c r="F48" s="82" t="str">
        <f>IFERROR(IF(ISBLANK(INDEX([4]!mPDM_Consolidated_Tasks[#Data],MATCH($C48,[4]!mPDM_Consolidated_Tasks[Task Reference ID],0),5)),"",IF(ISBLANK($G48),HYPERLINK(INDEX([4]!mPDM_Consolidated_Tasks[#Data],MATCH($C48,[4]!mPDM_Consolidated_Tasks[Task Reference ID],0),5),"Work Instruction"),"")),"")</f>
        <v/>
      </c>
      <c r="G48" s="88"/>
      <c r="H48" s="88"/>
      <c r="I48" s="80" t="str">
        <f>IF(AND(ISBLANK($C48),ISBLANK($G48)),"",IFERROR(IF(INDEX([4]!mPDM_Consolidated_Tasks[#Data],MATCH($C48,[4]!mPDM_Consolidated_Tasks[Task Reference ID],0),4)=$E48,"", "Update"),"New"))</f>
        <v/>
      </c>
      <c r="J48" s="80" t="str">
        <f>IFERROR(IF(ISBLANK($H48),"",IF(INDEX([4]!mPDM_Consolidated_Tasks[#Data],MATCH($C48,[4]!mPDM_Consolidated_Tasks[Task Reference ID],0),5)=$H48,"", "Update")),"Update")</f>
        <v/>
      </c>
      <c r="K48" s="84"/>
      <c r="L48" s="91"/>
      <c r="M48" s="92"/>
      <c r="N48" s="85"/>
    </row>
    <row r="49" spans="1:14" ht="24.95" customHeight="1">
      <c r="A49" s="90"/>
      <c r="B49" s="90"/>
      <c r="C49" s="87"/>
      <c r="D49" s="80" t="str">
        <f>IFERROR(IF(ISBLANK($G49),INDEX([4]!mPDM_Consolidated_Tasks[#Data],MATCH($C49,[4]!mPDM_Consolidated_Tasks[Task Reference ID],0),3),""),"")</f>
        <v/>
      </c>
      <c r="E49" s="81" t="str">
        <f>IFERROR(IF(ISBLANK($G49),INDEX([4]!mPDM_Consolidated_Tasks[#Data],MATCH($C49,[4]!mPDM_Consolidated_Tasks[Task Reference ID],0),4),$G49),"")</f>
        <v/>
      </c>
      <c r="F49" s="82" t="str">
        <f>IFERROR(IF(ISBLANK(INDEX([4]!mPDM_Consolidated_Tasks[#Data],MATCH($C49,[4]!mPDM_Consolidated_Tasks[Task Reference ID],0),5)),"",IF(ISBLANK($G49),HYPERLINK(INDEX([4]!mPDM_Consolidated_Tasks[#Data],MATCH($C49,[4]!mPDM_Consolidated_Tasks[Task Reference ID],0),5),"Work Instruction"),"")),"")</f>
        <v/>
      </c>
      <c r="G49" s="88"/>
      <c r="H49" s="88"/>
      <c r="I49" s="80" t="str">
        <f>IF(AND(ISBLANK($C49),ISBLANK($G49)),"",IFERROR(IF(INDEX([4]!mPDM_Consolidated_Tasks[#Data],MATCH($C49,[4]!mPDM_Consolidated_Tasks[Task Reference ID],0),4)=$E49,"", "Update"),"New"))</f>
        <v/>
      </c>
      <c r="J49" s="80" t="str">
        <f>IFERROR(IF(ISBLANK($H49),"",IF(INDEX([4]!mPDM_Consolidated_Tasks[#Data],MATCH($C49,[4]!mPDM_Consolidated_Tasks[Task Reference ID],0),5)=$H49,"", "Update")),"Update")</f>
        <v/>
      </c>
      <c r="K49" s="84"/>
      <c r="L49" s="91"/>
      <c r="M49" s="92"/>
      <c r="N49" s="85"/>
    </row>
    <row r="50" spans="1:14" ht="24.95" customHeight="1">
      <c r="A50" s="90"/>
      <c r="B50" s="90"/>
      <c r="C50" s="87"/>
      <c r="D50" s="80" t="str">
        <f>IFERROR(IF(ISBLANK($G50),INDEX([4]!mPDM_Consolidated_Tasks[#Data],MATCH($C50,[4]!mPDM_Consolidated_Tasks[Task Reference ID],0),3),""),"")</f>
        <v/>
      </c>
      <c r="E50" s="81" t="str">
        <f>IFERROR(IF(ISBLANK($G50),INDEX([4]!mPDM_Consolidated_Tasks[#Data],MATCH($C50,[4]!mPDM_Consolidated_Tasks[Task Reference ID],0),4),$G50),"")</f>
        <v/>
      </c>
      <c r="F50" s="82" t="str">
        <f>IFERROR(IF(ISBLANK(INDEX([4]!mPDM_Consolidated_Tasks[#Data],MATCH($C50,[4]!mPDM_Consolidated_Tasks[Task Reference ID],0),5)),"",IF(ISBLANK($G50),HYPERLINK(INDEX([4]!mPDM_Consolidated_Tasks[#Data],MATCH($C50,[4]!mPDM_Consolidated_Tasks[Task Reference ID],0),5),"Work Instruction"),"")),"")</f>
        <v/>
      </c>
      <c r="G50" s="88"/>
      <c r="H50" s="88"/>
      <c r="I50" s="80" t="str">
        <f>IF(AND(ISBLANK($C50),ISBLANK($G50)),"",IFERROR(IF(INDEX([4]!mPDM_Consolidated_Tasks[#Data],MATCH($C50,[4]!mPDM_Consolidated_Tasks[Task Reference ID],0),4)=$E50,"", "Update"),"New"))</f>
        <v/>
      </c>
      <c r="J50" s="80" t="str">
        <f>IFERROR(IF(ISBLANK($H50),"",IF(INDEX([4]!mPDM_Consolidated_Tasks[#Data],MATCH($C50,[4]!mPDM_Consolidated_Tasks[Task Reference ID],0),5)=$H50,"", "Update")),"Update")</f>
        <v/>
      </c>
      <c r="K50" s="84"/>
      <c r="L50" s="91"/>
      <c r="M50" s="92"/>
      <c r="N50" s="85"/>
    </row>
    <row r="51" spans="1:14" ht="24.95" customHeight="1">
      <c r="A51" s="90"/>
      <c r="B51" s="90"/>
      <c r="C51" s="87"/>
      <c r="D51" s="80" t="str">
        <f>IFERROR(IF(ISBLANK($G51),INDEX([4]!mPDM_Consolidated_Tasks[#Data],MATCH($C51,[4]!mPDM_Consolidated_Tasks[Task Reference ID],0),3),""),"")</f>
        <v/>
      </c>
      <c r="E51" s="81" t="str">
        <f>IFERROR(IF(ISBLANK($G51),INDEX([4]!mPDM_Consolidated_Tasks[#Data],MATCH($C51,[4]!mPDM_Consolidated_Tasks[Task Reference ID],0),4),$G51),"")</f>
        <v/>
      </c>
      <c r="F51" s="82" t="str">
        <f>IFERROR(IF(ISBLANK(INDEX([4]!mPDM_Consolidated_Tasks[#Data],MATCH($C51,[4]!mPDM_Consolidated_Tasks[Task Reference ID],0),5)),"",IF(ISBLANK($G51),HYPERLINK(INDEX([4]!mPDM_Consolidated_Tasks[#Data],MATCH($C51,[4]!mPDM_Consolidated_Tasks[Task Reference ID],0),5),"Work Instruction"),"")),"")</f>
        <v/>
      </c>
      <c r="G51" s="88"/>
      <c r="H51" s="88"/>
      <c r="I51" s="80" t="str">
        <f>IF(AND(ISBLANK($C51),ISBLANK($G51)),"",IFERROR(IF(INDEX([4]!mPDM_Consolidated_Tasks[#Data],MATCH($C51,[4]!mPDM_Consolidated_Tasks[Task Reference ID],0),4)=$E51,"", "Update"),"New"))</f>
        <v/>
      </c>
      <c r="J51" s="80" t="str">
        <f>IFERROR(IF(ISBLANK($H51),"",IF(INDEX([4]!mPDM_Consolidated_Tasks[#Data],MATCH($C51,[4]!mPDM_Consolidated_Tasks[Task Reference ID],0),5)=$H51,"", "Update")),"Update")</f>
        <v/>
      </c>
      <c r="K51" s="84"/>
      <c r="L51" s="91"/>
      <c r="M51" s="92"/>
      <c r="N51" s="85"/>
    </row>
    <row r="52" spans="1:14" ht="24.95" customHeight="1">
      <c r="A52" s="90"/>
      <c r="B52" s="90"/>
      <c r="C52" s="87"/>
      <c r="D52" s="80" t="str">
        <f>IFERROR(IF(ISBLANK($G52),INDEX([4]!mPDM_Consolidated_Tasks[#Data],MATCH($C52,[4]!mPDM_Consolidated_Tasks[Task Reference ID],0),3),""),"")</f>
        <v/>
      </c>
      <c r="E52" s="81" t="str">
        <f>IFERROR(IF(ISBLANK($G52),INDEX([4]!mPDM_Consolidated_Tasks[#Data],MATCH($C52,[4]!mPDM_Consolidated_Tasks[Task Reference ID],0),4),$G52),"")</f>
        <v/>
      </c>
      <c r="F52" s="82" t="str">
        <f>IFERROR(IF(ISBLANK(INDEX([4]!mPDM_Consolidated_Tasks[#Data],MATCH($C52,[4]!mPDM_Consolidated_Tasks[Task Reference ID],0),5)),"",IF(ISBLANK($G52),HYPERLINK(INDEX([4]!mPDM_Consolidated_Tasks[#Data],MATCH($C52,[4]!mPDM_Consolidated_Tasks[Task Reference ID],0),5),"Work Instruction"),"")),"")</f>
        <v/>
      </c>
      <c r="G52" s="88"/>
      <c r="H52" s="88"/>
      <c r="I52" s="80" t="str">
        <f>IF(AND(ISBLANK($C52),ISBLANK($G52)),"",IFERROR(IF(INDEX([4]!mPDM_Consolidated_Tasks[#Data],MATCH($C52,[4]!mPDM_Consolidated_Tasks[Task Reference ID],0),4)=$E52,"", "Update"),"New"))</f>
        <v/>
      </c>
      <c r="J52" s="80" t="str">
        <f>IFERROR(IF(ISBLANK($H52),"",IF(INDEX([4]!mPDM_Consolidated_Tasks[#Data],MATCH($C52,[4]!mPDM_Consolidated_Tasks[Task Reference ID],0),5)=$H52,"", "Update")),"Update")</f>
        <v/>
      </c>
      <c r="K52" s="84"/>
      <c r="L52" s="91"/>
      <c r="M52" s="92"/>
      <c r="N52" s="85"/>
    </row>
    <row r="53" spans="1:14" ht="24.95" customHeight="1">
      <c r="A53" s="90"/>
      <c r="B53" s="90"/>
      <c r="C53" s="87"/>
      <c r="D53" s="80" t="str">
        <f>IFERROR(IF(ISBLANK($G53),INDEX([4]!mPDM_Consolidated_Tasks[#Data],MATCH($C53,[4]!mPDM_Consolidated_Tasks[Task Reference ID],0),3),""),"")</f>
        <v/>
      </c>
      <c r="E53" s="81" t="str">
        <f>IFERROR(IF(ISBLANK($G53),INDEX([4]!mPDM_Consolidated_Tasks[#Data],MATCH($C53,[4]!mPDM_Consolidated_Tasks[Task Reference ID],0),4),$G53),"")</f>
        <v/>
      </c>
      <c r="F53" s="82" t="str">
        <f>IFERROR(IF(ISBLANK(INDEX([4]!mPDM_Consolidated_Tasks[#Data],MATCH($C53,[4]!mPDM_Consolidated_Tasks[Task Reference ID],0),5)),"",IF(ISBLANK($G53),HYPERLINK(INDEX([4]!mPDM_Consolidated_Tasks[#Data],MATCH($C53,[4]!mPDM_Consolidated_Tasks[Task Reference ID],0),5),"Work Instruction"),"")),"")</f>
        <v/>
      </c>
      <c r="G53" s="88"/>
      <c r="H53" s="88"/>
      <c r="I53" s="80" t="str">
        <f>IF(AND(ISBLANK($C53),ISBLANK($G53)),"",IFERROR(IF(INDEX([4]!mPDM_Consolidated_Tasks[#Data],MATCH($C53,[4]!mPDM_Consolidated_Tasks[Task Reference ID],0),4)=$E53,"", "Update"),"New"))</f>
        <v/>
      </c>
      <c r="J53" s="80" t="str">
        <f>IFERROR(IF(ISBLANK($H53),"",IF(INDEX([4]!mPDM_Consolidated_Tasks[#Data],MATCH($C53,[4]!mPDM_Consolidated_Tasks[Task Reference ID],0),5)=$H53,"", "Update")),"Update")</f>
        <v/>
      </c>
      <c r="K53" s="84"/>
      <c r="L53" s="91"/>
      <c r="M53" s="92"/>
      <c r="N53" s="85"/>
    </row>
    <row r="54" spans="1:14" ht="24.95" customHeight="1">
      <c r="A54" s="90"/>
      <c r="B54" s="90"/>
      <c r="C54" s="87"/>
      <c r="D54" s="80" t="str">
        <f>IFERROR(IF(ISBLANK($G54),INDEX([4]!mPDM_Consolidated_Tasks[#Data],MATCH($C54,[4]!mPDM_Consolidated_Tasks[Task Reference ID],0),3),""),"")</f>
        <v/>
      </c>
      <c r="E54" s="81" t="str">
        <f>IFERROR(IF(ISBLANK($G54),INDEX([4]!mPDM_Consolidated_Tasks[#Data],MATCH($C54,[4]!mPDM_Consolidated_Tasks[Task Reference ID],0),4),$G54),"")</f>
        <v/>
      </c>
      <c r="F54" s="82" t="str">
        <f>IFERROR(IF(ISBLANK(INDEX([4]!mPDM_Consolidated_Tasks[#Data],MATCH($C54,[4]!mPDM_Consolidated_Tasks[Task Reference ID],0),5)),"",IF(ISBLANK($G54),HYPERLINK(INDEX([4]!mPDM_Consolidated_Tasks[#Data],MATCH($C54,[4]!mPDM_Consolidated_Tasks[Task Reference ID],0),5),"Work Instruction"),"")),"")</f>
        <v/>
      </c>
      <c r="G54" s="88"/>
      <c r="H54" s="88"/>
      <c r="I54" s="80" t="str">
        <f>IF(AND(ISBLANK($C54),ISBLANK($G54)),"",IFERROR(IF(INDEX([4]!mPDM_Consolidated_Tasks[#Data],MATCH($C54,[4]!mPDM_Consolidated_Tasks[Task Reference ID],0),4)=$E54,"", "Update"),"New"))</f>
        <v/>
      </c>
      <c r="J54" s="80" t="str">
        <f>IFERROR(IF(ISBLANK($H54),"",IF(INDEX([4]!mPDM_Consolidated_Tasks[#Data],MATCH($C54,[4]!mPDM_Consolidated_Tasks[Task Reference ID],0),5)=$H54,"", "Update")),"Update")</f>
        <v/>
      </c>
      <c r="K54" s="84"/>
      <c r="L54" s="91"/>
      <c r="M54" s="92"/>
      <c r="N54" s="85"/>
    </row>
    <row r="55" spans="1:14" ht="24.95" customHeight="1">
      <c r="A55" s="90"/>
      <c r="B55" s="90"/>
      <c r="C55" s="87"/>
      <c r="D55" s="80" t="str">
        <f>IFERROR(IF(ISBLANK($G55),INDEX([4]!mPDM_Consolidated_Tasks[#Data],MATCH($C55,[4]!mPDM_Consolidated_Tasks[Task Reference ID],0),3),""),"")</f>
        <v/>
      </c>
      <c r="E55" s="81" t="str">
        <f>IFERROR(IF(ISBLANK($G55),INDEX([4]!mPDM_Consolidated_Tasks[#Data],MATCH($C55,[4]!mPDM_Consolidated_Tasks[Task Reference ID],0),4),$G55),"")</f>
        <v/>
      </c>
      <c r="F55" s="82" t="str">
        <f>IFERROR(IF(ISBLANK(INDEX([4]!mPDM_Consolidated_Tasks[#Data],MATCH($C55,[4]!mPDM_Consolidated_Tasks[Task Reference ID],0),5)),"",IF(ISBLANK($G55),HYPERLINK(INDEX([4]!mPDM_Consolidated_Tasks[#Data],MATCH($C55,[4]!mPDM_Consolidated_Tasks[Task Reference ID],0),5),"Work Instruction"),"")),"")</f>
        <v/>
      </c>
      <c r="G55" s="88"/>
      <c r="H55" s="88"/>
      <c r="I55" s="80" t="str">
        <f>IF(AND(ISBLANK($C55),ISBLANK($G55)),"",IFERROR(IF(INDEX([4]!mPDM_Consolidated_Tasks[#Data],MATCH($C55,[4]!mPDM_Consolidated_Tasks[Task Reference ID],0),4)=$E55,"", "Update"),"New"))</f>
        <v/>
      </c>
      <c r="J55" s="80" t="str">
        <f>IFERROR(IF(ISBLANK($H55),"",IF(INDEX([4]!mPDM_Consolidated_Tasks[#Data],MATCH($C55,[4]!mPDM_Consolidated_Tasks[Task Reference ID],0),5)=$H55,"", "Update")),"Update")</f>
        <v/>
      </c>
      <c r="K55" s="84"/>
      <c r="L55" s="91"/>
      <c r="M55" s="92"/>
      <c r="N55" s="85"/>
    </row>
    <row r="56" spans="1:14" ht="24.95" customHeight="1">
      <c r="A56" s="90"/>
      <c r="B56" s="90"/>
      <c r="C56" s="87"/>
      <c r="D56" s="80" t="str">
        <f>IFERROR(IF(ISBLANK($G56),INDEX([4]!mPDM_Consolidated_Tasks[#Data],MATCH($C56,[4]!mPDM_Consolidated_Tasks[Task Reference ID],0),3),""),"")</f>
        <v/>
      </c>
      <c r="E56" s="81" t="str">
        <f>IFERROR(IF(ISBLANK($G56),INDEX([4]!mPDM_Consolidated_Tasks[#Data],MATCH($C56,[4]!mPDM_Consolidated_Tasks[Task Reference ID],0),4),$G56),"")</f>
        <v/>
      </c>
      <c r="F56" s="82" t="str">
        <f>IFERROR(IF(ISBLANK(INDEX([4]!mPDM_Consolidated_Tasks[#Data],MATCH($C56,[4]!mPDM_Consolidated_Tasks[Task Reference ID],0),5)),"",IF(ISBLANK($G56),HYPERLINK(INDEX([4]!mPDM_Consolidated_Tasks[#Data],MATCH($C56,[4]!mPDM_Consolidated_Tasks[Task Reference ID],0),5),"Work Instruction"),"")),"")</f>
        <v/>
      </c>
      <c r="G56" s="88"/>
      <c r="H56" s="88"/>
      <c r="I56" s="80" t="str">
        <f>IF(AND(ISBLANK($C56),ISBLANK($G56)),"",IFERROR(IF(INDEX([4]!mPDM_Consolidated_Tasks[#Data],MATCH($C56,[4]!mPDM_Consolidated_Tasks[Task Reference ID],0),4)=$E56,"", "Update"),"New"))</f>
        <v/>
      </c>
      <c r="J56" s="80" t="str">
        <f>IFERROR(IF(ISBLANK($H56),"",IF(INDEX([4]!mPDM_Consolidated_Tasks[#Data],MATCH($C56,[4]!mPDM_Consolidated_Tasks[Task Reference ID],0),5)=$H56,"", "Update")),"Update")</f>
        <v/>
      </c>
      <c r="K56" s="84"/>
      <c r="L56" s="91"/>
      <c r="M56" s="92"/>
      <c r="N56" s="85"/>
    </row>
    <row r="57" spans="1:14" ht="24.95" customHeight="1">
      <c r="A57" s="90"/>
      <c r="B57" s="90"/>
      <c r="C57" s="87"/>
      <c r="D57" s="80" t="str">
        <f>IFERROR(IF(ISBLANK($G57),INDEX([4]!mPDM_Consolidated_Tasks[#Data],MATCH($C57,[4]!mPDM_Consolidated_Tasks[Task Reference ID],0),3),""),"")</f>
        <v/>
      </c>
      <c r="E57" s="81" t="str">
        <f>IFERROR(IF(ISBLANK($G57),INDEX([4]!mPDM_Consolidated_Tasks[#Data],MATCH($C57,[4]!mPDM_Consolidated_Tasks[Task Reference ID],0),4),$G57),"")</f>
        <v/>
      </c>
      <c r="F57" s="82" t="str">
        <f>IFERROR(IF(ISBLANK(INDEX([4]!mPDM_Consolidated_Tasks[#Data],MATCH($C57,[4]!mPDM_Consolidated_Tasks[Task Reference ID],0),5)),"",IF(ISBLANK($G57),HYPERLINK(INDEX([4]!mPDM_Consolidated_Tasks[#Data],MATCH($C57,[4]!mPDM_Consolidated_Tasks[Task Reference ID],0),5),"Work Instruction"),"")),"")</f>
        <v/>
      </c>
      <c r="G57" s="88"/>
      <c r="H57" s="88"/>
      <c r="I57" s="80" t="str">
        <f>IF(AND(ISBLANK($C57),ISBLANK($G57)),"",IFERROR(IF(INDEX([4]!mPDM_Consolidated_Tasks[#Data],MATCH($C57,[4]!mPDM_Consolidated_Tasks[Task Reference ID],0),4)=$E57,"", "Update"),"New"))</f>
        <v/>
      </c>
      <c r="J57" s="80" t="str">
        <f>IFERROR(IF(ISBLANK($H57),"",IF(INDEX([4]!mPDM_Consolidated_Tasks[#Data],MATCH($C57,[4]!mPDM_Consolidated_Tasks[Task Reference ID],0),5)=$H57,"", "Update")),"Update")</f>
        <v/>
      </c>
      <c r="K57" s="84"/>
      <c r="L57" s="91"/>
      <c r="M57" s="92"/>
      <c r="N57" s="85"/>
    </row>
    <row r="58" spans="1:14" ht="24.95" customHeight="1">
      <c r="A58" s="90"/>
      <c r="B58" s="90"/>
      <c r="C58" s="87"/>
      <c r="D58" s="80" t="str">
        <f>IFERROR(IF(ISBLANK($G58),INDEX([4]!mPDM_Consolidated_Tasks[#Data],MATCH($C58,[4]!mPDM_Consolidated_Tasks[Task Reference ID],0),3),""),"")</f>
        <v/>
      </c>
      <c r="E58" s="81" t="str">
        <f>IFERROR(IF(ISBLANK($G58),INDEX([4]!mPDM_Consolidated_Tasks[#Data],MATCH($C58,[4]!mPDM_Consolidated_Tasks[Task Reference ID],0),4),$G58),"")</f>
        <v/>
      </c>
      <c r="F58" s="82" t="str">
        <f>IFERROR(IF(ISBLANK(INDEX([4]!mPDM_Consolidated_Tasks[#Data],MATCH($C58,[4]!mPDM_Consolidated_Tasks[Task Reference ID],0),5)),"",IF(ISBLANK($G58),HYPERLINK(INDEX([4]!mPDM_Consolidated_Tasks[#Data],MATCH($C58,[4]!mPDM_Consolidated_Tasks[Task Reference ID],0),5),"Work Instruction"),"")),"")</f>
        <v/>
      </c>
      <c r="G58" s="88"/>
      <c r="H58" s="88"/>
      <c r="I58" s="80" t="str">
        <f>IF(AND(ISBLANK($C58),ISBLANK($G58)),"",IFERROR(IF(INDEX([4]!mPDM_Consolidated_Tasks[#Data],MATCH($C58,[4]!mPDM_Consolidated_Tasks[Task Reference ID],0),4)=$E58,"", "Update"),"New"))</f>
        <v/>
      </c>
      <c r="J58" s="80" t="str">
        <f>IFERROR(IF(ISBLANK($H58),"",IF(INDEX([4]!mPDM_Consolidated_Tasks[#Data],MATCH($C58,[4]!mPDM_Consolidated_Tasks[Task Reference ID],0),5)=$H58,"", "Update")),"Update")</f>
        <v/>
      </c>
      <c r="K58" s="84"/>
      <c r="L58" s="91"/>
      <c r="M58" s="92"/>
      <c r="N58" s="85"/>
    </row>
    <row r="59" spans="1:14" ht="24.95" customHeight="1">
      <c r="A59" s="90"/>
      <c r="B59" s="90"/>
      <c r="C59" s="87"/>
      <c r="D59" s="80" t="str">
        <f>IFERROR(IF(ISBLANK($G59),INDEX([4]!mPDM_Consolidated_Tasks[#Data],MATCH($C59,[4]!mPDM_Consolidated_Tasks[Task Reference ID],0),3),""),"")</f>
        <v/>
      </c>
      <c r="E59" s="81" t="str">
        <f>IFERROR(IF(ISBLANK($G59),INDEX([4]!mPDM_Consolidated_Tasks[#Data],MATCH($C59,[4]!mPDM_Consolidated_Tasks[Task Reference ID],0),4),$G59),"")</f>
        <v/>
      </c>
      <c r="F59" s="82" t="str">
        <f>IFERROR(IF(ISBLANK(INDEX([4]!mPDM_Consolidated_Tasks[#Data],MATCH($C59,[4]!mPDM_Consolidated_Tasks[Task Reference ID],0),5)),"",IF(ISBLANK($G59),HYPERLINK(INDEX([4]!mPDM_Consolidated_Tasks[#Data],MATCH($C59,[4]!mPDM_Consolidated_Tasks[Task Reference ID],0),5),"Work Instruction"),"")),"")</f>
        <v/>
      </c>
      <c r="G59" s="88"/>
      <c r="H59" s="88"/>
      <c r="I59" s="80" t="str">
        <f>IF(AND(ISBLANK($C59),ISBLANK($G59)),"",IFERROR(IF(INDEX([4]!mPDM_Consolidated_Tasks[#Data],MATCH($C59,[4]!mPDM_Consolidated_Tasks[Task Reference ID],0),4)=$E59,"", "Update"),"New"))</f>
        <v/>
      </c>
      <c r="J59" s="80" t="str">
        <f>IFERROR(IF(ISBLANK($H59),"",IF(INDEX([4]!mPDM_Consolidated_Tasks[#Data],MATCH($C59,[4]!mPDM_Consolidated_Tasks[Task Reference ID],0),5)=$H59,"", "Update")),"Update")</f>
        <v/>
      </c>
      <c r="K59" s="84"/>
      <c r="L59" s="91"/>
      <c r="M59" s="92"/>
      <c r="N59" s="85"/>
    </row>
    <row r="60" spans="1:14" ht="24.95" customHeight="1">
      <c r="A60" s="90"/>
      <c r="B60" s="90"/>
      <c r="C60" s="87"/>
      <c r="D60" s="80" t="str">
        <f>IFERROR(IF(ISBLANK($G60),INDEX([4]!mPDM_Consolidated_Tasks[#Data],MATCH($C60,[4]!mPDM_Consolidated_Tasks[Task Reference ID],0),3),""),"")</f>
        <v/>
      </c>
      <c r="E60" s="81" t="str">
        <f>IFERROR(IF(ISBLANK($G60),INDEX([4]!mPDM_Consolidated_Tasks[#Data],MATCH($C60,[4]!mPDM_Consolidated_Tasks[Task Reference ID],0),4),$G60),"")</f>
        <v/>
      </c>
      <c r="F60" s="82" t="str">
        <f>IFERROR(IF(ISBLANK(INDEX([4]!mPDM_Consolidated_Tasks[#Data],MATCH($C60,[4]!mPDM_Consolidated_Tasks[Task Reference ID],0),5)),"",IF(ISBLANK($G60),HYPERLINK(INDEX([4]!mPDM_Consolidated_Tasks[#Data],MATCH($C60,[4]!mPDM_Consolidated_Tasks[Task Reference ID],0),5),"Work Instruction"),"")),"")</f>
        <v/>
      </c>
      <c r="G60" s="88"/>
      <c r="H60" s="88"/>
      <c r="I60" s="80" t="str">
        <f>IF(AND(ISBLANK($C60),ISBLANK($G60)),"",IFERROR(IF(INDEX([4]!mPDM_Consolidated_Tasks[#Data],MATCH($C60,[4]!mPDM_Consolidated_Tasks[Task Reference ID],0),4)=$E60,"", "Update"),"New"))</f>
        <v/>
      </c>
      <c r="J60" s="80" t="str">
        <f>IFERROR(IF(ISBLANK($H60),"",IF(INDEX([4]!mPDM_Consolidated_Tasks[#Data],MATCH($C60,[4]!mPDM_Consolidated_Tasks[Task Reference ID],0),5)=$H60,"", "Update")),"Update")</f>
        <v/>
      </c>
      <c r="K60" s="84"/>
      <c r="L60" s="91"/>
      <c r="M60" s="92"/>
      <c r="N60" s="85"/>
    </row>
    <row r="61" spans="1:14" ht="24.95" customHeight="1">
      <c r="A61" s="90"/>
      <c r="B61" s="90"/>
      <c r="C61" s="87"/>
      <c r="D61" s="80" t="str">
        <f>IFERROR(IF(ISBLANK($G61),INDEX([4]!mPDM_Consolidated_Tasks[#Data],MATCH($C61,[4]!mPDM_Consolidated_Tasks[Task Reference ID],0),3),""),"")</f>
        <v/>
      </c>
      <c r="E61" s="81" t="str">
        <f>IFERROR(IF(ISBLANK($G61),INDEX([4]!mPDM_Consolidated_Tasks[#Data],MATCH($C61,[4]!mPDM_Consolidated_Tasks[Task Reference ID],0),4),$G61),"")</f>
        <v/>
      </c>
      <c r="F61" s="82" t="str">
        <f>IFERROR(IF(ISBLANK(INDEX([4]!mPDM_Consolidated_Tasks[#Data],MATCH($C61,[4]!mPDM_Consolidated_Tasks[Task Reference ID],0),5)),"",IF(ISBLANK($G61),HYPERLINK(INDEX([4]!mPDM_Consolidated_Tasks[#Data],MATCH($C61,[4]!mPDM_Consolidated_Tasks[Task Reference ID],0),5),"Work Instruction"),"")),"")</f>
        <v/>
      </c>
      <c r="G61" s="88"/>
      <c r="H61" s="88"/>
      <c r="I61" s="80" t="str">
        <f>IF(AND(ISBLANK($C61),ISBLANK($G61)),"",IFERROR(IF(INDEX([4]!mPDM_Consolidated_Tasks[#Data],MATCH($C61,[4]!mPDM_Consolidated_Tasks[Task Reference ID],0),4)=$E61,"", "Update"),"New"))</f>
        <v/>
      </c>
      <c r="J61" s="80" t="str">
        <f>IFERROR(IF(ISBLANK($H61),"",IF(INDEX([4]!mPDM_Consolidated_Tasks[#Data],MATCH($C61,[4]!mPDM_Consolidated_Tasks[Task Reference ID],0),5)=$H61,"", "Update")),"Update")</f>
        <v/>
      </c>
      <c r="K61" s="84"/>
      <c r="L61" s="91"/>
      <c r="M61" s="92"/>
      <c r="N61" s="85"/>
    </row>
    <row r="62" spans="1:14" ht="24.95" customHeight="1">
      <c r="A62" s="90"/>
      <c r="B62" s="90"/>
      <c r="C62" s="87"/>
      <c r="D62" s="80" t="str">
        <f>IFERROR(IF(ISBLANK($G62),INDEX([4]!mPDM_Consolidated_Tasks[#Data],MATCH($C62,[4]!mPDM_Consolidated_Tasks[Task Reference ID],0),3),""),"")</f>
        <v/>
      </c>
      <c r="E62" s="81" t="str">
        <f>IFERROR(IF(ISBLANK($G62),INDEX([4]!mPDM_Consolidated_Tasks[#Data],MATCH($C62,[4]!mPDM_Consolidated_Tasks[Task Reference ID],0),4),$G62),"")</f>
        <v/>
      </c>
      <c r="F62" s="82" t="str">
        <f>IFERROR(IF(ISBLANK(INDEX([4]!mPDM_Consolidated_Tasks[#Data],MATCH($C62,[4]!mPDM_Consolidated_Tasks[Task Reference ID],0),5)),"",IF(ISBLANK($G62),HYPERLINK(INDEX([4]!mPDM_Consolidated_Tasks[#Data],MATCH($C62,[4]!mPDM_Consolidated_Tasks[Task Reference ID],0),5),"Work Instruction"),"")),"")</f>
        <v/>
      </c>
      <c r="G62" s="88"/>
      <c r="H62" s="88"/>
      <c r="I62" s="80" t="str">
        <f>IF(AND(ISBLANK($C62),ISBLANK($G62)),"",IFERROR(IF(INDEX([4]!mPDM_Consolidated_Tasks[#Data],MATCH($C62,[4]!mPDM_Consolidated_Tasks[Task Reference ID],0),4)=$E62,"", "Update"),"New"))</f>
        <v/>
      </c>
      <c r="J62" s="80" t="str">
        <f>IFERROR(IF(ISBLANK($H62),"",IF(INDEX([4]!mPDM_Consolidated_Tasks[#Data],MATCH($C62,[4]!mPDM_Consolidated_Tasks[Task Reference ID],0),5)=$H62,"", "Update")),"Update")</f>
        <v/>
      </c>
      <c r="K62" s="84"/>
      <c r="L62" s="91"/>
      <c r="M62" s="92"/>
      <c r="N62" s="85"/>
    </row>
    <row r="63" spans="1:14" ht="24.95" customHeight="1">
      <c r="A63" s="90"/>
      <c r="B63" s="90"/>
      <c r="C63" s="87"/>
      <c r="D63" s="80" t="str">
        <f>IFERROR(IF(ISBLANK($G63),INDEX([4]!mPDM_Consolidated_Tasks[#Data],MATCH($C63,[4]!mPDM_Consolidated_Tasks[Task Reference ID],0),3),""),"")</f>
        <v/>
      </c>
      <c r="E63" s="81" t="str">
        <f>IFERROR(IF(ISBLANK($G63),INDEX([4]!mPDM_Consolidated_Tasks[#Data],MATCH($C63,[4]!mPDM_Consolidated_Tasks[Task Reference ID],0),4),$G63),"")</f>
        <v/>
      </c>
      <c r="F63" s="82" t="str">
        <f>IFERROR(IF(ISBLANK(INDEX([4]!mPDM_Consolidated_Tasks[#Data],MATCH($C63,[4]!mPDM_Consolidated_Tasks[Task Reference ID],0),5)),"",IF(ISBLANK($G63),HYPERLINK(INDEX([4]!mPDM_Consolidated_Tasks[#Data],MATCH($C63,[4]!mPDM_Consolidated_Tasks[Task Reference ID],0),5),"Work Instruction"),"")),"")</f>
        <v/>
      </c>
      <c r="G63" s="88"/>
      <c r="H63" s="88"/>
      <c r="I63" s="80" t="str">
        <f>IF(AND(ISBLANK($C63),ISBLANK($G63)),"",IFERROR(IF(INDEX([4]!mPDM_Consolidated_Tasks[#Data],MATCH($C63,[4]!mPDM_Consolidated_Tasks[Task Reference ID],0),4)=$E63,"", "Update"),"New"))</f>
        <v/>
      </c>
      <c r="J63" s="80" t="str">
        <f>IFERROR(IF(ISBLANK($H63),"",IF(INDEX([4]!mPDM_Consolidated_Tasks[#Data],MATCH($C63,[4]!mPDM_Consolidated_Tasks[Task Reference ID],0),5)=$H63,"", "Update")),"Update")</f>
        <v/>
      </c>
      <c r="K63" s="84"/>
      <c r="L63" s="91"/>
      <c r="M63" s="92"/>
      <c r="N63" s="85"/>
    </row>
    <row r="64" spans="1:14" ht="24.95" customHeight="1">
      <c r="A64" s="90"/>
      <c r="B64" s="90"/>
      <c r="C64" s="87"/>
      <c r="D64" s="80" t="str">
        <f>IFERROR(IF(ISBLANK($G64),INDEX([4]!mPDM_Consolidated_Tasks[#Data],MATCH($C64,[4]!mPDM_Consolidated_Tasks[Task Reference ID],0),3),""),"")</f>
        <v/>
      </c>
      <c r="E64" s="81" t="str">
        <f>IFERROR(IF(ISBLANK($G64),INDEX([4]!mPDM_Consolidated_Tasks[#Data],MATCH($C64,[4]!mPDM_Consolidated_Tasks[Task Reference ID],0),4),$G64),"")</f>
        <v/>
      </c>
      <c r="F64" s="82" t="str">
        <f>IFERROR(IF(ISBLANK(INDEX([4]!mPDM_Consolidated_Tasks[#Data],MATCH($C64,[4]!mPDM_Consolidated_Tasks[Task Reference ID],0),5)),"",IF(ISBLANK($G64),HYPERLINK(INDEX([4]!mPDM_Consolidated_Tasks[#Data],MATCH($C64,[4]!mPDM_Consolidated_Tasks[Task Reference ID],0),5),"Work Instruction"),"")),"")</f>
        <v/>
      </c>
      <c r="G64" s="88"/>
      <c r="H64" s="88"/>
      <c r="I64" s="80" t="str">
        <f>IF(AND(ISBLANK($C64),ISBLANK($G64)),"",IFERROR(IF(INDEX([4]!mPDM_Consolidated_Tasks[#Data],MATCH($C64,[4]!mPDM_Consolidated_Tasks[Task Reference ID],0),4)=$E64,"", "Update"),"New"))</f>
        <v/>
      </c>
      <c r="J64" s="80" t="str">
        <f>IFERROR(IF(ISBLANK($H64),"",IF(INDEX([4]!mPDM_Consolidated_Tasks[#Data],MATCH($C64,[4]!mPDM_Consolidated_Tasks[Task Reference ID],0),5)=$H64,"", "Update")),"Update")</f>
        <v/>
      </c>
      <c r="K64" s="84"/>
      <c r="L64" s="91"/>
      <c r="M64" s="92"/>
      <c r="N64" s="85"/>
    </row>
    <row r="65" spans="1:14" ht="24.95" customHeight="1">
      <c r="A65" s="90"/>
      <c r="B65" s="90"/>
      <c r="C65" s="87"/>
      <c r="D65" s="80" t="str">
        <f>IFERROR(IF(ISBLANK($G65),INDEX([4]!mPDM_Consolidated_Tasks[#Data],MATCH($C65,[4]!mPDM_Consolidated_Tasks[Task Reference ID],0),3),""),"")</f>
        <v/>
      </c>
      <c r="E65" s="81" t="str">
        <f>IFERROR(IF(ISBLANK($G65),INDEX([4]!mPDM_Consolidated_Tasks[#Data],MATCH($C65,[4]!mPDM_Consolidated_Tasks[Task Reference ID],0),4),$G65),"")</f>
        <v/>
      </c>
      <c r="F65" s="82" t="str">
        <f>IFERROR(IF(ISBLANK(INDEX([4]!mPDM_Consolidated_Tasks[#Data],MATCH($C65,[4]!mPDM_Consolidated_Tasks[Task Reference ID],0),5)),"",IF(ISBLANK($G65),HYPERLINK(INDEX([4]!mPDM_Consolidated_Tasks[#Data],MATCH($C65,[4]!mPDM_Consolidated_Tasks[Task Reference ID],0),5),"Work Instruction"),"")),"")</f>
        <v/>
      </c>
      <c r="G65" s="88"/>
      <c r="H65" s="88"/>
      <c r="I65" s="80" t="str">
        <f>IF(AND(ISBLANK($C65),ISBLANK($G65)),"",IFERROR(IF(INDEX([4]!mPDM_Consolidated_Tasks[#Data],MATCH($C65,[4]!mPDM_Consolidated_Tasks[Task Reference ID],0),4)=$E65,"", "Update"),"New"))</f>
        <v/>
      </c>
      <c r="J65" s="80" t="str">
        <f>IFERROR(IF(ISBLANK($H65),"",IF(INDEX([4]!mPDM_Consolidated_Tasks[#Data],MATCH($C65,[4]!mPDM_Consolidated_Tasks[Task Reference ID],0),5)=$H65,"", "Update")),"Update")</f>
        <v/>
      </c>
      <c r="K65" s="84"/>
      <c r="L65" s="91"/>
      <c r="M65" s="92"/>
      <c r="N65" s="85"/>
    </row>
    <row r="66" spans="1:14" ht="24.95" customHeight="1">
      <c r="A66" s="90"/>
      <c r="B66" s="90"/>
      <c r="C66" s="87"/>
      <c r="D66" s="80" t="str">
        <f>IFERROR(IF(ISBLANK($G66),INDEX([4]!mPDM_Consolidated_Tasks[#Data],MATCH($C66,[4]!mPDM_Consolidated_Tasks[Task Reference ID],0),3),""),"")</f>
        <v/>
      </c>
      <c r="E66" s="81" t="str">
        <f>IFERROR(IF(ISBLANK($G66),INDEX([4]!mPDM_Consolidated_Tasks[#Data],MATCH($C66,[4]!mPDM_Consolidated_Tasks[Task Reference ID],0),4),$G66),"")</f>
        <v/>
      </c>
      <c r="F66" s="82" t="str">
        <f>IFERROR(IF(ISBLANK(INDEX([4]!mPDM_Consolidated_Tasks[#Data],MATCH($C66,[4]!mPDM_Consolidated_Tasks[Task Reference ID],0),5)),"",IF(ISBLANK($G66),HYPERLINK(INDEX([4]!mPDM_Consolidated_Tasks[#Data],MATCH($C66,[4]!mPDM_Consolidated_Tasks[Task Reference ID],0),5),"Work Instruction"),"")),"")</f>
        <v/>
      </c>
      <c r="G66" s="88"/>
      <c r="H66" s="88"/>
      <c r="I66" s="80" t="str">
        <f>IF(AND(ISBLANK($C66),ISBLANK($G66)),"",IFERROR(IF(INDEX([4]!mPDM_Consolidated_Tasks[#Data],MATCH($C66,[4]!mPDM_Consolidated_Tasks[Task Reference ID],0),4)=$E66,"", "Update"),"New"))</f>
        <v/>
      </c>
      <c r="J66" s="80" t="str">
        <f>IFERROR(IF(ISBLANK($H66),"",IF(INDEX([4]!mPDM_Consolidated_Tasks[#Data],MATCH($C66,[4]!mPDM_Consolidated_Tasks[Task Reference ID],0),5)=$H66,"", "Update")),"Update")</f>
        <v/>
      </c>
      <c r="K66" s="84"/>
      <c r="L66" s="91"/>
      <c r="M66" s="92"/>
      <c r="N66" s="85"/>
    </row>
    <row r="67" spans="1:14" ht="24.95" customHeight="1">
      <c r="A67" s="90"/>
      <c r="B67" s="90"/>
      <c r="C67" s="87"/>
      <c r="D67" s="80" t="str">
        <f>IFERROR(IF(ISBLANK($G67),INDEX([4]!mPDM_Consolidated_Tasks[#Data],MATCH($C67,[4]!mPDM_Consolidated_Tasks[Task Reference ID],0),3),""),"")</f>
        <v/>
      </c>
      <c r="E67" s="81" t="str">
        <f>IFERROR(IF(ISBLANK($G67),INDEX([4]!mPDM_Consolidated_Tasks[#Data],MATCH($C67,[4]!mPDM_Consolidated_Tasks[Task Reference ID],0),4),$G67),"")</f>
        <v/>
      </c>
      <c r="F67" s="82" t="str">
        <f>IFERROR(IF(ISBLANK(INDEX([4]!mPDM_Consolidated_Tasks[#Data],MATCH($C67,[4]!mPDM_Consolidated_Tasks[Task Reference ID],0),5)),"",IF(ISBLANK($G67),HYPERLINK(INDEX([4]!mPDM_Consolidated_Tasks[#Data],MATCH($C67,[4]!mPDM_Consolidated_Tasks[Task Reference ID],0),5),"Work Instruction"),"")),"")</f>
        <v/>
      </c>
      <c r="G67" s="88"/>
      <c r="H67" s="88"/>
      <c r="I67" s="80" t="str">
        <f>IF(AND(ISBLANK($C67),ISBLANK($G67)),"",IFERROR(IF(INDEX([4]!mPDM_Consolidated_Tasks[#Data],MATCH($C67,[4]!mPDM_Consolidated_Tasks[Task Reference ID],0),4)=$E67,"", "Update"),"New"))</f>
        <v/>
      </c>
      <c r="J67" s="80" t="str">
        <f>IFERROR(IF(ISBLANK($H67),"",IF(INDEX([4]!mPDM_Consolidated_Tasks[#Data],MATCH($C67,[4]!mPDM_Consolidated_Tasks[Task Reference ID],0),5)=$H67,"", "Update")),"Update")</f>
        <v/>
      </c>
      <c r="K67" s="84"/>
      <c r="L67" s="91"/>
      <c r="M67" s="92"/>
      <c r="N67" s="85"/>
    </row>
    <row r="68" spans="1:14" ht="24.95" customHeight="1">
      <c r="A68" s="90"/>
      <c r="B68" s="90"/>
      <c r="C68" s="87"/>
      <c r="D68" s="80" t="str">
        <f>IFERROR(IF(ISBLANK($G68),INDEX([4]!mPDM_Consolidated_Tasks[#Data],MATCH($C68,[4]!mPDM_Consolidated_Tasks[Task Reference ID],0),3),""),"")</f>
        <v/>
      </c>
      <c r="E68" s="81" t="str">
        <f>IFERROR(IF(ISBLANK($G68),INDEX([4]!mPDM_Consolidated_Tasks[#Data],MATCH($C68,[4]!mPDM_Consolidated_Tasks[Task Reference ID],0),4),$G68),"")</f>
        <v/>
      </c>
      <c r="F68" s="82" t="str">
        <f>IFERROR(IF(ISBLANK(INDEX([4]!mPDM_Consolidated_Tasks[#Data],MATCH($C68,[4]!mPDM_Consolidated_Tasks[Task Reference ID],0),5)),"",IF(ISBLANK($G68),HYPERLINK(INDEX([4]!mPDM_Consolidated_Tasks[#Data],MATCH($C68,[4]!mPDM_Consolidated_Tasks[Task Reference ID],0),5),"Work Instruction"),"")),"")</f>
        <v/>
      </c>
      <c r="G68" s="88"/>
      <c r="H68" s="88"/>
      <c r="I68" s="80" t="str">
        <f>IF(AND(ISBLANK($C68),ISBLANK($G68)),"",IFERROR(IF(INDEX([4]!mPDM_Consolidated_Tasks[#Data],MATCH($C68,[4]!mPDM_Consolidated_Tasks[Task Reference ID],0),4)=$E68,"", "Update"),"New"))</f>
        <v/>
      </c>
      <c r="J68" s="80" t="str">
        <f>IFERROR(IF(ISBLANK($H68),"",IF(INDEX([4]!mPDM_Consolidated_Tasks[#Data],MATCH($C68,[4]!mPDM_Consolidated_Tasks[Task Reference ID],0),5)=$H68,"", "Update")),"Update")</f>
        <v/>
      </c>
      <c r="K68" s="84"/>
      <c r="L68" s="91"/>
      <c r="M68" s="92"/>
      <c r="N68" s="85"/>
    </row>
    <row r="69" spans="1:14" ht="24.95" customHeight="1">
      <c r="A69" s="90"/>
      <c r="B69" s="90"/>
      <c r="C69" s="87"/>
      <c r="D69" s="80" t="str">
        <f>IFERROR(IF(ISBLANK($G69),INDEX([4]!mPDM_Consolidated_Tasks[#Data],MATCH($C69,[4]!mPDM_Consolidated_Tasks[Task Reference ID],0),3),""),"")</f>
        <v/>
      </c>
      <c r="E69" s="81" t="str">
        <f>IFERROR(IF(ISBLANK($G69),INDEX([4]!mPDM_Consolidated_Tasks[#Data],MATCH($C69,[4]!mPDM_Consolidated_Tasks[Task Reference ID],0),4),$G69),"")</f>
        <v/>
      </c>
      <c r="F69" s="82" t="str">
        <f>IFERROR(IF(ISBLANK(INDEX([4]!mPDM_Consolidated_Tasks[#Data],MATCH($C69,[4]!mPDM_Consolidated_Tasks[Task Reference ID],0),5)),"",IF(ISBLANK($G69),HYPERLINK(INDEX([4]!mPDM_Consolidated_Tasks[#Data],MATCH($C69,[4]!mPDM_Consolidated_Tasks[Task Reference ID],0),5),"Work Instruction"),"")),"")</f>
        <v/>
      </c>
      <c r="G69" s="88"/>
      <c r="H69" s="88"/>
      <c r="I69" s="80" t="str">
        <f>IF(AND(ISBLANK($C69),ISBLANK($G69)),"",IFERROR(IF(INDEX([4]!mPDM_Consolidated_Tasks[#Data],MATCH($C69,[4]!mPDM_Consolidated_Tasks[Task Reference ID],0),4)=$E69,"", "Update"),"New"))</f>
        <v/>
      </c>
      <c r="J69" s="80" t="str">
        <f>IFERROR(IF(ISBLANK($H69),"",IF(INDEX([4]!mPDM_Consolidated_Tasks[#Data],MATCH($C69,[4]!mPDM_Consolidated_Tasks[Task Reference ID],0),5)=$H69,"", "Update")),"Update")</f>
        <v/>
      </c>
      <c r="K69" s="84"/>
      <c r="L69" s="91"/>
      <c r="M69" s="92"/>
      <c r="N69" s="85"/>
    </row>
    <row r="70" spans="1:14" ht="24.95" customHeight="1">
      <c r="A70" s="90"/>
      <c r="B70" s="90"/>
      <c r="C70" s="87"/>
      <c r="D70" s="80" t="str">
        <f>IFERROR(IF(ISBLANK($G70),INDEX([4]!mPDM_Consolidated_Tasks[#Data],MATCH($C70,[4]!mPDM_Consolidated_Tasks[Task Reference ID],0),3),""),"")</f>
        <v/>
      </c>
      <c r="E70" s="81" t="str">
        <f>IFERROR(IF(ISBLANK($G70),INDEX([4]!mPDM_Consolidated_Tasks[#Data],MATCH($C70,[4]!mPDM_Consolidated_Tasks[Task Reference ID],0),4),$G70),"")</f>
        <v/>
      </c>
      <c r="F70" s="82" t="str">
        <f>IFERROR(IF(ISBLANK(INDEX([4]!mPDM_Consolidated_Tasks[#Data],MATCH($C70,[4]!mPDM_Consolidated_Tasks[Task Reference ID],0),5)),"",IF(ISBLANK($G70),HYPERLINK(INDEX([4]!mPDM_Consolidated_Tasks[#Data],MATCH($C70,[4]!mPDM_Consolidated_Tasks[Task Reference ID],0),5),"Work Instruction"),"")),"")</f>
        <v/>
      </c>
      <c r="G70" s="88"/>
      <c r="H70" s="88"/>
      <c r="I70" s="80" t="str">
        <f>IF(AND(ISBLANK($C70),ISBLANK($G70)),"",IFERROR(IF(INDEX([4]!mPDM_Consolidated_Tasks[#Data],MATCH($C70,[4]!mPDM_Consolidated_Tasks[Task Reference ID],0),4)=$E70,"", "Update"),"New"))</f>
        <v/>
      </c>
      <c r="J70" s="80" t="str">
        <f>IFERROR(IF(ISBLANK($H70),"",IF(INDEX([4]!mPDM_Consolidated_Tasks[#Data],MATCH($C70,[4]!mPDM_Consolidated_Tasks[Task Reference ID],0),5)=$H70,"", "Update")),"Update")</f>
        <v/>
      </c>
      <c r="K70" s="84"/>
      <c r="L70" s="91"/>
      <c r="M70" s="92"/>
      <c r="N70" s="85"/>
    </row>
    <row r="71" spans="1:14" ht="24.95" customHeight="1">
      <c r="A71" s="90"/>
      <c r="B71" s="90"/>
      <c r="C71" s="87"/>
      <c r="D71" s="80" t="str">
        <f>IFERROR(IF(ISBLANK($G71),INDEX([4]!mPDM_Consolidated_Tasks[#Data],MATCH($C71,[4]!mPDM_Consolidated_Tasks[Task Reference ID],0),3),""),"")</f>
        <v/>
      </c>
      <c r="E71" s="81" t="str">
        <f>IFERROR(IF(ISBLANK($G71),INDEX([4]!mPDM_Consolidated_Tasks[#Data],MATCH($C71,[4]!mPDM_Consolidated_Tasks[Task Reference ID],0),4),$G71),"")</f>
        <v/>
      </c>
      <c r="F71" s="82" t="str">
        <f>IFERROR(IF(ISBLANK(INDEX([4]!mPDM_Consolidated_Tasks[#Data],MATCH($C71,[4]!mPDM_Consolidated_Tasks[Task Reference ID],0),5)),"",IF(ISBLANK($G71),HYPERLINK(INDEX([4]!mPDM_Consolidated_Tasks[#Data],MATCH($C71,[4]!mPDM_Consolidated_Tasks[Task Reference ID],0),5),"Work Instruction"),"")),"")</f>
        <v/>
      </c>
      <c r="G71" s="88"/>
      <c r="H71" s="88"/>
      <c r="I71" s="80" t="str">
        <f>IF(AND(ISBLANK($C71),ISBLANK($G71)),"",IFERROR(IF(INDEX([4]!mPDM_Consolidated_Tasks[#Data],MATCH($C71,[4]!mPDM_Consolidated_Tasks[Task Reference ID],0),4)=$E71,"", "Update"),"New"))</f>
        <v/>
      </c>
      <c r="J71" s="80" t="str">
        <f>IFERROR(IF(ISBLANK($H71),"",IF(INDEX([4]!mPDM_Consolidated_Tasks[#Data],MATCH($C71,[4]!mPDM_Consolidated_Tasks[Task Reference ID],0),5)=$H71,"", "Update")),"Update")</f>
        <v/>
      </c>
      <c r="K71" s="84"/>
      <c r="L71" s="91"/>
      <c r="M71" s="92"/>
      <c r="N71" s="85"/>
    </row>
    <row r="72" spans="1:14" ht="24.95" customHeight="1">
      <c r="A72" s="90"/>
      <c r="B72" s="90"/>
      <c r="C72" s="87"/>
      <c r="D72" s="80" t="str">
        <f>IFERROR(IF(ISBLANK($G72),INDEX([4]!mPDM_Consolidated_Tasks[#Data],MATCH($C72,[4]!mPDM_Consolidated_Tasks[Task Reference ID],0),3),""),"")</f>
        <v/>
      </c>
      <c r="E72" s="81" t="str">
        <f>IFERROR(IF(ISBLANK($G72),INDEX([4]!mPDM_Consolidated_Tasks[#Data],MATCH($C72,[4]!mPDM_Consolidated_Tasks[Task Reference ID],0),4),$G72),"")</f>
        <v/>
      </c>
      <c r="F72" s="82" t="str">
        <f>IFERROR(IF(ISBLANK(INDEX([4]!mPDM_Consolidated_Tasks[#Data],MATCH($C72,[4]!mPDM_Consolidated_Tasks[Task Reference ID],0),5)),"",IF(ISBLANK($G72),HYPERLINK(INDEX([4]!mPDM_Consolidated_Tasks[#Data],MATCH($C72,[4]!mPDM_Consolidated_Tasks[Task Reference ID],0),5),"Work Instruction"),"")),"")</f>
        <v/>
      </c>
      <c r="G72" s="88"/>
      <c r="H72" s="88"/>
      <c r="I72" s="80" t="str">
        <f>IF(AND(ISBLANK($C72),ISBLANK($G72)),"",IFERROR(IF(INDEX([4]!mPDM_Consolidated_Tasks[#Data],MATCH($C72,[4]!mPDM_Consolidated_Tasks[Task Reference ID],0),4)=$E72,"", "Update"),"New"))</f>
        <v/>
      </c>
      <c r="J72" s="80" t="str">
        <f>IFERROR(IF(ISBLANK($H72),"",IF(INDEX([4]!mPDM_Consolidated_Tasks[#Data],MATCH($C72,[4]!mPDM_Consolidated_Tasks[Task Reference ID],0),5)=$H72,"", "Update")),"Update")</f>
        <v/>
      </c>
      <c r="K72" s="84"/>
      <c r="L72" s="91"/>
      <c r="M72" s="92"/>
      <c r="N72" s="85"/>
    </row>
    <row r="73" spans="1:14" ht="24.95" customHeight="1">
      <c r="A73" s="90"/>
      <c r="B73" s="90"/>
      <c r="C73" s="87"/>
      <c r="D73" s="80" t="str">
        <f>IFERROR(IF(ISBLANK($G73),INDEX([4]!mPDM_Consolidated_Tasks[#Data],MATCH($C73,[4]!mPDM_Consolidated_Tasks[Task Reference ID],0),3),""),"")</f>
        <v/>
      </c>
      <c r="E73" s="81" t="str">
        <f>IFERROR(IF(ISBLANK($G73),INDEX([4]!mPDM_Consolidated_Tasks[#Data],MATCH($C73,[4]!mPDM_Consolidated_Tasks[Task Reference ID],0),4),$G73),"")</f>
        <v/>
      </c>
      <c r="F73" s="82" t="str">
        <f>IFERROR(IF(ISBLANK(INDEX([4]!mPDM_Consolidated_Tasks[#Data],MATCH($C73,[4]!mPDM_Consolidated_Tasks[Task Reference ID],0),5)),"",IF(ISBLANK($G73),HYPERLINK(INDEX([4]!mPDM_Consolidated_Tasks[#Data],MATCH($C73,[4]!mPDM_Consolidated_Tasks[Task Reference ID],0),5),"Work Instruction"),"")),"")</f>
        <v/>
      </c>
      <c r="G73" s="88"/>
      <c r="H73" s="88"/>
      <c r="I73" s="80" t="str">
        <f>IF(AND(ISBLANK($C73),ISBLANK($G73)),"",IFERROR(IF(INDEX([4]!mPDM_Consolidated_Tasks[#Data],MATCH($C73,[4]!mPDM_Consolidated_Tasks[Task Reference ID],0),4)=$E73,"", "Update"),"New"))</f>
        <v/>
      </c>
      <c r="J73" s="80" t="str">
        <f>IFERROR(IF(ISBLANK($H73),"",IF(INDEX([4]!mPDM_Consolidated_Tasks[#Data],MATCH($C73,[4]!mPDM_Consolidated_Tasks[Task Reference ID],0),5)=$H73,"", "Update")),"Update")</f>
        <v/>
      </c>
      <c r="K73" s="84"/>
      <c r="L73" s="91"/>
      <c r="M73" s="92"/>
      <c r="N73" s="85"/>
    </row>
    <row r="74" spans="1:14" ht="24.95" customHeight="1">
      <c r="A74" s="90"/>
      <c r="B74" s="90"/>
      <c r="C74" s="87"/>
      <c r="D74" s="80" t="str">
        <f>IFERROR(IF(ISBLANK($G74),INDEX([4]!mPDM_Consolidated_Tasks[#Data],MATCH($C74,[4]!mPDM_Consolidated_Tasks[Task Reference ID],0),3),""),"")</f>
        <v/>
      </c>
      <c r="E74" s="81" t="str">
        <f>IFERROR(IF(ISBLANK($G74),INDEX([4]!mPDM_Consolidated_Tasks[#Data],MATCH($C74,[4]!mPDM_Consolidated_Tasks[Task Reference ID],0),4),$G74),"")</f>
        <v/>
      </c>
      <c r="F74" s="82" t="str">
        <f>IFERROR(IF(ISBLANK(INDEX([4]!mPDM_Consolidated_Tasks[#Data],MATCH($C74,[4]!mPDM_Consolidated_Tasks[Task Reference ID],0),5)),"",IF(ISBLANK($G74),HYPERLINK(INDEX([4]!mPDM_Consolidated_Tasks[#Data],MATCH($C74,[4]!mPDM_Consolidated_Tasks[Task Reference ID],0),5),"Work Instruction"),"")),"")</f>
        <v/>
      </c>
      <c r="G74" s="88"/>
      <c r="H74" s="88"/>
      <c r="I74" s="80" t="str">
        <f>IF(AND(ISBLANK($C74),ISBLANK($G74)),"",IFERROR(IF(INDEX([4]!mPDM_Consolidated_Tasks[#Data],MATCH($C74,[4]!mPDM_Consolidated_Tasks[Task Reference ID],0),4)=$E74,"", "Update"),"New"))</f>
        <v/>
      </c>
      <c r="J74" s="80" t="str">
        <f>IFERROR(IF(ISBLANK($H74),"",IF(INDEX([4]!mPDM_Consolidated_Tasks[#Data],MATCH($C74,[4]!mPDM_Consolidated_Tasks[Task Reference ID],0),5)=$H74,"", "Update")),"Update")</f>
        <v/>
      </c>
      <c r="K74" s="84"/>
      <c r="L74" s="91"/>
      <c r="M74" s="92"/>
      <c r="N74" s="85"/>
    </row>
    <row r="75" spans="1:14" ht="24.95" customHeight="1">
      <c r="A75" s="90"/>
      <c r="B75" s="90"/>
      <c r="C75" s="87"/>
      <c r="D75" s="80" t="str">
        <f>IFERROR(IF(ISBLANK($G75),INDEX([4]!mPDM_Consolidated_Tasks[#Data],MATCH($C75,[4]!mPDM_Consolidated_Tasks[Task Reference ID],0),3),""),"")</f>
        <v/>
      </c>
      <c r="E75" s="81" t="str">
        <f>IFERROR(IF(ISBLANK($G75),INDEX([4]!mPDM_Consolidated_Tasks[#Data],MATCH($C75,[4]!mPDM_Consolidated_Tasks[Task Reference ID],0),4),$G75),"")</f>
        <v/>
      </c>
      <c r="F75" s="82" t="str">
        <f>IFERROR(IF(ISBLANK(INDEX([4]!mPDM_Consolidated_Tasks[#Data],MATCH($C75,[4]!mPDM_Consolidated_Tasks[Task Reference ID],0),5)),"",IF(ISBLANK($G75),HYPERLINK(INDEX([4]!mPDM_Consolidated_Tasks[#Data],MATCH($C75,[4]!mPDM_Consolidated_Tasks[Task Reference ID],0),5),"Work Instruction"),"")),"")</f>
        <v/>
      </c>
      <c r="G75" s="88"/>
      <c r="H75" s="88"/>
      <c r="I75" s="80" t="str">
        <f>IF(AND(ISBLANK($C75),ISBLANK($G75)),"",IFERROR(IF(INDEX([4]!mPDM_Consolidated_Tasks[#Data],MATCH($C75,[4]!mPDM_Consolidated_Tasks[Task Reference ID],0),4)=$E75,"", "Update"),"New"))</f>
        <v/>
      </c>
      <c r="J75" s="80" t="str">
        <f>IFERROR(IF(ISBLANK($H75),"",IF(INDEX([4]!mPDM_Consolidated_Tasks[#Data],MATCH($C75,[4]!mPDM_Consolidated_Tasks[Task Reference ID],0),5)=$H75,"", "Update")),"Update")</f>
        <v/>
      </c>
      <c r="K75" s="84"/>
      <c r="L75" s="91"/>
      <c r="M75" s="92"/>
      <c r="N75" s="85"/>
    </row>
    <row r="76" spans="1:14" ht="24.95" customHeight="1">
      <c r="A76" s="90"/>
      <c r="B76" s="90"/>
      <c r="C76" s="87"/>
      <c r="D76" s="80" t="str">
        <f>IFERROR(IF(ISBLANK($G76),INDEX([4]!mPDM_Consolidated_Tasks[#Data],MATCH($C76,[4]!mPDM_Consolidated_Tasks[Task Reference ID],0),3),""),"")</f>
        <v/>
      </c>
      <c r="E76" s="81" t="str">
        <f>IFERROR(IF(ISBLANK($G76),INDEX([4]!mPDM_Consolidated_Tasks[#Data],MATCH($C76,[4]!mPDM_Consolidated_Tasks[Task Reference ID],0),4),$G76),"")</f>
        <v/>
      </c>
      <c r="F76" s="82" t="str">
        <f>IFERROR(IF(ISBLANK(INDEX([4]!mPDM_Consolidated_Tasks[#Data],MATCH($C76,[4]!mPDM_Consolidated_Tasks[Task Reference ID],0),5)),"",IF(ISBLANK($G76),HYPERLINK(INDEX([4]!mPDM_Consolidated_Tasks[#Data],MATCH($C76,[4]!mPDM_Consolidated_Tasks[Task Reference ID],0),5),"Work Instruction"),"")),"")</f>
        <v/>
      </c>
      <c r="G76" s="88"/>
      <c r="H76" s="88"/>
      <c r="I76" s="80" t="str">
        <f>IF(AND(ISBLANK($C76),ISBLANK($G76)),"",IFERROR(IF(INDEX([4]!mPDM_Consolidated_Tasks[#Data],MATCH($C76,[4]!mPDM_Consolidated_Tasks[Task Reference ID],0),4)=$E76,"", "Update"),"New"))</f>
        <v/>
      </c>
      <c r="J76" s="80" t="str">
        <f>IFERROR(IF(ISBLANK($H76),"",IF(INDEX([4]!mPDM_Consolidated_Tasks[#Data],MATCH($C76,[4]!mPDM_Consolidated_Tasks[Task Reference ID],0),5)=$H76,"", "Update")),"Update")</f>
        <v/>
      </c>
      <c r="K76" s="84"/>
      <c r="L76" s="91"/>
      <c r="M76" s="92"/>
      <c r="N76" s="85"/>
    </row>
    <row r="77" spans="1:14" ht="24.95" customHeight="1">
      <c r="A77" s="90"/>
      <c r="B77" s="90"/>
      <c r="C77" s="87"/>
      <c r="D77" s="80" t="str">
        <f>IFERROR(IF(ISBLANK($G77),INDEX([4]!mPDM_Consolidated_Tasks[#Data],MATCH($C77,[4]!mPDM_Consolidated_Tasks[Task Reference ID],0),3),""),"")</f>
        <v/>
      </c>
      <c r="E77" s="81" t="str">
        <f>IFERROR(IF(ISBLANK($G77),INDEX([4]!mPDM_Consolidated_Tasks[#Data],MATCH($C77,[4]!mPDM_Consolidated_Tasks[Task Reference ID],0),4),$G77),"")</f>
        <v/>
      </c>
      <c r="F77" s="82" t="str">
        <f>IFERROR(IF(ISBLANK(INDEX([4]!mPDM_Consolidated_Tasks[#Data],MATCH($C77,[4]!mPDM_Consolidated_Tasks[Task Reference ID],0),5)),"",IF(ISBLANK($G77),HYPERLINK(INDEX([4]!mPDM_Consolidated_Tasks[#Data],MATCH($C77,[4]!mPDM_Consolidated_Tasks[Task Reference ID],0),5),"Work Instruction"),"")),"")</f>
        <v/>
      </c>
      <c r="G77" s="88"/>
      <c r="H77" s="88"/>
      <c r="I77" s="80" t="str">
        <f>IF(AND(ISBLANK($C77),ISBLANK($G77)),"",IFERROR(IF(INDEX([4]!mPDM_Consolidated_Tasks[#Data],MATCH($C77,[4]!mPDM_Consolidated_Tasks[Task Reference ID],0),4)=$E77,"", "Update"),"New"))</f>
        <v/>
      </c>
      <c r="J77" s="80" t="str">
        <f>IFERROR(IF(ISBLANK($H77),"",IF(INDEX([4]!mPDM_Consolidated_Tasks[#Data],MATCH($C77,[4]!mPDM_Consolidated_Tasks[Task Reference ID],0),5)=$H77,"", "Update")),"Update")</f>
        <v/>
      </c>
      <c r="K77" s="84"/>
      <c r="L77" s="91"/>
      <c r="M77" s="92"/>
      <c r="N77" s="85"/>
    </row>
    <row r="78" spans="1:14" ht="24.95" customHeight="1">
      <c r="A78" s="90"/>
      <c r="B78" s="90"/>
      <c r="C78" s="87"/>
      <c r="D78" s="80" t="str">
        <f>IFERROR(IF(ISBLANK($G78),INDEX([4]!mPDM_Consolidated_Tasks[#Data],MATCH($C78,[4]!mPDM_Consolidated_Tasks[Task Reference ID],0),3),""),"")</f>
        <v/>
      </c>
      <c r="E78" s="81" t="str">
        <f>IFERROR(IF(ISBLANK($G78),INDEX([4]!mPDM_Consolidated_Tasks[#Data],MATCH($C78,[4]!mPDM_Consolidated_Tasks[Task Reference ID],0),4),$G78),"")</f>
        <v/>
      </c>
      <c r="F78" s="82" t="str">
        <f>IFERROR(IF(ISBLANK(INDEX([4]!mPDM_Consolidated_Tasks[#Data],MATCH($C78,[4]!mPDM_Consolidated_Tasks[Task Reference ID],0),5)),"",IF(ISBLANK($G78),HYPERLINK(INDEX([4]!mPDM_Consolidated_Tasks[#Data],MATCH($C78,[4]!mPDM_Consolidated_Tasks[Task Reference ID],0),5),"Work Instruction"),"")),"")</f>
        <v/>
      </c>
      <c r="G78" s="88"/>
      <c r="H78" s="88"/>
      <c r="I78" s="80" t="str">
        <f>IF(AND(ISBLANK($C78),ISBLANK($G78)),"",IFERROR(IF(INDEX([4]!mPDM_Consolidated_Tasks[#Data],MATCH($C78,[4]!mPDM_Consolidated_Tasks[Task Reference ID],0),4)=$E78,"", "Update"),"New"))</f>
        <v/>
      </c>
      <c r="J78" s="80" t="str">
        <f>IFERROR(IF(ISBLANK($H78),"",IF(INDEX([4]!mPDM_Consolidated_Tasks[#Data],MATCH($C78,[4]!mPDM_Consolidated_Tasks[Task Reference ID],0),5)=$H78,"", "Update")),"Update")</f>
        <v/>
      </c>
      <c r="K78" s="84"/>
      <c r="L78" s="91"/>
      <c r="M78" s="92"/>
      <c r="N78" s="85"/>
    </row>
    <row r="79" spans="1:14" ht="24.95" customHeight="1">
      <c r="A79" s="90"/>
      <c r="B79" s="90"/>
      <c r="C79" s="87"/>
      <c r="D79" s="80" t="str">
        <f>IFERROR(IF(ISBLANK($G79),INDEX([4]!mPDM_Consolidated_Tasks[#Data],MATCH($C79,[4]!mPDM_Consolidated_Tasks[Task Reference ID],0),3),""),"")</f>
        <v/>
      </c>
      <c r="E79" s="81" t="str">
        <f>IFERROR(IF(ISBLANK($G79),INDEX([4]!mPDM_Consolidated_Tasks[#Data],MATCH($C79,[4]!mPDM_Consolidated_Tasks[Task Reference ID],0),4),$G79),"")</f>
        <v/>
      </c>
      <c r="F79" s="82" t="str">
        <f>IFERROR(IF(ISBLANK(INDEX([4]!mPDM_Consolidated_Tasks[#Data],MATCH($C79,[4]!mPDM_Consolidated_Tasks[Task Reference ID],0),5)),"",IF(ISBLANK($G79),HYPERLINK(INDEX([4]!mPDM_Consolidated_Tasks[#Data],MATCH($C79,[4]!mPDM_Consolidated_Tasks[Task Reference ID],0),5),"Work Instruction"),"")),"")</f>
        <v/>
      </c>
      <c r="G79" s="88"/>
      <c r="H79" s="88"/>
      <c r="I79" s="80" t="str">
        <f>IF(AND(ISBLANK($C79),ISBLANK($G79)),"",IFERROR(IF(INDEX([4]!mPDM_Consolidated_Tasks[#Data],MATCH($C79,[4]!mPDM_Consolidated_Tasks[Task Reference ID],0),4)=$E79,"", "Update"),"New"))</f>
        <v/>
      </c>
      <c r="J79" s="80" t="str">
        <f>IFERROR(IF(ISBLANK($H79),"",IF(INDEX([4]!mPDM_Consolidated_Tasks[#Data],MATCH($C79,[4]!mPDM_Consolidated_Tasks[Task Reference ID],0),5)=$H79,"", "Update")),"Update")</f>
        <v/>
      </c>
      <c r="K79" s="84"/>
      <c r="L79" s="91"/>
      <c r="M79" s="92"/>
      <c r="N79" s="85"/>
    </row>
    <row r="80" spans="1:14" ht="24.95" customHeight="1">
      <c r="A80" s="90"/>
      <c r="B80" s="90"/>
      <c r="C80" s="87"/>
      <c r="D80" s="80" t="str">
        <f>IFERROR(IF(ISBLANK($G80),INDEX([4]!mPDM_Consolidated_Tasks[#Data],MATCH($C80,[4]!mPDM_Consolidated_Tasks[Task Reference ID],0),3),""),"")</f>
        <v/>
      </c>
      <c r="E80" s="81" t="str">
        <f>IFERROR(IF(ISBLANK($G80),INDEX([4]!mPDM_Consolidated_Tasks[#Data],MATCH($C80,[4]!mPDM_Consolidated_Tasks[Task Reference ID],0),4),$G80),"")</f>
        <v/>
      </c>
      <c r="F80" s="82" t="str">
        <f>IFERROR(IF(ISBLANK(INDEX([4]!mPDM_Consolidated_Tasks[#Data],MATCH($C80,[4]!mPDM_Consolidated_Tasks[Task Reference ID],0),5)),"",IF(ISBLANK($G80),HYPERLINK(INDEX([4]!mPDM_Consolidated_Tasks[#Data],MATCH($C80,[4]!mPDM_Consolidated_Tasks[Task Reference ID],0),5),"Work Instruction"),"")),"")</f>
        <v/>
      </c>
      <c r="G80" s="88"/>
      <c r="H80" s="88"/>
      <c r="I80" s="80" t="str">
        <f>IF(AND(ISBLANK($C80),ISBLANK($G80)),"",IFERROR(IF(INDEX([4]!mPDM_Consolidated_Tasks[#Data],MATCH($C80,[4]!mPDM_Consolidated_Tasks[Task Reference ID],0),4)=$E80,"", "Update"),"New"))</f>
        <v/>
      </c>
      <c r="J80" s="80" t="str">
        <f>IFERROR(IF(ISBLANK($H80),"",IF(INDEX([4]!mPDM_Consolidated_Tasks[#Data],MATCH($C80,[4]!mPDM_Consolidated_Tasks[Task Reference ID],0),5)=$H80,"", "Update")),"Update")</f>
        <v/>
      </c>
      <c r="K80" s="84"/>
      <c r="L80" s="91"/>
      <c r="M80" s="92"/>
      <c r="N80" s="85"/>
    </row>
    <row r="81" spans="1:14" ht="24.95" customHeight="1">
      <c r="A81" s="90"/>
      <c r="B81" s="90"/>
      <c r="C81" s="87"/>
      <c r="D81" s="80" t="str">
        <f>IFERROR(IF(ISBLANK($G81),INDEX([4]!mPDM_Consolidated_Tasks[#Data],MATCH($C81,[4]!mPDM_Consolidated_Tasks[Task Reference ID],0),3),""),"")</f>
        <v/>
      </c>
      <c r="E81" s="81" t="str">
        <f>IFERROR(IF(ISBLANK($G81),INDEX([4]!mPDM_Consolidated_Tasks[#Data],MATCH($C81,[4]!mPDM_Consolidated_Tasks[Task Reference ID],0),4),$G81),"")</f>
        <v/>
      </c>
      <c r="F81" s="82" t="str">
        <f>IFERROR(IF(ISBLANK(INDEX([4]!mPDM_Consolidated_Tasks[#Data],MATCH($C81,[4]!mPDM_Consolidated_Tasks[Task Reference ID],0),5)),"",IF(ISBLANK($G81),HYPERLINK(INDEX([4]!mPDM_Consolidated_Tasks[#Data],MATCH($C81,[4]!mPDM_Consolidated_Tasks[Task Reference ID],0),5),"Work Instruction"),"")),"")</f>
        <v/>
      </c>
      <c r="G81" s="88"/>
      <c r="H81" s="88"/>
      <c r="I81" s="80" t="str">
        <f>IF(AND(ISBLANK($C81),ISBLANK($G81)),"",IFERROR(IF(INDEX([4]!mPDM_Consolidated_Tasks[#Data],MATCH($C81,[4]!mPDM_Consolidated_Tasks[Task Reference ID],0),4)=$E81,"", "Update"),"New"))</f>
        <v/>
      </c>
      <c r="J81" s="80" t="str">
        <f>IFERROR(IF(ISBLANK($H81),"",IF(INDEX([4]!mPDM_Consolidated_Tasks[#Data],MATCH($C81,[4]!mPDM_Consolidated_Tasks[Task Reference ID],0),5)=$H81,"", "Update")),"Update")</f>
        <v/>
      </c>
      <c r="K81" s="84"/>
      <c r="L81" s="91"/>
      <c r="M81" s="92"/>
      <c r="N81" s="85"/>
    </row>
    <row r="82" spans="1:14" ht="24.95" customHeight="1">
      <c r="A82" s="90"/>
      <c r="B82" s="90"/>
      <c r="C82" s="87"/>
      <c r="D82" s="80" t="str">
        <f>IFERROR(IF(ISBLANK($G82),INDEX([4]!mPDM_Consolidated_Tasks[#Data],MATCH($C82,[4]!mPDM_Consolidated_Tasks[Task Reference ID],0),3),""),"")</f>
        <v/>
      </c>
      <c r="E82" s="81" t="str">
        <f>IFERROR(IF(ISBLANK($G82),INDEX([4]!mPDM_Consolidated_Tasks[#Data],MATCH($C82,[4]!mPDM_Consolidated_Tasks[Task Reference ID],0),4),$G82),"")</f>
        <v/>
      </c>
      <c r="F82" s="82" t="str">
        <f>IFERROR(IF(ISBLANK(INDEX([4]!mPDM_Consolidated_Tasks[#Data],MATCH($C82,[4]!mPDM_Consolidated_Tasks[Task Reference ID],0),5)),"",IF(ISBLANK($G82),HYPERLINK(INDEX([4]!mPDM_Consolidated_Tasks[#Data],MATCH($C82,[4]!mPDM_Consolidated_Tasks[Task Reference ID],0),5),"Work Instruction"),"")),"")</f>
        <v/>
      </c>
      <c r="G82" s="88"/>
      <c r="H82" s="88"/>
      <c r="I82" s="80" t="str">
        <f>IF(AND(ISBLANK($C82),ISBLANK($G82)),"",IFERROR(IF(INDEX([4]!mPDM_Consolidated_Tasks[#Data],MATCH($C82,[4]!mPDM_Consolidated_Tasks[Task Reference ID],0),4)=$E82,"", "Update"),"New"))</f>
        <v/>
      </c>
      <c r="J82" s="80" t="str">
        <f>IFERROR(IF(ISBLANK($H82),"",IF(INDEX([4]!mPDM_Consolidated_Tasks[#Data],MATCH($C82,[4]!mPDM_Consolidated_Tasks[Task Reference ID],0),5)=$H82,"", "Update")),"Update")</f>
        <v/>
      </c>
      <c r="K82" s="84"/>
      <c r="L82" s="91"/>
      <c r="M82" s="92"/>
      <c r="N82" s="85"/>
    </row>
    <row r="83" spans="1:14" ht="24.95" customHeight="1">
      <c r="A83" s="90"/>
      <c r="B83" s="90"/>
      <c r="C83" s="87"/>
      <c r="D83" s="80" t="str">
        <f>IFERROR(IF(ISBLANK($G83),INDEX([4]!mPDM_Consolidated_Tasks[#Data],MATCH($C83,[4]!mPDM_Consolidated_Tasks[Task Reference ID],0),3),""),"")</f>
        <v/>
      </c>
      <c r="E83" s="81" t="str">
        <f>IFERROR(IF(ISBLANK($G83),INDEX([4]!mPDM_Consolidated_Tasks[#Data],MATCH($C83,[4]!mPDM_Consolidated_Tasks[Task Reference ID],0),4),$G83),"")</f>
        <v/>
      </c>
      <c r="F83" s="82" t="str">
        <f>IFERROR(IF(ISBLANK(INDEX([4]!mPDM_Consolidated_Tasks[#Data],MATCH($C83,[4]!mPDM_Consolidated_Tasks[Task Reference ID],0),5)),"",IF(ISBLANK($G83),HYPERLINK(INDEX([4]!mPDM_Consolidated_Tasks[#Data],MATCH($C83,[4]!mPDM_Consolidated_Tasks[Task Reference ID],0),5),"Work Instruction"),"")),"")</f>
        <v/>
      </c>
      <c r="G83" s="88"/>
      <c r="H83" s="88"/>
      <c r="I83" s="80" t="str">
        <f>IF(AND(ISBLANK($C83),ISBLANK($G83)),"",IFERROR(IF(INDEX([4]!mPDM_Consolidated_Tasks[#Data],MATCH($C83,[4]!mPDM_Consolidated_Tasks[Task Reference ID],0),4)=$E83,"", "Update"),"New"))</f>
        <v/>
      </c>
      <c r="J83" s="80" t="str">
        <f>IFERROR(IF(ISBLANK($H83),"",IF(INDEX([4]!mPDM_Consolidated_Tasks[#Data],MATCH($C83,[4]!mPDM_Consolidated_Tasks[Task Reference ID],0),5)=$H83,"", "Update")),"Update")</f>
        <v/>
      </c>
      <c r="K83" s="84"/>
      <c r="L83" s="91"/>
      <c r="M83" s="92"/>
      <c r="N83" s="85"/>
    </row>
    <row r="84" spans="1:14" ht="24.95" customHeight="1">
      <c r="A84" s="90"/>
      <c r="B84" s="90"/>
      <c r="C84" s="87"/>
      <c r="D84" s="80" t="str">
        <f>IFERROR(IF(ISBLANK($G84),INDEX([4]!mPDM_Consolidated_Tasks[#Data],MATCH($C84,[4]!mPDM_Consolidated_Tasks[Task Reference ID],0),3),""),"")</f>
        <v/>
      </c>
      <c r="E84" s="81" t="str">
        <f>IFERROR(IF(ISBLANK($G84),INDEX([4]!mPDM_Consolidated_Tasks[#Data],MATCH($C84,[4]!mPDM_Consolidated_Tasks[Task Reference ID],0),4),$G84),"")</f>
        <v/>
      </c>
      <c r="F84" s="82" t="str">
        <f>IFERROR(IF(ISBLANK(INDEX([4]!mPDM_Consolidated_Tasks[#Data],MATCH($C84,[4]!mPDM_Consolidated_Tasks[Task Reference ID],0),5)),"",IF(ISBLANK($G84),HYPERLINK(INDEX([4]!mPDM_Consolidated_Tasks[#Data],MATCH($C84,[4]!mPDM_Consolidated_Tasks[Task Reference ID],0),5),"Work Instruction"),"")),"")</f>
        <v/>
      </c>
      <c r="G84" s="88"/>
      <c r="H84" s="88"/>
      <c r="I84" s="80" t="str">
        <f>IF(AND(ISBLANK($C84),ISBLANK($G84)),"",IFERROR(IF(INDEX([4]!mPDM_Consolidated_Tasks[#Data],MATCH($C84,[4]!mPDM_Consolidated_Tasks[Task Reference ID],0),4)=$E84,"", "Update"),"New"))</f>
        <v/>
      </c>
      <c r="J84" s="80" t="str">
        <f>IFERROR(IF(ISBLANK($H84),"",IF(INDEX([4]!mPDM_Consolidated_Tasks[#Data],MATCH($C84,[4]!mPDM_Consolidated_Tasks[Task Reference ID],0),5)=$H84,"", "Update")),"Update")</f>
        <v/>
      </c>
      <c r="K84" s="84"/>
      <c r="L84" s="91"/>
      <c r="M84" s="92"/>
      <c r="N84" s="85"/>
    </row>
    <row r="85" spans="1:14" ht="24.95" customHeight="1">
      <c r="A85" s="90"/>
      <c r="B85" s="90"/>
      <c r="C85" s="87"/>
      <c r="D85" s="80" t="str">
        <f>IFERROR(IF(ISBLANK($G85),INDEX([4]!mPDM_Consolidated_Tasks[#Data],MATCH($C85,[4]!mPDM_Consolidated_Tasks[Task Reference ID],0),3),""),"")</f>
        <v/>
      </c>
      <c r="E85" s="81" t="str">
        <f>IFERROR(IF(ISBLANK($G85),INDEX([4]!mPDM_Consolidated_Tasks[#Data],MATCH($C85,[4]!mPDM_Consolidated_Tasks[Task Reference ID],0),4),$G85),"")</f>
        <v/>
      </c>
      <c r="F85" s="82" t="str">
        <f>IFERROR(IF(ISBLANK(INDEX([4]!mPDM_Consolidated_Tasks[#Data],MATCH($C85,[4]!mPDM_Consolidated_Tasks[Task Reference ID],0),5)),"",IF(ISBLANK($G85),HYPERLINK(INDEX([4]!mPDM_Consolidated_Tasks[#Data],MATCH($C85,[4]!mPDM_Consolidated_Tasks[Task Reference ID],0),5),"Work Instruction"),"")),"")</f>
        <v/>
      </c>
      <c r="G85" s="88"/>
      <c r="H85" s="88"/>
      <c r="I85" s="80" t="str">
        <f>IF(AND(ISBLANK($C85),ISBLANK($G85)),"",IFERROR(IF(INDEX([4]!mPDM_Consolidated_Tasks[#Data],MATCH($C85,[4]!mPDM_Consolidated_Tasks[Task Reference ID],0),4)=$E85,"", "Update"),"New"))</f>
        <v/>
      </c>
      <c r="J85" s="80" t="str">
        <f>IFERROR(IF(ISBLANK($H85),"",IF(INDEX([4]!mPDM_Consolidated_Tasks[#Data],MATCH($C85,[4]!mPDM_Consolidated_Tasks[Task Reference ID],0),5)=$H85,"", "Update")),"Update")</f>
        <v/>
      </c>
      <c r="K85" s="84"/>
      <c r="L85" s="91"/>
      <c r="M85" s="92"/>
      <c r="N85" s="85"/>
    </row>
    <row r="86" spans="1:14" ht="24.95" customHeight="1">
      <c r="A86" s="90"/>
      <c r="B86" s="90"/>
      <c r="C86" s="87"/>
      <c r="D86" s="80" t="str">
        <f>IFERROR(IF(ISBLANK($G86),INDEX([4]!mPDM_Consolidated_Tasks[#Data],MATCH($C86,[4]!mPDM_Consolidated_Tasks[Task Reference ID],0),3),""),"")</f>
        <v/>
      </c>
      <c r="E86" s="81" t="str">
        <f>IFERROR(IF(ISBLANK($G86),INDEX([4]!mPDM_Consolidated_Tasks[#Data],MATCH($C86,[4]!mPDM_Consolidated_Tasks[Task Reference ID],0),4),$G86),"")</f>
        <v/>
      </c>
      <c r="F86" s="82" t="str">
        <f>IFERROR(IF(ISBLANK(INDEX([4]!mPDM_Consolidated_Tasks[#Data],MATCH($C86,[4]!mPDM_Consolidated_Tasks[Task Reference ID],0),5)),"",IF(ISBLANK($G86),HYPERLINK(INDEX([4]!mPDM_Consolidated_Tasks[#Data],MATCH($C86,[4]!mPDM_Consolidated_Tasks[Task Reference ID],0),5),"Work Instruction"),"")),"")</f>
        <v/>
      </c>
      <c r="G86" s="88"/>
      <c r="H86" s="88"/>
      <c r="I86" s="80" t="str">
        <f>IF(AND(ISBLANK($C86),ISBLANK($G86)),"",IFERROR(IF(INDEX([4]!mPDM_Consolidated_Tasks[#Data],MATCH($C86,[4]!mPDM_Consolidated_Tasks[Task Reference ID],0),4)=$E86,"", "Update"),"New"))</f>
        <v/>
      </c>
      <c r="J86" s="80" t="str">
        <f>IFERROR(IF(ISBLANK($H86),"",IF(INDEX([4]!mPDM_Consolidated_Tasks[#Data],MATCH($C86,[4]!mPDM_Consolidated_Tasks[Task Reference ID],0),5)=$H86,"", "Update")),"Update")</f>
        <v/>
      </c>
      <c r="K86" s="84"/>
      <c r="L86" s="91"/>
      <c r="M86" s="92"/>
      <c r="N86" s="85"/>
    </row>
    <row r="87" spans="1:14" ht="24.95" customHeight="1">
      <c r="A87" s="90"/>
      <c r="B87" s="90"/>
      <c r="C87" s="87"/>
      <c r="D87" s="80" t="str">
        <f>IFERROR(IF(ISBLANK($G87),INDEX([4]!mPDM_Consolidated_Tasks[#Data],MATCH($C87,[4]!mPDM_Consolidated_Tasks[Task Reference ID],0),3),""),"")</f>
        <v/>
      </c>
      <c r="E87" s="81" t="str">
        <f>IFERROR(IF(ISBLANK($G87),INDEX([4]!mPDM_Consolidated_Tasks[#Data],MATCH($C87,[4]!mPDM_Consolidated_Tasks[Task Reference ID],0),4),$G87),"")</f>
        <v/>
      </c>
      <c r="F87" s="82" t="str">
        <f>IFERROR(IF(ISBLANK(INDEX([4]!mPDM_Consolidated_Tasks[#Data],MATCH($C87,[4]!mPDM_Consolidated_Tasks[Task Reference ID],0),5)),"",IF(ISBLANK($G87),HYPERLINK(INDEX([4]!mPDM_Consolidated_Tasks[#Data],MATCH($C87,[4]!mPDM_Consolidated_Tasks[Task Reference ID],0),5),"Work Instruction"),"")),"")</f>
        <v/>
      </c>
      <c r="G87" s="88"/>
      <c r="H87" s="88"/>
      <c r="I87" s="80" t="str">
        <f>IF(AND(ISBLANK($C87),ISBLANK($G87)),"",IFERROR(IF(INDEX([4]!mPDM_Consolidated_Tasks[#Data],MATCH($C87,[4]!mPDM_Consolidated_Tasks[Task Reference ID],0),4)=$E87,"", "Update"),"New"))</f>
        <v/>
      </c>
      <c r="J87" s="80" t="str">
        <f>IFERROR(IF(ISBLANK($H87),"",IF(INDEX([4]!mPDM_Consolidated_Tasks[#Data],MATCH($C87,[4]!mPDM_Consolidated_Tasks[Task Reference ID],0),5)=$H87,"", "Update")),"Update")</f>
        <v/>
      </c>
      <c r="K87" s="84"/>
      <c r="L87" s="91"/>
      <c r="M87" s="92"/>
      <c r="N87" s="85"/>
    </row>
    <row r="88" spans="1:14" ht="24.95" customHeight="1">
      <c r="A88" s="90"/>
      <c r="B88" s="90"/>
      <c r="C88" s="87"/>
      <c r="D88" s="80" t="str">
        <f>IFERROR(IF(ISBLANK($G88),INDEX([4]!mPDM_Consolidated_Tasks[#Data],MATCH($C88,[4]!mPDM_Consolidated_Tasks[Task Reference ID],0),3),""),"")</f>
        <v/>
      </c>
      <c r="E88" s="81" t="str">
        <f>IFERROR(IF(ISBLANK($G88),INDEX([4]!mPDM_Consolidated_Tasks[#Data],MATCH($C88,[4]!mPDM_Consolidated_Tasks[Task Reference ID],0),4),$G88),"")</f>
        <v/>
      </c>
      <c r="F88" s="82" t="str">
        <f>IFERROR(IF(ISBLANK(INDEX([4]!mPDM_Consolidated_Tasks[#Data],MATCH($C88,[4]!mPDM_Consolidated_Tasks[Task Reference ID],0),5)),"",IF(ISBLANK($G88),HYPERLINK(INDEX([4]!mPDM_Consolidated_Tasks[#Data],MATCH($C88,[4]!mPDM_Consolidated_Tasks[Task Reference ID],0),5),"Work Instruction"),"")),"")</f>
        <v/>
      </c>
      <c r="G88" s="88"/>
      <c r="H88" s="88"/>
      <c r="I88" s="80" t="str">
        <f>IF(AND(ISBLANK($C88),ISBLANK($G88)),"",IFERROR(IF(INDEX([4]!mPDM_Consolidated_Tasks[#Data],MATCH($C88,[4]!mPDM_Consolidated_Tasks[Task Reference ID],0),4)=$E88,"", "Update"),"New"))</f>
        <v/>
      </c>
      <c r="J88" s="80" t="str">
        <f>IFERROR(IF(ISBLANK($H88),"",IF(INDEX([4]!mPDM_Consolidated_Tasks[#Data],MATCH($C88,[4]!mPDM_Consolidated_Tasks[Task Reference ID],0),5)=$H88,"", "Update")),"Update")</f>
        <v/>
      </c>
      <c r="K88" s="84"/>
      <c r="L88" s="91"/>
      <c r="M88" s="92"/>
      <c r="N88" s="85"/>
    </row>
    <row r="89" spans="1:14" ht="24.95" customHeight="1">
      <c r="A89" s="90"/>
      <c r="B89" s="90"/>
      <c r="C89" s="87"/>
      <c r="D89" s="80" t="str">
        <f>IFERROR(IF(ISBLANK($G89),INDEX([4]!mPDM_Consolidated_Tasks[#Data],MATCH($C89,[4]!mPDM_Consolidated_Tasks[Task Reference ID],0),3),""),"")</f>
        <v/>
      </c>
      <c r="E89" s="81" t="str">
        <f>IFERROR(IF(ISBLANK($G89),INDEX([4]!mPDM_Consolidated_Tasks[#Data],MATCH($C89,[4]!mPDM_Consolidated_Tasks[Task Reference ID],0),4),$G89),"")</f>
        <v/>
      </c>
      <c r="F89" s="82" t="str">
        <f>IFERROR(IF(ISBLANK(INDEX([4]!mPDM_Consolidated_Tasks[#Data],MATCH($C89,[4]!mPDM_Consolidated_Tasks[Task Reference ID],0),5)),"",IF(ISBLANK($G89),HYPERLINK(INDEX([4]!mPDM_Consolidated_Tasks[#Data],MATCH($C89,[4]!mPDM_Consolidated_Tasks[Task Reference ID],0),5),"Work Instruction"),"")),"")</f>
        <v/>
      </c>
      <c r="G89" s="88"/>
      <c r="H89" s="88"/>
      <c r="I89" s="80" t="str">
        <f>IF(AND(ISBLANK($C89),ISBLANK($G89)),"",IFERROR(IF(INDEX([4]!mPDM_Consolidated_Tasks[#Data],MATCH($C89,[4]!mPDM_Consolidated_Tasks[Task Reference ID],0),4)=$E89,"", "Update"),"New"))</f>
        <v/>
      </c>
      <c r="J89" s="80" t="str">
        <f>IFERROR(IF(ISBLANK($H89),"",IF(INDEX([4]!mPDM_Consolidated_Tasks[#Data],MATCH($C89,[4]!mPDM_Consolidated_Tasks[Task Reference ID],0),5)=$H89,"", "Update")),"Update")</f>
        <v/>
      </c>
      <c r="K89" s="84"/>
      <c r="L89" s="91"/>
      <c r="M89" s="92"/>
      <c r="N89" s="85"/>
    </row>
    <row r="90" spans="1:14" ht="24.95" customHeight="1">
      <c r="A90" s="90"/>
      <c r="B90" s="90"/>
      <c r="C90" s="87"/>
      <c r="D90" s="80" t="str">
        <f>IFERROR(IF(ISBLANK($G90),INDEX([4]!mPDM_Consolidated_Tasks[#Data],MATCH($C90,[4]!mPDM_Consolidated_Tasks[Task Reference ID],0),3),""),"")</f>
        <v/>
      </c>
      <c r="E90" s="81" t="str">
        <f>IFERROR(IF(ISBLANK($G90),INDEX([4]!mPDM_Consolidated_Tasks[#Data],MATCH($C90,[4]!mPDM_Consolidated_Tasks[Task Reference ID],0),4),$G90),"")</f>
        <v/>
      </c>
      <c r="F90" s="82" t="str">
        <f>IFERROR(IF(ISBLANK(INDEX([4]!mPDM_Consolidated_Tasks[#Data],MATCH($C90,[4]!mPDM_Consolidated_Tasks[Task Reference ID],0),5)),"",IF(ISBLANK($G90),HYPERLINK(INDEX([4]!mPDM_Consolidated_Tasks[#Data],MATCH($C90,[4]!mPDM_Consolidated_Tasks[Task Reference ID],0),5),"Work Instruction"),"")),"")</f>
        <v/>
      </c>
      <c r="G90" s="88"/>
      <c r="H90" s="88"/>
      <c r="I90" s="80" t="str">
        <f>IF(AND(ISBLANK($C90),ISBLANK($G90)),"",IFERROR(IF(INDEX([4]!mPDM_Consolidated_Tasks[#Data],MATCH($C90,[4]!mPDM_Consolidated_Tasks[Task Reference ID],0),4)=$E90,"", "Update"),"New"))</f>
        <v/>
      </c>
      <c r="J90" s="80" t="str">
        <f>IFERROR(IF(ISBLANK($H90),"",IF(INDEX([4]!mPDM_Consolidated_Tasks[#Data],MATCH($C90,[4]!mPDM_Consolidated_Tasks[Task Reference ID],0),5)=$H90,"", "Update")),"Update")</f>
        <v/>
      </c>
      <c r="K90" s="84"/>
      <c r="L90" s="91"/>
      <c r="M90" s="92"/>
      <c r="N90" s="85"/>
    </row>
    <row r="91" spans="1:14" ht="24.95" customHeight="1">
      <c r="A91" s="90"/>
      <c r="B91" s="90"/>
      <c r="C91" s="87"/>
      <c r="D91" s="80" t="str">
        <f>IFERROR(IF(ISBLANK($G91),INDEX([4]!mPDM_Consolidated_Tasks[#Data],MATCH($C91,[4]!mPDM_Consolidated_Tasks[Task Reference ID],0),3),""),"")</f>
        <v/>
      </c>
      <c r="E91" s="81" t="str">
        <f>IFERROR(IF(ISBLANK($G91),INDEX([4]!mPDM_Consolidated_Tasks[#Data],MATCH($C91,[4]!mPDM_Consolidated_Tasks[Task Reference ID],0),4),$G91),"")</f>
        <v/>
      </c>
      <c r="F91" s="82" t="str">
        <f>IFERROR(IF(ISBLANK(INDEX([4]!mPDM_Consolidated_Tasks[#Data],MATCH($C91,[4]!mPDM_Consolidated_Tasks[Task Reference ID],0),5)),"",IF(ISBLANK($G91),HYPERLINK(INDEX([4]!mPDM_Consolidated_Tasks[#Data],MATCH($C91,[4]!mPDM_Consolidated_Tasks[Task Reference ID],0),5),"Work Instruction"),"")),"")</f>
        <v/>
      </c>
      <c r="G91" s="88"/>
      <c r="H91" s="88"/>
      <c r="I91" s="80" t="str">
        <f>IF(AND(ISBLANK($C91),ISBLANK($G91)),"",IFERROR(IF(INDEX([4]!mPDM_Consolidated_Tasks[#Data],MATCH($C91,[4]!mPDM_Consolidated_Tasks[Task Reference ID],0),4)=$E91,"", "Update"),"New"))</f>
        <v/>
      </c>
      <c r="J91" s="80" t="str">
        <f>IFERROR(IF(ISBLANK($H91),"",IF(INDEX([4]!mPDM_Consolidated_Tasks[#Data],MATCH($C91,[4]!mPDM_Consolidated_Tasks[Task Reference ID],0),5)=$H91,"", "Update")),"Update")</f>
        <v/>
      </c>
      <c r="K91" s="84"/>
      <c r="L91" s="91"/>
      <c r="M91" s="92"/>
      <c r="N91" s="85"/>
    </row>
    <row r="92" spans="1:14" ht="24.95" customHeight="1">
      <c r="A92" s="90"/>
      <c r="B92" s="90"/>
      <c r="C92" s="87"/>
      <c r="D92" s="80" t="str">
        <f>IFERROR(IF(ISBLANK($G92),INDEX([4]!mPDM_Consolidated_Tasks[#Data],MATCH($C92,[4]!mPDM_Consolidated_Tasks[Task Reference ID],0),3),""),"")</f>
        <v/>
      </c>
      <c r="E92" s="81" t="str">
        <f>IFERROR(IF(ISBLANK($G92),INDEX([4]!mPDM_Consolidated_Tasks[#Data],MATCH($C92,[4]!mPDM_Consolidated_Tasks[Task Reference ID],0),4),$G92),"")</f>
        <v/>
      </c>
      <c r="F92" s="82" t="str">
        <f>IFERROR(IF(ISBLANK(INDEX([4]!mPDM_Consolidated_Tasks[#Data],MATCH($C92,[4]!mPDM_Consolidated_Tasks[Task Reference ID],0),5)),"",IF(ISBLANK($G92),HYPERLINK(INDEX([4]!mPDM_Consolidated_Tasks[#Data],MATCH($C92,[4]!mPDM_Consolidated_Tasks[Task Reference ID],0),5),"Work Instruction"),"")),"")</f>
        <v/>
      </c>
      <c r="G92" s="88"/>
      <c r="H92" s="88"/>
      <c r="I92" s="80" t="str">
        <f>IF(AND(ISBLANK($C92),ISBLANK($G92)),"",IFERROR(IF(INDEX([4]!mPDM_Consolidated_Tasks[#Data],MATCH($C92,[4]!mPDM_Consolidated_Tasks[Task Reference ID],0),4)=$E92,"", "Update"),"New"))</f>
        <v/>
      </c>
      <c r="J92" s="80" t="str">
        <f>IFERROR(IF(ISBLANK($H92),"",IF(INDEX([4]!mPDM_Consolidated_Tasks[#Data],MATCH($C92,[4]!mPDM_Consolidated_Tasks[Task Reference ID],0),5)=$H92,"", "Update")),"Update")</f>
        <v/>
      </c>
      <c r="K92" s="84"/>
      <c r="L92" s="91"/>
      <c r="M92" s="92"/>
      <c r="N92" s="85"/>
    </row>
    <row r="93" spans="1:14" ht="24.95" customHeight="1">
      <c r="A93" s="90"/>
      <c r="B93" s="90"/>
      <c r="C93" s="87"/>
      <c r="D93" s="80" t="str">
        <f>IFERROR(IF(ISBLANK($G93),INDEX([4]!mPDM_Consolidated_Tasks[#Data],MATCH($C93,[4]!mPDM_Consolidated_Tasks[Task Reference ID],0),3),""),"")</f>
        <v/>
      </c>
      <c r="E93" s="81" t="str">
        <f>IFERROR(IF(ISBLANK($G93),INDEX([4]!mPDM_Consolidated_Tasks[#Data],MATCH($C93,[4]!mPDM_Consolidated_Tasks[Task Reference ID],0),4),$G93),"")</f>
        <v/>
      </c>
      <c r="F93" s="82" t="str">
        <f>IFERROR(IF(ISBLANK(INDEX([4]!mPDM_Consolidated_Tasks[#Data],MATCH($C93,[4]!mPDM_Consolidated_Tasks[Task Reference ID],0),5)),"",IF(ISBLANK($G93),HYPERLINK(INDEX([4]!mPDM_Consolidated_Tasks[#Data],MATCH($C93,[4]!mPDM_Consolidated_Tasks[Task Reference ID],0),5),"Work Instruction"),"")),"")</f>
        <v/>
      </c>
      <c r="G93" s="88"/>
      <c r="H93" s="88"/>
      <c r="I93" s="80" t="str">
        <f>IF(AND(ISBLANK($C93),ISBLANK($G93)),"",IFERROR(IF(INDEX([4]!mPDM_Consolidated_Tasks[#Data],MATCH($C93,[4]!mPDM_Consolidated_Tasks[Task Reference ID],0),4)=$E93,"", "Update"),"New"))</f>
        <v/>
      </c>
      <c r="J93" s="80" t="str">
        <f>IFERROR(IF(ISBLANK($H93),"",IF(INDEX([4]!mPDM_Consolidated_Tasks[#Data],MATCH($C93,[4]!mPDM_Consolidated_Tasks[Task Reference ID],0),5)=$H93,"", "Update")),"Update")</f>
        <v/>
      </c>
      <c r="K93" s="84"/>
      <c r="L93" s="91"/>
      <c r="M93" s="92"/>
      <c r="N93" s="85"/>
    </row>
    <row r="94" spans="1:14" ht="24.95" customHeight="1">
      <c r="A94" s="90"/>
      <c r="B94" s="90"/>
      <c r="C94" s="87"/>
      <c r="D94" s="80" t="str">
        <f>IFERROR(IF(ISBLANK($G94),INDEX([4]!mPDM_Consolidated_Tasks[#Data],MATCH($C94,[4]!mPDM_Consolidated_Tasks[Task Reference ID],0),3),""),"")</f>
        <v/>
      </c>
      <c r="E94" s="81" t="str">
        <f>IFERROR(IF(ISBLANK($G94),INDEX([4]!mPDM_Consolidated_Tasks[#Data],MATCH($C94,[4]!mPDM_Consolidated_Tasks[Task Reference ID],0),4),$G94),"")</f>
        <v/>
      </c>
      <c r="F94" s="82" t="str">
        <f>IFERROR(IF(ISBLANK(INDEX([4]!mPDM_Consolidated_Tasks[#Data],MATCH($C94,[4]!mPDM_Consolidated_Tasks[Task Reference ID],0),5)),"",IF(ISBLANK($G94),HYPERLINK(INDEX([4]!mPDM_Consolidated_Tasks[#Data],MATCH($C94,[4]!mPDM_Consolidated_Tasks[Task Reference ID],0),5),"Work Instruction"),"")),"")</f>
        <v/>
      </c>
      <c r="G94" s="88"/>
      <c r="H94" s="88"/>
      <c r="I94" s="80" t="str">
        <f>IF(AND(ISBLANK($C94),ISBLANK($G94)),"",IFERROR(IF(INDEX([4]!mPDM_Consolidated_Tasks[#Data],MATCH($C94,[4]!mPDM_Consolidated_Tasks[Task Reference ID],0),4)=$E94,"", "Update"),"New"))</f>
        <v/>
      </c>
      <c r="J94" s="80" t="str">
        <f>IFERROR(IF(ISBLANK($H94),"",IF(INDEX([4]!mPDM_Consolidated_Tasks[#Data],MATCH($C94,[4]!mPDM_Consolidated_Tasks[Task Reference ID],0),5)=$H94,"", "Update")),"Update")</f>
        <v/>
      </c>
      <c r="K94" s="84"/>
      <c r="L94" s="91"/>
      <c r="M94" s="92"/>
      <c r="N94" s="85"/>
    </row>
    <row r="95" spans="1:14" ht="24.95" customHeight="1">
      <c r="A95" s="90"/>
      <c r="B95" s="90"/>
      <c r="C95" s="87"/>
      <c r="D95" s="80" t="str">
        <f>IFERROR(IF(ISBLANK($G95),INDEX([4]!mPDM_Consolidated_Tasks[#Data],MATCH($C95,[4]!mPDM_Consolidated_Tasks[Task Reference ID],0),3),""),"")</f>
        <v/>
      </c>
      <c r="E95" s="81" t="str">
        <f>IFERROR(IF(ISBLANK($G95),INDEX([4]!mPDM_Consolidated_Tasks[#Data],MATCH($C95,[4]!mPDM_Consolidated_Tasks[Task Reference ID],0),4),$G95),"")</f>
        <v/>
      </c>
      <c r="F95" s="82" t="str">
        <f>IFERROR(IF(ISBLANK(INDEX([4]!mPDM_Consolidated_Tasks[#Data],MATCH($C95,[4]!mPDM_Consolidated_Tasks[Task Reference ID],0),5)),"",IF(ISBLANK($G95),HYPERLINK(INDEX([4]!mPDM_Consolidated_Tasks[#Data],MATCH($C95,[4]!mPDM_Consolidated_Tasks[Task Reference ID],0),5),"Work Instruction"),"")),"")</f>
        <v/>
      </c>
      <c r="G95" s="88"/>
      <c r="H95" s="88"/>
      <c r="I95" s="80" t="str">
        <f>IF(AND(ISBLANK($C95),ISBLANK($G95)),"",IFERROR(IF(INDEX([4]!mPDM_Consolidated_Tasks[#Data],MATCH($C95,[4]!mPDM_Consolidated_Tasks[Task Reference ID],0),4)=$E95,"", "Update"),"New"))</f>
        <v/>
      </c>
      <c r="J95" s="80" t="str">
        <f>IFERROR(IF(ISBLANK($H95),"",IF(INDEX([4]!mPDM_Consolidated_Tasks[#Data],MATCH($C95,[4]!mPDM_Consolidated_Tasks[Task Reference ID],0),5)=$H95,"", "Update")),"Update")</f>
        <v/>
      </c>
      <c r="K95" s="84"/>
      <c r="L95" s="91"/>
      <c r="M95" s="92"/>
      <c r="N95" s="85"/>
    </row>
    <row r="96" spans="1:14" ht="24.95" customHeight="1">
      <c r="A96" s="90"/>
      <c r="B96" s="90"/>
      <c r="C96" s="87"/>
      <c r="D96" s="80" t="str">
        <f>IFERROR(IF(ISBLANK($G96),INDEX([4]!mPDM_Consolidated_Tasks[#Data],MATCH($C96,[4]!mPDM_Consolidated_Tasks[Task Reference ID],0),3),""),"")</f>
        <v/>
      </c>
      <c r="E96" s="81" t="str">
        <f>IFERROR(IF(ISBLANK($G96),INDEX([4]!mPDM_Consolidated_Tasks[#Data],MATCH($C96,[4]!mPDM_Consolidated_Tasks[Task Reference ID],0),4),$G96),"")</f>
        <v/>
      </c>
      <c r="F96" s="82" t="str">
        <f>IFERROR(IF(ISBLANK(INDEX([4]!mPDM_Consolidated_Tasks[#Data],MATCH($C96,[4]!mPDM_Consolidated_Tasks[Task Reference ID],0),5)),"",IF(ISBLANK($G96),HYPERLINK(INDEX([4]!mPDM_Consolidated_Tasks[#Data],MATCH($C96,[4]!mPDM_Consolidated_Tasks[Task Reference ID],0),5),"Work Instruction"),"")),"")</f>
        <v/>
      </c>
      <c r="G96" s="88"/>
      <c r="H96" s="88"/>
      <c r="I96" s="80" t="str">
        <f>IF(AND(ISBLANK($C96),ISBLANK($G96)),"",IFERROR(IF(INDEX([4]!mPDM_Consolidated_Tasks[#Data],MATCH($C96,[4]!mPDM_Consolidated_Tasks[Task Reference ID],0),4)=$E96,"", "Update"),"New"))</f>
        <v/>
      </c>
      <c r="J96" s="80" t="str">
        <f>IFERROR(IF(ISBLANK($H96),"",IF(INDEX([4]!mPDM_Consolidated_Tasks[#Data],MATCH($C96,[4]!mPDM_Consolidated_Tasks[Task Reference ID],0),5)=$H96,"", "Update")),"Update")</f>
        <v/>
      </c>
      <c r="K96" s="84"/>
      <c r="L96" s="91"/>
      <c r="M96" s="92"/>
      <c r="N96" s="85"/>
    </row>
    <row r="97" spans="1:14" ht="24.95" customHeight="1">
      <c r="A97" s="90"/>
      <c r="B97" s="90"/>
      <c r="C97" s="87"/>
      <c r="D97" s="80" t="str">
        <f>IFERROR(IF(ISBLANK($G97),INDEX([4]!mPDM_Consolidated_Tasks[#Data],MATCH($C97,[4]!mPDM_Consolidated_Tasks[Task Reference ID],0),3),""),"")</f>
        <v/>
      </c>
      <c r="E97" s="81" t="str">
        <f>IFERROR(IF(ISBLANK($G97),INDEX([4]!mPDM_Consolidated_Tasks[#Data],MATCH($C97,[4]!mPDM_Consolidated_Tasks[Task Reference ID],0),4),$G97),"")</f>
        <v/>
      </c>
      <c r="F97" s="82" t="str">
        <f>IFERROR(IF(ISBLANK(INDEX([4]!mPDM_Consolidated_Tasks[#Data],MATCH($C97,[4]!mPDM_Consolidated_Tasks[Task Reference ID],0),5)),"",IF(ISBLANK($G97),HYPERLINK(INDEX([4]!mPDM_Consolidated_Tasks[#Data],MATCH($C97,[4]!mPDM_Consolidated_Tasks[Task Reference ID],0),5),"Work Instruction"),"")),"")</f>
        <v/>
      </c>
      <c r="G97" s="88"/>
      <c r="H97" s="88"/>
      <c r="I97" s="80" t="str">
        <f>IF(AND(ISBLANK($C97),ISBLANK($G97)),"",IFERROR(IF(INDEX([4]!mPDM_Consolidated_Tasks[#Data],MATCH($C97,[4]!mPDM_Consolidated_Tasks[Task Reference ID],0),4)=$E97,"", "Update"),"New"))</f>
        <v/>
      </c>
      <c r="J97" s="80" t="str">
        <f>IFERROR(IF(ISBLANK($H97),"",IF(INDEX([4]!mPDM_Consolidated_Tasks[#Data],MATCH($C97,[4]!mPDM_Consolidated_Tasks[Task Reference ID],0),5)=$H97,"", "Update")),"Update")</f>
        <v/>
      </c>
      <c r="K97" s="84"/>
      <c r="L97" s="91"/>
      <c r="M97" s="92"/>
      <c r="N97" s="85"/>
    </row>
    <row r="98" spans="1:14" ht="24.95" customHeight="1">
      <c r="A98" s="90"/>
      <c r="B98" s="90"/>
      <c r="C98" s="87"/>
      <c r="D98" s="80" t="str">
        <f>IFERROR(IF(ISBLANK($G98),INDEX([4]!mPDM_Consolidated_Tasks[#Data],MATCH($C98,[4]!mPDM_Consolidated_Tasks[Task Reference ID],0),3),""),"")</f>
        <v/>
      </c>
      <c r="E98" s="81" t="str">
        <f>IFERROR(IF(ISBLANK($G98),INDEX([4]!mPDM_Consolidated_Tasks[#Data],MATCH($C98,[4]!mPDM_Consolidated_Tasks[Task Reference ID],0),4),$G98),"")</f>
        <v/>
      </c>
      <c r="F98" s="82" t="str">
        <f>IFERROR(IF(ISBLANK(INDEX([4]!mPDM_Consolidated_Tasks[#Data],MATCH($C98,[4]!mPDM_Consolidated_Tasks[Task Reference ID],0),5)),"",IF(ISBLANK($G98),HYPERLINK(INDEX([4]!mPDM_Consolidated_Tasks[#Data],MATCH($C98,[4]!mPDM_Consolidated_Tasks[Task Reference ID],0),5),"Work Instruction"),"")),"")</f>
        <v/>
      </c>
      <c r="G98" s="88"/>
      <c r="H98" s="88"/>
      <c r="I98" s="80" t="str">
        <f>IF(AND(ISBLANK($C98),ISBLANK($G98)),"",IFERROR(IF(INDEX([4]!mPDM_Consolidated_Tasks[#Data],MATCH($C98,[4]!mPDM_Consolidated_Tasks[Task Reference ID],0),4)=$E98,"", "Update"),"New"))</f>
        <v/>
      </c>
      <c r="J98" s="80" t="str">
        <f>IFERROR(IF(ISBLANK($H98),"",IF(INDEX([4]!mPDM_Consolidated_Tasks[#Data],MATCH($C98,[4]!mPDM_Consolidated_Tasks[Task Reference ID],0),5)=$H98,"", "Update")),"Update")</f>
        <v/>
      </c>
      <c r="K98" s="84"/>
      <c r="L98" s="91"/>
      <c r="M98" s="92"/>
      <c r="N98" s="85"/>
    </row>
    <row r="99" spans="1:14" ht="24.95" customHeight="1">
      <c r="A99" s="90"/>
      <c r="B99" s="90"/>
      <c r="C99" s="87"/>
      <c r="D99" s="80" t="str">
        <f>IFERROR(IF(ISBLANK($G99),INDEX([4]!mPDM_Consolidated_Tasks[#Data],MATCH($C99,[4]!mPDM_Consolidated_Tasks[Task Reference ID],0),3),""),"")</f>
        <v/>
      </c>
      <c r="E99" s="81" t="str">
        <f>IFERROR(IF(ISBLANK($G99),INDEX([4]!mPDM_Consolidated_Tasks[#Data],MATCH($C99,[4]!mPDM_Consolidated_Tasks[Task Reference ID],0),4),$G99),"")</f>
        <v/>
      </c>
      <c r="F99" s="82" t="str">
        <f>IFERROR(IF(ISBLANK(INDEX([4]!mPDM_Consolidated_Tasks[#Data],MATCH($C99,[4]!mPDM_Consolidated_Tasks[Task Reference ID],0),5)),"",IF(ISBLANK($G99),HYPERLINK(INDEX([4]!mPDM_Consolidated_Tasks[#Data],MATCH($C99,[4]!mPDM_Consolidated_Tasks[Task Reference ID],0),5),"Work Instruction"),"")),"")</f>
        <v/>
      </c>
      <c r="G99" s="88"/>
      <c r="H99" s="88"/>
      <c r="I99" s="80" t="str">
        <f>IF(AND(ISBLANK($C99),ISBLANK($G99)),"",IFERROR(IF(INDEX([4]!mPDM_Consolidated_Tasks[#Data],MATCH($C99,[4]!mPDM_Consolidated_Tasks[Task Reference ID],0),4)=$E99,"", "Update"),"New"))</f>
        <v/>
      </c>
      <c r="J99" s="80" t="str">
        <f>IFERROR(IF(ISBLANK($H99),"",IF(INDEX([4]!mPDM_Consolidated_Tasks[#Data],MATCH($C99,[4]!mPDM_Consolidated_Tasks[Task Reference ID],0),5)=$H99,"", "Update")),"Update")</f>
        <v/>
      </c>
      <c r="K99" s="84"/>
      <c r="L99" s="91"/>
      <c r="M99" s="92"/>
      <c r="N99" s="85"/>
    </row>
    <row r="100" spans="1:14" ht="24.95" customHeight="1">
      <c r="A100" s="90"/>
      <c r="B100" s="90"/>
      <c r="C100" s="87"/>
      <c r="D100" s="80" t="str">
        <f>IFERROR(IF(ISBLANK($G100),INDEX([4]!mPDM_Consolidated_Tasks[#Data],MATCH($C100,[4]!mPDM_Consolidated_Tasks[Task Reference ID],0),3),""),"")</f>
        <v/>
      </c>
      <c r="E100" s="81" t="str">
        <f>IFERROR(IF(ISBLANK($G100),INDEX([4]!mPDM_Consolidated_Tasks[#Data],MATCH($C100,[4]!mPDM_Consolidated_Tasks[Task Reference ID],0),4),$G100),"")</f>
        <v/>
      </c>
      <c r="F100" s="82" t="str">
        <f>IFERROR(IF(ISBLANK(INDEX([4]!mPDM_Consolidated_Tasks[#Data],MATCH($C100,[4]!mPDM_Consolidated_Tasks[Task Reference ID],0),5)),"",IF(ISBLANK($G100),HYPERLINK(INDEX([4]!mPDM_Consolidated_Tasks[#Data],MATCH($C100,[4]!mPDM_Consolidated_Tasks[Task Reference ID],0),5),"Work Instruction"),"")),"")</f>
        <v/>
      </c>
      <c r="G100" s="88"/>
      <c r="H100" s="88"/>
      <c r="I100" s="80" t="str">
        <f>IF(AND(ISBLANK($C100),ISBLANK($G100)),"",IFERROR(IF(INDEX([4]!mPDM_Consolidated_Tasks[#Data],MATCH($C100,[4]!mPDM_Consolidated_Tasks[Task Reference ID],0),4)=$E100,"", "Update"),"New"))</f>
        <v/>
      </c>
      <c r="J100" s="80" t="str">
        <f>IFERROR(IF(ISBLANK($H100),"",IF(INDEX([4]!mPDM_Consolidated_Tasks[#Data],MATCH($C100,[4]!mPDM_Consolidated_Tasks[Task Reference ID],0),5)=$H100,"", "Update")),"Update")</f>
        <v/>
      </c>
      <c r="K100" s="84"/>
      <c r="L100" s="91"/>
      <c r="M100" s="92"/>
      <c r="N100" s="85"/>
    </row>
    <row r="101" spans="1:14" ht="24.95" customHeight="1">
      <c r="A101" s="90"/>
      <c r="B101" s="90"/>
      <c r="C101" s="87"/>
      <c r="D101" s="80" t="str">
        <f>IFERROR(IF(ISBLANK($G101),INDEX([4]!mPDM_Consolidated_Tasks[#Data],MATCH($C101,[4]!mPDM_Consolidated_Tasks[Task Reference ID],0),3),""),"")</f>
        <v/>
      </c>
      <c r="E101" s="81" t="str">
        <f>IFERROR(IF(ISBLANK($G101),INDEX([4]!mPDM_Consolidated_Tasks[#Data],MATCH($C101,[4]!mPDM_Consolidated_Tasks[Task Reference ID],0),4),$G101),"")</f>
        <v/>
      </c>
      <c r="F101" s="82" t="str">
        <f>IFERROR(IF(ISBLANK(INDEX([4]!mPDM_Consolidated_Tasks[#Data],MATCH($C101,[4]!mPDM_Consolidated_Tasks[Task Reference ID],0),5)),"",IF(ISBLANK($G101),HYPERLINK(INDEX([4]!mPDM_Consolidated_Tasks[#Data],MATCH($C101,[4]!mPDM_Consolidated_Tasks[Task Reference ID],0),5),"Work Instruction"),"")),"")</f>
        <v/>
      </c>
      <c r="G101" s="88"/>
      <c r="H101" s="88"/>
      <c r="I101" s="80" t="str">
        <f>IF(AND(ISBLANK($C101),ISBLANK($G101)),"",IFERROR(IF(INDEX([4]!mPDM_Consolidated_Tasks[#Data],MATCH($C101,[4]!mPDM_Consolidated_Tasks[Task Reference ID],0),4)=$E101,"", "Update"),"New"))</f>
        <v/>
      </c>
      <c r="J101" s="80" t="str">
        <f>IFERROR(IF(ISBLANK($H101),"",IF(INDEX([4]!mPDM_Consolidated_Tasks[#Data],MATCH($C101,[4]!mPDM_Consolidated_Tasks[Task Reference ID],0),5)=$H101,"", "Update")),"Update")</f>
        <v/>
      </c>
      <c r="K101" s="84"/>
      <c r="L101" s="91"/>
      <c r="M101" s="92"/>
      <c r="N101" s="85"/>
    </row>
    <row r="102" spans="1:14" ht="24.95" customHeight="1">
      <c r="A102" s="90"/>
      <c r="B102" s="90"/>
      <c r="C102" s="87"/>
      <c r="D102" s="80" t="str">
        <f>IFERROR(IF(ISBLANK($G102),INDEX([4]!mPDM_Consolidated_Tasks[#Data],MATCH($C102,[4]!mPDM_Consolidated_Tasks[Task Reference ID],0),3),""),"")</f>
        <v/>
      </c>
      <c r="E102" s="81" t="str">
        <f>IFERROR(IF(ISBLANK($G102),INDEX([4]!mPDM_Consolidated_Tasks[#Data],MATCH($C102,[4]!mPDM_Consolidated_Tasks[Task Reference ID],0),4),$G102),"")</f>
        <v/>
      </c>
      <c r="F102" s="82" t="str">
        <f>IFERROR(IF(ISBLANK(INDEX([4]!mPDM_Consolidated_Tasks[#Data],MATCH($C102,[4]!mPDM_Consolidated_Tasks[Task Reference ID],0),5)),"",IF(ISBLANK($G102),HYPERLINK(INDEX([4]!mPDM_Consolidated_Tasks[#Data],MATCH($C102,[4]!mPDM_Consolidated_Tasks[Task Reference ID],0),5),"Work Instruction"),"")),"")</f>
        <v/>
      </c>
      <c r="G102" s="88"/>
      <c r="H102" s="88"/>
      <c r="I102" s="80" t="str">
        <f>IF(AND(ISBLANK($C102),ISBLANK($G102)),"",IFERROR(IF(INDEX([4]!mPDM_Consolidated_Tasks[#Data],MATCH($C102,[4]!mPDM_Consolidated_Tasks[Task Reference ID],0),4)=$E102,"", "Update"),"New"))</f>
        <v/>
      </c>
      <c r="J102" s="80" t="str">
        <f>IFERROR(IF(ISBLANK($H102),"",IF(INDEX([4]!mPDM_Consolidated_Tasks[#Data],MATCH($C102,[4]!mPDM_Consolidated_Tasks[Task Reference ID],0),5)=$H102,"", "Update")),"Update")</f>
        <v/>
      </c>
      <c r="K102" s="84"/>
      <c r="L102" s="91"/>
      <c r="M102" s="92"/>
      <c r="N102" s="85"/>
    </row>
    <row r="103" spans="1:14" ht="24.95" customHeight="1">
      <c r="A103" s="90"/>
      <c r="B103" s="90"/>
      <c r="C103" s="87"/>
      <c r="D103" s="80" t="str">
        <f>IFERROR(IF(ISBLANK($G103),INDEX([4]!mPDM_Consolidated_Tasks[#Data],MATCH($C103,[4]!mPDM_Consolidated_Tasks[Task Reference ID],0),3),""),"")</f>
        <v/>
      </c>
      <c r="E103" s="81" t="str">
        <f>IFERROR(IF(ISBLANK($G103),INDEX([4]!mPDM_Consolidated_Tasks[#Data],MATCH($C103,[4]!mPDM_Consolidated_Tasks[Task Reference ID],0),4),$G103),"")</f>
        <v/>
      </c>
      <c r="F103" s="82" t="str">
        <f>IFERROR(IF(ISBLANK(INDEX([4]!mPDM_Consolidated_Tasks[#Data],MATCH($C103,[4]!mPDM_Consolidated_Tasks[Task Reference ID],0),5)),"",IF(ISBLANK($G103),HYPERLINK(INDEX([4]!mPDM_Consolidated_Tasks[#Data],MATCH($C103,[4]!mPDM_Consolidated_Tasks[Task Reference ID],0),5),"Work Instruction"),"")),"")</f>
        <v/>
      </c>
      <c r="G103" s="88"/>
      <c r="H103" s="88"/>
      <c r="I103" s="80" t="str">
        <f>IF(AND(ISBLANK($C103),ISBLANK($G103)),"",IFERROR(IF(INDEX([4]!mPDM_Consolidated_Tasks[#Data],MATCH($C103,[4]!mPDM_Consolidated_Tasks[Task Reference ID],0),4)=$E103,"", "Update"),"New"))</f>
        <v/>
      </c>
      <c r="J103" s="80" t="str">
        <f>IFERROR(IF(ISBLANK($H103),"",IF(INDEX([4]!mPDM_Consolidated_Tasks[#Data],MATCH($C103,[4]!mPDM_Consolidated_Tasks[Task Reference ID],0),5)=$H103,"", "Update")),"Update")</f>
        <v/>
      </c>
      <c r="K103" s="84"/>
      <c r="L103" s="91"/>
      <c r="M103" s="92"/>
      <c r="N103" s="85"/>
    </row>
    <row r="104" spans="1:14" ht="24.95" customHeight="1">
      <c r="A104" s="90"/>
      <c r="B104" s="90"/>
      <c r="C104" s="87"/>
      <c r="D104" s="80" t="str">
        <f>IFERROR(IF(ISBLANK($G104),INDEX([4]!mPDM_Consolidated_Tasks[#Data],MATCH($C104,[4]!mPDM_Consolidated_Tasks[Task Reference ID],0),3),""),"")</f>
        <v/>
      </c>
      <c r="E104" s="81" t="str">
        <f>IFERROR(IF(ISBLANK($G104),INDEX([4]!mPDM_Consolidated_Tasks[#Data],MATCH($C104,[4]!mPDM_Consolidated_Tasks[Task Reference ID],0),4),$G104),"")</f>
        <v/>
      </c>
      <c r="F104" s="82" t="str">
        <f>IFERROR(IF(ISBLANK(INDEX([4]!mPDM_Consolidated_Tasks[#Data],MATCH($C104,[4]!mPDM_Consolidated_Tasks[Task Reference ID],0),5)),"",IF(ISBLANK($G104),HYPERLINK(INDEX([4]!mPDM_Consolidated_Tasks[#Data],MATCH($C104,[4]!mPDM_Consolidated_Tasks[Task Reference ID],0),5),"Work Instruction"),"")),"")</f>
        <v/>
      </c>
      <c r="G104" s="88"/>
      <c r="H104" s="88"/>
      <c r="I104" s="80" t="str">
        <f>IF(AND(ISBLANK($C104),ISBLANK($G104)),"",IFERROR(IF(INDEX([4]!mPDM_Consolidated_Tasks[#Data],MATCH($C104,[4]!mPDM_Consolidated_Tasks[Task Reference ID],0),4)=$E104,"", "Update"),"New"))</f>
        <v/>
      </c>
      <c r="J104" s="80" t="str">
        <f>IFERROR(IF(ISBLANK($H104),"",IF(INDEX([4]!mPDM_Consolidated_Tasks[#Data],MATCH($C104,[4]!mPDM_Consolidated_Tasks[Task Reference ID],0),5)=$H104,"", "Update")),"Update")</f>
        <v/>
      </c>
      <c r="K104" s="84"/>
      <c r="L104" s="91"/>
      <c r="M104" s="92"/>
      <c r="N104" s="85"/>
    </row>
    <row r="105" spans="1:14" ht="24.95" customHeight="1">
      <c r="A105" s="90"/>
      <c r="B105" s="90"/>
      <c r="C105" s="87"/>
      <c r="D105" s="80" t="str">
        <f>IFERROR(IF(ISBLANK($G105),INDEX([4]!mPDM_Consolidated_Tasks[#Data],MATCH($C105,[4]!mPDM_Consolidated_Tasks[Task Reference ID],0),3),""),"")</f>
        <v/>
      </c>
      <c r="E105" s="81" t="str">
        <f>IFERROR(IF(ISBLANK($G105),INDEX([4]!mPDM_Consolidated_Tasks[#Data],MATCH($C105,[4]!mPDM_Consolidated_Tasks[Task Reference ID],0),4),$G105),"")</f>
        <v/>
      </c>
      <c r="F105" s="82" t="str">
        <f>IFERROR(IF(ISBLANK(INDEX([4]!mPDM_Consolidated_Tasks[#Data],MATCH($C105,[4]!mPDM_Consolidated_Tasks[Task Reference ID],0),5)),"",IF(ISBLANK($G105),HYPERLINK(INDEX([4]!mPDM_Consolidated_Tasks[#Data],MATCH($C105,[4]!mPDM_Consolidated_Tasks[Task Reference ID],0),5),"Work Instruction"),"")),"")</f>
        <v/>
      </c>
      <c r="G105" s="88"/>
      <c r="H105" s="88"/>
      <c r="I105" s="80" t="str">
        <f>IF(AND(ISBLANK($C105),ISBLANK($G105)),"",IFERROR(IF(INDEX([4]!mPDM_Consolidated_Tasks[#Data],MATCH($C105,[4]!mPDM_Consolidated_Tasks[Task Reference ID],0),4)=$E105,"", "Update"),"New"))</f>
        <v/>
      </c>
      <c r="J105" s="80" t="str">
        <f>IFERROR(IF(ISBLANK($H105),"",IF(INDEX([4]!mPDM_Consolidated_Tasks[#Data],MATCH($C105,[4]!mPDM_Consolidated_Tasks[Task Reference ID],0),5)=$H105,"", "Update")),"Update")</f>
        <v/>
      </c>
      <c r="K105" s="84"/>
      <c r="L105" s="91"/>
      <c r="M105" s="92"/>
      <c r="N105" s="85"/>
    </row>
    <row r="106" spans="1:14" ht="24.95" customHeight="1">
      <c r="A106" s="90"/>
      <c r="B106" s="90"/>
      <c r="C106" s="87"/>
      <c r="D106" s="80" t="str">
        <f>IFERROR(IF(ISBLANK($G106),INDEX([4]!mPDM_Consolidated_Tasks[#Data],MATCH($C106,[4]!mPDM_Consolidated_Tasks[Task Reference ID],0),3),""),"")</f>
        <v/>
      </c>
      <c r="E106" s="81" t="str">
        <f>IFERROR(IF(ISBLANK($G106),INDEX([4]!mPDM_Consolidated_Tasks[#Data],MATCH($C106,[4]!mPDM_Consolidated_Tasks[Task Reference ID],0),4),$G106),"")</f>
        <v/>
      </c>
      <c r="F106" s="82" t="str">
        <f>IFERROR(IF(ISBLANK(INDEX([4]!mPDM_Consolidated_Tasks[#Data],MATCH($C106,[4]!mPDM_Consolidated_Tasks[Task Reference ID],0),5)),"",IF(ISBLANK($G106),HYPERLINK(INDEX([4]!mPDM_Consolidated_Tasks[#Data],MATCH($C106,[4]!mPDM_Consolidated_Tasks[Task Reference ID],0),5),"Work Instruction"),"")),"")</f>
        <v/>
      </c>
      <c r="G106" s="88"/>
      <c r="H106" s="88"/>
      <c r="I106" s="80" t="str">
        <f>IF(AND(ISBLANK($C106),ISBLANK($G106)),"",IFERROR(IF(INDEX([4]!mPDM_Consolidated_Tasks[#Data],MATCH($C106,[4]!mPDM_Consolidated_Tasks[Task Reference ID],0),4)=$E106,"", "Update"),"New"))</f>
        <v/>
      </c>
      <c r="J106" s="80" t="str">
        <f>IFERROR(IF(ISBLANK($H106),"",IF(INDEX([4]!mPDM_Consolidated_Tasks[#Data],MATCH($C106,[4]!mPDM_Consolidated_Tasks[Task Reference ID],0),5)=$H106,"", "Update")),"Update")</f>
        <v/>
      </c>
      <c r="K106" s="84"/>
      <c r="L106" s="91"/>
      <c r="M106" s="92"/>
      <c r="N106" s="85"/>
    </row>
    <row r="107" spans="1:14" ht="24.95" customHeight="1">
      <c r="A107" s="90"/>
      <c r="B107" s="90"/>
      <c r="C107" s="87"/>
      <c r="D107" s="80" t="str">
        <f>IFERROR(IF(ISBLANK($G107),INDEX([4]!mPDM_Consolidated_Tasks[#Data],MATCH($C107,[4]!mPDM_Consolidated_Tasks[Task Reference ID],0),3),""),"")</f>
        <v/>
      </c>
      <c r="E107" s="81" t="str">
        <f>IFERROR(IF(ISBLANK($G107),INDEX([4]!mPDM_Consolidated_Tasks[#Data],MATCH($C107,[4]!mPDM_Consolidated_Tasks[Task Reference ID],0),4),$G107),"")</f>
        <v/>
      </c>
      <c r="F107" s="82" t="str">
        <f>IFERROR(IF(ISBLANK(INDEX([4]!mPDM_Consolidated_Tasks[#Data],MATCH($C107,[4]!mPDM_Consolidated_Tasks[Task Reference ID],0),5)),"",IF(ISBLANK($G107),HYPERLINK(INDEX([4]!mPDM_Consolidated_Tasks[#Data],MATCH($C107,[4]!mPDM_Consolidated_Tasks[Task Reference ID],0),5),"Work Instruction"),"")),"")</f>
        <v/>
      </c>
      <c r="G107" s="88"/>
      <c r="H107" s="88"/>
      <c r="I107" s="80" t="str">
        <f>IF(AND(ISBLANK($C107),ISBLANK($G107)),"",IFERROR(IF(INDEX([4]!mPDM_Consolidated_Tasks[#Data],MATCH($C107,[4]!mPDM_Consolidated_Tasks[Task Reference ID],0),4)=$E107,"", "Update"),"New"))</f>
        <v/>
      </c>
      <c r="J107" s="80" t="str">
        <f>IFERROR(IF(ISBLANK($H107),"",IF(INDEX([4]!mPDM_Consolidated_Tasks[#Data],MATCH($C107,[4]!mPDM_Consolidated_Tasks[Task Reference ID],0),5)=$H107,"", "Update")),"Update")</f>
        <v/>
      </c>
      <c r="K107" s="84"/>
      <c r="L107" s="91"/>
      <c r="M107" s="92"/>
      <c r="N107" s="85"/>
    </row>
    <row r="108" spans="1:14" ht="24.95" customHeight="1">
      <c r="A108" s="90"/>
      <c r="B108" s="90"/>
      <c r="C108" s="87"/>
      <c r="D108" s="80" t="str">
        <f>IFERROR(IF(ISBLANK($G108),INDEX([4]!mPDM_Consolidated_Tasks[#Data],MATCH($C108,[4]!mPDM_Consolidated_Tasks[Task Reference ID],0),3),""),"")</f>
        <v/>
      </c>
      <c r="E108" s="81" t="str">
        <f>IFERROR(IF(ISBLANK($G108),INDEX([4]!mPDM_Consolidated_Tasks[#Data],MATCH($C108,[4]!mPDM_Consolidated_Tasks[Task Reference ID],0),4),$G108),"")</f>
        <v/>
      </c>
      <c r="F108" s="82" t="str">
        <f>IFERROR(IF(ISBLANK(INDEX([4]!mPDM_Consolidated_Tasks[#Data],MATCH($C108,[4]!mPDM_Consolidated_Tasks[Task Reference ID],0),5)),"",IF(ISBLANK($G108),HYPERLINK(INDEX([4]!mPDM_Consolidated_Tasks[#Data],MATCH($C108,[4]!mPDM_Consolidated_Tasks[Task Reference ID],0),5),"Work Instruction"),"")),"")</f>
        <v/>
      </c>
      <c r="G108" s="88"/>
      <c r="H108" s="88"/>
      <c r="I108" s="80" t="str">
        <f>IF(AND(ISBLANK($C108),ISBLANK($G108)),"",IFERROR(IF(INDEX([4]!mPDM_Consolidated_Tasks[#Data],MATCH($C108,[4]!mPDM_Consolidated_Tasks[Task Reference ID],0),4)=$E108,"", "Update"),"New"))</f>
        <v/>
      </c>
      <c r="J108" s="80" t="str">
        <f>IFERROR(IF(ISBLANK($H108),"",IF(INDEX([4]!mPDM_Consolidated_Tasks[#Data],MATCH($C108,[4]!mPDM_Consolidated_Tasks[Task Reference ID],0),5)=$H108,"", "Update")),"Update")</f>
        <v/>
      </c>
      <c r="K108" s="84"/>
      <c r="L108" s="91"/>
      <c r="M108" s="92"/>
      <c r="N108" s="85"/>
    </row>
    <row r="109" spans="1:14" ht="24.95" customHeight="1">
      <c r="A109" s="90"/>
      <c r="B109" s="90"/>
      <c r="C109" s="87"/>
      <c r="D109" s="80" t="str">
        <f>IFERROR(IF(ISBLANK($G109),INDEX([4]!mPDM_Consolidated_Tasks[#Data],MATCH($C109,[4]!mPDM_Consolidated_Tasks[Task Reference ID],0),3),""),"")</f>
        <v/>
      </c>
      <c r="E109" s="81" t="str">
        <f>IFERROR(IF(ISBLANK($G109),INDEX([4]!mPDM_Consolidated_Tasks[#Data],MATCH($C109,[4]!mPDM_Consolidated_Tasks[Task Reference ID],0),4),$G109),"")</f>
        <v/>
      </c>
      <c r="F109" s="82" t="str">
        <f>IFERROR(IF(ISBLANK(INDEX([4]!mPDM_Consolidated_Tasks[#Data],MATCH($C109,[4]!mPDM_Consolidated_Tasks[Task Reference ID],0),5)),"",IF(ISBLANK($G109),HYPERLINK(INDEX([4]!mPDM_Consolidated_Tasks[#Data],MATCH($C109,[4]!mPDM_Consolidated_Tasks[Task Reference ID],0),5),"Work Instruction"),"")),"")</f>
        <v/>
      </c>
      <c r="G109" s="88"/>
      <c r="H109" s="88"/>
      <c r="I109" s="80" t="str">
        <f>IF(AND(ISBLANK($C109),ISBLANK($G109)),"",IFERROR(IF(INDEX([4]!mPDM_Consolidated_Tasks[#Data],MATCH($C109,[4]!mPDM_Consolidated_Tasks[Task Reference ID],0),4)=$E109,"", "Update"),"New"))</f>
        <v/>
      </c>
      <c r="J109" s="80" t="str">
        <f>IFERROR(IF(ISBLANK($H109),"",IF(INDEX([4]!mPDM_Consolidated_Tasks[#Data],MATCH($C109,[4]!mPDM_Consolidated_Tasks[Task Reference ID],0),5)=$H109,"", "Update")),"Update")</f>
        <v/>
      </c>
      <c r="K109" s="84"/>
      <c r="L109" s="91"/>
      <c r="M109" s="92"/>
      <c r="N109" s="85"/>
    </row>
    <row r="110" spans="1:14" ht="24.95" customHeight="1">
      <c r="A110" s="90"/>
      <c r="B110" s="90"/>
      <c r="C110" s="87"/>
      <c r="D110" s="80" t="str">
        <f>IFERROR(IF(ISBLANK($G110),INDEX([4]!mPDM_Consolidated_Tasks[#Data],MATCH($C110,[4]!mPDM_Consolidated_Tasks[Task Reference ID],0),3),""),"")</f>
        <v/>
      </c>
      <c r="E110" s="81" t="str">
        <f>IFERROR(IF(ISBLANK($G110),INDEX([4]!mPDM_Consolidated_Tasks[#Data],MATCH($C110,[4]!mPDM_Consolidated_Tasks[Task Reference ID],0),4),$G110),"")</f>
        <v/>
      </c>
      <c r="F110" s="82" t="str">
        <f>IFERROR(IF(ISBLANK(INDEX([4]!mPDM_Consolidated_Tasks[#Data],MATCH($C110,[4]!mPDM_Consolidated_Tasks[Task Reference ID],0),5)),"",IF(ISBLANK($G110),HYPERLINK(INDEX([4]!mPDM_Consolidated_Tasks[#Data],MATCH($C110,[4]!mPDM_Consolidated_Tasks[Task Reference ID],0),5),"Work Instruction"),"")),"")</f>
        <v/>
      </c>
      <c r="G110" s="88"/>
      <c r="H110" s="88"/>
      <c r="I110" s="80" t="str">
        <f>IF(AND(ISBLANK($C110),ISBLANK($G110)),"",IFERROR(IF(INDEX([4]!mPDM_Consolidated_Tasks[#Data],MATCH($C110,[4]!mPDM_Consolidated_Tasks[Task Reference ID],0),4)=$E110,"", "Update"),"New"))</f>
        <v/>
      </c>
      <c r="J110" s="80" t="str">
        <f>IFERROR(IF(ISBLANK($H110),"",IF(INDEX([4]!mPDM_Consolidated_Tasks[#Data],MATCH($C110,[4]!mPDM_Consolidated_Tasks[Task Reference ID],0),5)=$H110,"", "Update")),"Update")</f>
        <v/>
      </c>
      <c r="K110" s="84"/>
      <c r="L110" s="91"/>
      <c r="M110" s="92"/>
      <c r="N110" s="85"/>
    </row>
    <row r="111" spans="1:14" ht="24.95" customHeight="1">
      <c r="A111" s="90"/>
      <c r="B111" s="90"/>
      <c r="C111" s="87"/>
      <c r="D111" s="80" t="str">
        <f>IFERROR(IF(ISBLANK($G111),INDEX([4]!mPDM_Consolidated_Tasks[#Data],MATCH($C111,[4]!mPDM_Consolidated_Tasks[Task Reference ID],0),3),""),"")</f>
        <v/>
      </c>
      <c r="E111" s="81" t="str">
        <f>IFERROR(IF(ISBLANK($G111),INDEX([4]!mPDM_Consolidated_Tasks[#Data],MATCH($C111,[4]!mPDM_Consolidated_Tasks[Task Reference ID],0),4),$G111),"")</f>
        <v/>
      </c>
      <c r="F111" s="82" t="str">
        <f>IFERROR(IF(ISBLANK(INDEX([4]!mPDM_Consolidated_Tasks[#Data],MATCH($C111,[4]!mPDM_Consolidated_Tasks[Task Reference ID],0),5)),"",IF(ISBLANK($G111),HYPERLINK(INDEX([4]!mPDM_Consolidated_Tasks[#Data],MATCH($C111,[4]!mPDM_Consolidated_Tasks[Task Reference ID],0),5),"Work Instruction"),"")),"")</f>
        <v/>
      </c>
      <c r="G111" s="88"/>
      <c r="H111" s="88"/>
      <c r="I111" s="80" t="str">
        <f>IF(AND(ISBLANK($C111),ISBLANK($G111)),"",IFERROR(IF(INDEX([4]!mPDM_Consolidated_Tasks[#Data],MATCH($C111,[4]!mPDM_Consolidated_Tasks[Task Reference ID],0),4)=$E111,"", "Update"),"New"))</f>
        <v/>
      </c>
      <c r="J111" s="80" t="str">
        <f>IFERROR(IF(ISBLANK($H111),"",IF(INDEX([4]!mPDM_Consolidated_Tasks[#Data],MATCH($C111,[4]!mPDM_Consolidated_Tasks[Task Reference ID],0),5)=$H111,"", "Update")),"Update")</f>
        <v/>
      </c>
      <c r="K111" s="84"/>
      <c r="L111" s="91"/>
      <c r="M111" s="92"/>
      <c r="N111" s="85"/>
    </row>
    <row r="112" spans="1:14" ht="24.95" customHeight="1">
      <c r="A112" s="90"/>
      <c r="B112" s="90"/>
      <c r="C112" s="87"/>
      <c r="D112" s="80" t="str">
        <f>IFERROR(IF(ISBLANK($G112),INDEX([4]!mPDM_Consolidated_Tasks[#Data],MATCH($C112,[4]!mPDM_Consolidated_Tasks[Task Reference ID],0),3),""),"")</f>
        <v/>
      </c>
      <c r="E112" s="81" t="str">
        <f>IFERROR(IF(ISBLANK($G112),INDEX([4]!mPDM_Consolidated_Tasks[#Data],MATCH($C112,[4]!mPDM_Consolidated_Tasks[Task Reference ID],0),4),$G112),"")</f>
        <v/>
      </c>
      <c r="F112" s="82" t="str">
        <f>IFERROR(IF(ISBLANK(INDEX([4]!mPDM_Consolidated_Tasks[#Data],MATCH($C112,[4]!mPDM_Consolidated_Tasks[Task Reference ID],0),5)),"",IF(ISBLANK($G112),HYPERLINK(INDEX([4]!mPDM_Consolidated_Tasks[#Data],MATCH($C112,[4]!mPDM_Consolidated_Tasks[Task Reference ID],0),5),"Work Instruction"),"")),"")</f>
        <v/>
      </c>
      <c r="G112" s="88"/>
      <c r="H112" s="88"/>
      <c r="I112" s="80" t="str">
        <f>IF(AND(ISBLANK($C112),ISBLANK($G112)),"",IFERROR(IF(INDEX([4]!mPDM_Consolidated_Tasks[#Data],MATCH($C112,[4]!mPDM_Consolidated_Tasks[Task Reference ID],0),4)=$E112,"", "Update"),"New"))</f>
        <v/>
      </c>
      <c r="J112" s="80" t="str">
        <f>IFERROR(IF(ISBLANK($H112),"",IF(INDEX([4]!mPDM_Consolidated_Tasks[#Data],MATCH($C112,[4]!mPDM_Consolidated_Tasks[Task Reference ID],0),5)=$H112,"", "Update")),"Update")</f>
        <v/>
      </c>
      <c r="K112" s="84"/>
      <c r="L112" s="91"/>
      <c r="M112" s="92"/>
      <c r="N112" s="85"/>
    </row>
    <row r="113" spans="1:14" ht="24.95" customHeight="1">
      <c r="A113" s="90"/>
      <c r="B113" s="90"/>
      <c r="C113" s="87"/>
      <c r="D113" s="80" t="str">
        <f>IFERROR(IF(ISBLANK($G113),INDEX([4]!mPDM_Consolidated_Tasks[#Data],MATCH($C113,[4]!mPDM_Consolidated_Tasks[Task Reference ID],0),3),""),"")</f>
        <v/>
      </c>
      <c r="E113" s="81" t="str">
        <f>IFERROR(IF(ISBLANK($G113),INDEX([4]!mPDM_Consolidated_Tasks[#Data],MATCH($C113,[4]!mPDM_Consolidated_Tasks[Task Reference ID],0),4),$G113),"")</f>
        <v/>
      </c>
      <c r="F113" s="82" t="str">
        <f>IFERROR(IF(ISBLANK(INDEX([4]!mPDM_Consolidated_Tasks[#Data],MATCH($C113,[4]!mPDM_Consolidated_Tasks[Task Reference ID],0),5)),"",IF(ISBLANK($G113),HYPERLINK(INDEX([4]!mPDM_Consolidated_Tasks[#Data],MATCH($C113,[4]!mPDM_Consolidated_Tasks[Task Reference ID],0),5),"Work Instruction"),"")),"")</f>
        <v/>
      </c>
      <c r="G113" s="88"/>
      <c r="H113" s="88"/>
      <c r="I113" s="80" t="str">
        <f>IF(AND(ISBLANK($C113),ISBLANK($G113)),"",IFERROR(IF(INDEX([4]!mPDM_Consolidated_Tasks[#Data],MATCH($C113,[4]!mPDM_Consolidated_Tasks[Task Reference ID],0),4)=$E113,"", "Update"),"New"))</f>
        <v/>
      </c>
      <c r="J113" s="80" t="str">
        <f>IFERROR(IF(ISBLANK($H113),"",IF(INDEX([4]!mPDM_Consolidated_Tasks[#Data],MATCH($C113,[4]!mPDM_Consolidated_Tasks[Task Reference ID],0),5)=$H113,"", "Update")),"Update")</f>
        <v/>
      </c>
      <c r="K113" s="84"/>
      <c r="L113" s="91"/>
      <c r="M113" s="92"/>
      <c r="N113" s="85"/>
    </row>
    <row r="114" spans="1:14" ht="24.95" customHeight="1">
      <c r="A114" s="90"/>
      <c r="B114" s="90"/>
      <c r="C114" s="87"/>
      <c r="D114" s="80" t="str">
        <f>IFERROR(IF(ISBLANK($G114),INDEX([4]!mPDM_Consolidated_Tasks[#Data],MATCH($C114,[4]!mPDM_Consolidated_Tasks[Task Reference ID],0),3),""),"")</f>
        <v/>
      </c>
      <c r="E114" s="81" t="str">
        <f>IFERROR(IF(ISBLANK($G114),INDEX([4]!mPDM_Consolidated_Tasks[#Data],MATCH($C114,[4]!mPDM_Consolidated_Tasks[Task Reference ID],0),4),$G114),"")</f>
        <v/>
      </c>
      <c r="F114" s="82" t="str">
        <f>IFERROR(IF(ISBLANK(INDEX([4]!mPDM_Consolidated_Tasks[#Data],MATCH($C114,[4]!mPDM_Consolidated_Tasks[Task Reference ID],0),5)),"",IF(ISBLANK($G114),HYPERLINK(INDEX([4]!mPDM_Consolidated_Tasks[#Data],MATCH($C114,[4]!mPDM_Consolidated_Tasks[Task Reference ID],0),5),"Work Instruction"),"")),"")</f>
        <v/>
      </c>
      <c r="G114" s="88"/>
      <c r="H114" s="88"/>
      <c r="I114" s="80" t="str">
        <f>IF(AND(ISBLANK($C114),ISBLANK($G114)),"",IFERROR(IF(INDEX([4]!mPDM_Consolidated_Tasks[#Data],MATCH($C114,[4]!mPDM_Consolidated_Tasks[Task Reference ID],0),4)=$E114,"", "Update"),"New"))</f>
        <v/>
      </c>
      <c r="J114" s="80" t="str">
        <f>IFERROR(IF(ISBLANK($H114),"",IF(INDEX([4]!mPDM_Consolidated_Tasks[#Data],MATCH($C114,[4]!mPDM_Consolidated_Tasks[Task Reference ID],0),5)=$H114,"", "Update")),"Update")</f>
        <v/>
      </c>
      <c r="K114" s="84"/>
      <c r="L114" s="91"/>
      <c r="M114" s="92"/>
      <c r="N114" s="85"/>
    </row>
    <row r="115" spans="1:14" ht="24.95" customHeight="1">
      <c r="A115" s="90"/>
      <c r="B115" s="90"/>
      <c r="C115" s="87"/>
      <c r="D115" s="80" t="str">
        <f>IFERROR(IF(ISBLANK($G115),INDEX([4]!mPDM_Consolidated_Tasks[#Data],MATCH($C115,[4]!mPDM_Consolidated_Tasks[Task Reference ID],0),3),""),"")</f>
        <v/>
      </c>
      <c r="E115" s="81" t="str">
        <f>IFERROR(IF(ISBLANK($G115),INDEX([4]!mPDM_Consolidated_Tasks[#Data],MATCH($C115,[4]!mPDM_Consolidated_Tasks[Task Reference ID],0),4),$G115),"")</f>
        <v/>
      </c>
      <c r="F115" s="82" t="str">
        <f>IFERROR(IF(ISBLANK(INDEX([4]!mPDM_Consolidated_Tasks[#Data],MATCH($C115,[4]!mPDM_Consolidated_Tasks[Task Reference ID],0),5)),"",IF(ISBLANK($G115),HYPERLINK(INDEX([4]!mPDM_Consolidated_Tasks[#Data],MATCH($C115,[4]!mPDM_Consolidated_Tasks[Task Reference ID],0),5),"Work Instruction"),"")),"")</f>
        <v/>
      </c>
      <c r="G115" s="88"/>
      <c r="H115" s="88"/>
      <c r="I115" s="80" t="str">
        <f>IF(AND(ISBLANK($C115),ISBLANK($G115)),"",IFERROR(IF(INDEX([4]!mPDM_Consolidated_Tasks[#Data],MATCH($C115,[4]!mPDM_Consolidated_Tasks[Task Reference ID],0),4)=$E115,"", "Update"),"New"))</f>
        <v/>
      </c>
      <c r="J115" s="80" t="str">
        <f>IFERROR(IF(ISBLANK($H115),"",IF(INDEX([4]!mPDM_Consolidated_Tasks[#Data],MATCH($C115,[4]!mPDM_Consolidated_Tasks[Task Reference ID],0),5)=$H115,"", "Update")),"Update")</f>
        <v/>
      </c>
      <c r="K115" s="84"/>
      <c r="L115" s="91"/>
      <c r="M115" s="92"/>
      <c r="N115" s="85"/>
    </row>
    <row r="116" spans="1:14" ht="24.95" customHeight="1">
      <c r="A116" s="90"/>
      <c r="B116" s="90"/>
      <c r="C116" s="87"/>
      <c r="D116" s="80" t="str">
        <f>IFERROR(IF(ISBLANK($G116),INDEX([4]!mPDM_Consolidated_Tasks[#Data],MATCH($C116,[4]!mPDM_Consolidated_Tasks[Task Reference ID],0),3),""),"")</f>
        <v/>
      </c>
      <c r="E116" s="81" t="str">
        <f>IFERROR(IF(ISBLANK($G116),INDEX([4]!mPDM_Consolidated_Tasks[#Data],MATCH($C116,[4]!mPDM_Consolidated_Tasks[Task Reference ID],0),4),$G116),"")</f>
        <v/>
      </c>
      <c r="F116" s="82" t="str">
        <f>IFERROR(IF(ISBLANK(INDEX([4]!mPDM_Consolidated_Tasks[#Data],MATCH($C116,[4]!mPDM_Consolidated_Tasks[Task Reference ID],0),5)),"",IF(ISBLANK($G116),HYPERLINK(INDEX([4]!mPDM_Consolidated_Tasks[#Data],MATCH($C116,[4]!mPDM_Consolidated_Tasks[Task Reference ID],0),5),"Work Instruction"),"")),"")</f>
        <v/>
      </c>
      <c r="G116" s="88"/>
      <c r="H116" s="88"/>
      <c r="I116" s="80" t="str">
        <f>IF(AND(ISBLANK($C116),ISBLANK($G116)),"",IFERROR(IF(INDEX([4]!mPDM_Consolidated_Tasks[#Data],MATCH($C116,[4]!mPDM_Consolidated_Tasks[Task Reference ID],0),4)=$E116,"", "Update"),"New"))</f>
        <v/>
      </c>
      <c r="J116" s="80" t="str">
        <f>IFERROR(IF(ISBLANK($H116),"",IF(INDEX([4]!mPDM_Consolidated_Tasks[#Data],MATCH($C116,[4]!mPDM_Consolidated_Tasks[Task Reference ID],0),5)=$H116,"", "Update")),"Update")</f>
        <v/>
      </c>
      <c r="K116" s="84"/>
      <c r="L116" s="91"/>
      <c r="M116" s="92"/>
      <c r="N116" s="85"/>
    </row>
    <row r="117" spans="1:14" ht="24.95" customHeight="1">
      <c r="A117" s="90"/>
      <c r="B117" s="90"/>
      <c r="C117" s="87"/>
      <c r="D117" s="80" t="str">
        <f>IFERROR(IF(ISBLANK($G117),INDEX([4]!mPDM_Consolidated_Tasks[#Data],MATCH($C117,[4]!mPDM_Consolidated_Tasks[Task Reference ID],0),3),""),"")</f>
        <v/>
      </c>
      <c r="E117" s="81" t="str">
        <f>IFERROR(IF(ISBLANK($G117),INDEX([4]!mPDM_Consolidated_Tasks[#Data],MATCH($C117,[4]!mPDM_Consolidated_Tasks[Task Reference ID],0),4),$G117),"")</f>
        <v/>
      </c>
      <c r="F117" s="82" t="str">
        <f>IFERROR(IF(ISBLANK(INDEX([4]!mPDM_Consolidated_Tasks[#Data],MATCH($C117,[4]!mPDM_Consolidated_Tasks[Task Reference ID],0),5)),"",IF(ISBLANK($G117),HYPERLINK(INDEX([4]!mPDM_Consolidated_Tasks[#Data],MATCH($C117,[4]!mPDM_Consolidated_Tasks[Task Reference ID],0),5),"Work Instruction"),"")),"")</f>
        <v/>
      </c>
      <c r="G117" s="88"/>
      <c r="H117" s="88"/>
      <c r="I117" s="80" t="str">
        <f>IF(AND(ISBLANK($C117),ISBLANK($G117)),"",IFERROR(IF(INDEX([4]!mPDM_Consolidated_Tasks[#Data],MATCH($C117,[4]!mPDM_Consolidated_Tasks[Task Reference ID],0),4)=$E117,"", "Update"),"New"))</f>
        <v/>
      </c>
      <c r="J117" s="80" t="str">
        <f>IFERROR(IF(ISBLANK($H117),"",IF(INDEX([4]!mPDM_Consolidated_Tasks[#Data],MATCH($C117,[4]!mPDM_Consolidated_Tasks[Task Reference ID],0),5)=$H117,"", "Update")),"Update")</f>
        <v/>
      </c>
      <c r="K117" s="84"/>
      <c r="L117" s="91"/>
      <c r="M117" s="92"/>
      <c r="N117" s="85"/>
    </row>
    <row r="118" spans="1:14" ht="24.95" customHeight="1">
      <c r="A118" s="90"/>
      <c r="B118" s="90"/>
      <c r="C118" s="87"/>
      <c r="D118" s="80" t="str">
        <f>IFERROR(IF(ISBLANK($G118),INDEX([4]!mPDM_Consolidated_Tasks[#Data],MATCH($C118,[4]!mPDM_Consolidated_Tasks[Task Reference ID],0),3),""),"")</f>
        <v/>
      </c>
      <c r="E118" s="81" t="str">
        <f>IFERROR(IF(ISBLANK($G118),INDEX([4]!mPDM_Consolidated_Tasks[#Data],MATCH($C118,[4]!mPDM_Consolidated_Tasks[Task Reference ID],0),4),$G118),"")</f>
        <v/>
      </c>
      <c r="F118" s="82" t="str">
        <f>IFERROR(IF(ISBLANK(INDEX([4]!mPDM_Consolidated_Tasks[#Data],MATCH($C118,[4]!mPDM_Consolidated_Tasks[Task Reference ID],0),5)),"",IF(ISBLANK($G118),HYPERLINK(INDEX([4]!mPDM_Consolidated_Tasks[#Data],MATCH($C118,[4]!mPDM_Consolidated_Tasks[Task Reference ID],0),5),"Work Instruction"),"")),"")</f>
        <v/>
      </c>
      <c r="G118" s="88"/>
      <c r="H118" s="88"/>
      <c r="I118" s="80" t="str">
        <f>IF(AND(ISBLANK($C118),ISBLANK($G118)),"",IFERROR(IF(INDEX([4]!mPDM_Consolidated_Tasks[#Data],MATCH($C118,[4]!mPDM_Consolidated_Tasks[Task Reference ID],0),4)=$E118,"", "Update"),"New"))</f>
        <v/>
      </c>
      <c r="J118" s="80" t="str">
        <f>IFERROR(IF(ISBLANK($H118),"",IF(INDEX([4]!mPDM_Consolidated_Tasks[#Data],MATCH($C118,[4]!mPDM_Consolidated_Tasks[Task Reference ID],0),5)=$H118,"", "Update")),"Update")</f>
        <v/>
      </c>
      <c r="K118" s="84"/>
      <c r="L118" s="91"/>
      <c r="M118" s="92"/>
      <c r="N118" s="85"/>
    </row>
    <row r="119" spans="1:14" ht="24.95" customHeight="1">
      <c r="A119" s="90"/>
      <c r="B119" s="90"/>
      <c r="C119" s="87"/>
      <c r="D119" s="80" t="str">
        <f>IFERROR(IF(ISBLANK($G119),INDEX([4]!mPDM_Consolidated_Tasks[#Data],MATCH($C119,[4]!mPDM_Consolidated_Tasks[Task Reference ID],0),3),""),"")</f>
        <v/>
      </c>
      <c r="E119" s="81" t="str">
        <f>IFERROR(IF(ISBLANK($G119),INDEX([4]!mPDM_Consolidated_Tasks[#Data],MATCH($C119,[4]!mPDM_Consolidated_Tasks[Task Reference ID],0),4),$G119),"")</f>
        <v/>
      </c>
      <c r="F119" s="82" t="str">
        <f>IFERROR(IF(ISBLANK(INDEX([4]!mPDM_Consolidated_Tasks[#Data],MATCH($C119,[4]!mPDM_Consolidated_Tasks[Task Reference ID],0),5)),"",IF(ISBLANK($G119),HYPERLINK(INDEX([4]!mPDM_Consolidated_Tasks[#Data],MATCH($C119,[4]!mPDM_Consolidated_Tasks[Task Reference ID],0),5),"Work Instruction"),"")),"")</f>
        <v/>
      </c>
      <c r="G119" s="88"/>
      <c r="H119" s="88"/>
      <c r="I119" s="80" t="str">
        <f>IF(AND(ISBLANK($C119),ISBLANK($G119)),"",IFERROR(IF(INDEX([4]!mPDM_Consolidated_Tasks[#Data],MATCH($C119,[4]!mPDM_Consolidated_Tasks[Task Reference ID],0),4)=$E119,"", "Update"),"New"))</f>
        <v/>
      </c>
      <c r="J119" s="80" t="str">
        <f>IFERROR(IF(ISBLANK($H119),"",IF(INDEX([4]!mPDM_Consolidated_Tasks[#Data],MATCH($C119,[4]!mPDM_Consolidated_Tasks[Task Reference ID],0),5)=$H119,"", "Update")),"Update")</f>
        <v/>
      </c>
      <c r="K119" s="84"/>
      <c r="L119" s="91"/>
      <c r="M119" s="92"/>
      <c r="N119" s="85"/>
    </row>
    <row r="120" spans="1:14" ht="24.95" customHeight="1">
      <c r="A120" s="90"/>
      <c r="B120" s="90"/>
      <c r="C120" s="87"/>
      <c r="D120" s="80" t="str">
        <f>IFERROR(IF(ISBLANK($G120),INDEX([4]!mPDM_Consolidated_Tasks[#Data],MATCH($C120,[4]!mPDM_Consolidated_Tasks[Task Reference ID],0),3),""),"")</f>
        <v/>
      </c>
      <c r="E120" s="81" t="str">
        <f>IFERROR(IF(ISBLANK($G120),INDEX([4]!mPDM_Consolidated_Tasks[#Data],MATCH($C120,[4]!mPDM_Consolidated_Tasks[Task Reference ID],0),4),$G120),"")</f>
        <v/>
      </c>
      <c r="F120" s="82" t="str">
        <f>IFERROR(IF(ISBLANK(INDEX([4]!mPDM_Consolidated_Tasks[#Data],MATCH($C120,[4]!mPDM_Consolidated_Tasks[Task Reference ID],0),5)),"",IF(ISBLANK($G120),HYPERLINK(INDEX([4]!mPDM_Consolidated_Tasks[#Data],MATCH($C120,[4]!mPDM_Consolidated_Tasks[Task Reference ID],0),5),"Work Instruction"),"")),"")</f>
        <v/>
      </c>
      <c r="G120" s="88"/>
      <c r="H120" s="88"/>
      <c r="I120" s="80" t="str">
        <f>IF(AND(ISBLANK($C120),ISBLANK($G120)),"",IFERROR(IF(INDEX([4]!mPDM_Consolidated_Tasks[#Data],MATCH($C120,[4]!mPDM_Consolidated_Tasks[Task Reference ID],0),4)=$E120,"", "Update"),"New"))</f>
        <v/>
      </c>
      <c r="J120" s="80" t="str">
        <f>IFERROR(IF(ISBLANK($H120),"",IF(INDEX([4]!mPDM_Consolidated_Tasks[#Data],MATCH($C120,[4]!mPDM_Consolidated_Tasks[Task Reference ID],0),5)=$H120,"", "Update")),"Update")</f>
        <v/>
      </c>
      <c r="K120" s="84"/>
      <c r="L120" s="91"/>
      <c r="M120" s="92"/>
      <c r="N120" s="85"/>
    </row>
    <row r="121" spans="1:14" ht="24.95" customHeight="1">
      <c r="A121" s="90"/>
      <c r="B121" s="90"/>
      <c r="C121" s="87"/>
      <c r="D121" s="80" t="str">
        <f>IFERROR(IF(ISBLANK($G121),INDEX([4]!mPDM_Consolidated_Tasks[#Data],MATCH($C121,[4]!mPDM_Consolidated_Tasks[Task Reference ID],0),3),""),"")</f>
        <v/>
      </c>
      <c r="E121" s="81" t="str">
        <f>IFERROR(IF(ISBLANK($G121),INDEX([4]!mPDM_Consolidated_Tasks[#Data],MATCH($C121,[4]!mPDM_Consolidated_Tasks[Task Reference ID],0),4),$G121),"")</f>
        <v/>
      </c>
      <c r="F121" s="82" t="str">
        <f>IFERROR(IF(ISBLANK(INDEX([4]!mPDM_Consolidated_Tasks[#Data],MATCH($C121,[4]!mPDM_Consolidated_Tasks[Task Reference ID],0),5)),"",IF(ISBLANK($G121),HYPERLINK(INDEX([4]!mPDM_Consolidated_Tasks[#Data],MATCH($C121,[4]!mPDM_Consolidated_Tasks[Task Reference ID],0),5),"Work Instruction"),"")),"")</f>
        <v/>
      </c>
      <c r="G121" s="88"/>
      <c r="H121" s="88"/>
      <c r="I121" s="80" t="str">
        <f>IF(AND(ISBLANK($C121),ISBLANK($G121)),"",IFERROR(IF(INDEX([4]!mPDM_Consolidated_Tasks[#Data],MATCH($C121,[4]!mPDM_Consolidated_Tasks[Task Reference ID],0),4)=$E121,"", "Update"),"New"))</f>
        <v/>
      </c>
      <c r="J121" s="80" t="str">
        <f>IFERROR(IF(ISBLANK($H121),"",IF(INDEX([4]!mPDM_Consolidated_Tasks[#Data],MATCH($C121,[4]!mPDM_Consolidated_Tasks[Task Reference ID],0),5)=$H121,"", "Update")),"Update")</f>
        <v/>
      </c>
      <c r="K121" s="84"/>
      <c r="L121" s="91"/>
      <c r="M121" s="92"/>
      <c r="N121" s="85"/>
    </row>
    <row r="122" spans="1:14" ht="24.95" customHeight="1">
      <c r="A122" s="90"/>
      <c r="B122" s="90"/>
      <c r="C122" s="87"/>
      <c r="D122" s="80" t="str">
        <f>IFERROR(IF(ISBLANK($G122),INDEX([4]!mPDM_Consolidated_Tasks[#Data],MATCH($C122,[4]!mPDM_Consolidated_Tasks[Task Reference ID],0),3),""),"")</f>
        <v/>
      </c>
      <c r="E122" s="81" t="str">
        <f>IFERROR(IF(ISBLANK($G122),INDEX([4]!mPDM_Consolidated_Tasks[#Data],MATCH($C122,[4]!mPDM_Consolidated_Tasks[Task Reference ID],0),4),$G122),"")</f>
        <v/>
      </c>
      <c r="F122" s="82" t="str">
        <f>IFERROR(IF(ISBLANK(INDEX([4]!mPDM_Consolidated_Tasks[#Data],MATCH($C122,[4]!mPDM_Consolidated_Tasks[Task Reference ID],0),5)),"",IF(ISBLANK($G122),HYPERLINK(INDEX([4]!mPDM_Consolidated_Tasks[#Data],MATCH($C122,[4]!mPDM_Consolidated_Tasks[Task Reference ID],0),5),"Work Instruction"),"")),"")</f>
        <v/>
      </c>
      <c r="G122" s="88"/>
      <c r="H122" s="88"/>
      <c r="I122" s="80" t="str">
        <f>IF(AND(ISBLANK($C122),ISBLANK($G122)),"",IFERROR(IF(INDEX([4]!mPDM_Consolidated_Tasks[#Data],MATCH($C122,[4]!mPDM_Consolidated_Tasks[Task Reference ID],0),4)=$E122,"", "Update"),"New"))</f>
        <v/>
      </c>
      <c r="J122" s="80" t="str">
        <f>IFERROR(IF(ISBLANK($H122),"",IF(INDEX([4]!mPDM_Consolidated_Tasks[#Data],MATCH($C122,[4]!mPDM_Consolidated_Tasks[Task Reference ID],0),5)=$H122,"", "Update")),"Update")</f>
        <v/>
      </c>
      <c r="K122" s="84"/>
      <c r="L122" s="91"/>
      <c r="M122" s="92"/>
      <c r="N122" s="85"/>
    </row>
    <row r="123" spans="1:14" ht="24.95" customHeight="1">
      <c r="A123" s="90"/>
      <c r="B123" s="90"/>
      <c r="C123" s="87"/>
      <c r="D123" s="80" t="str">
        <f>IFERROR(IF(ISBLANK($G123),INDEX([4]!mPDM_Consolidated_Tasks[#Data],MATCH($C123,[4]!mPDM_Consolidated_Tasks[Task Reference ID],0),3),""),"")</f>
        <v/>
      </c>
      <c r="E123" s="81" t="str">
        <f>IFERROR(IF(ISBLANK($G123),INDEX([4]!mPDM_Consolidated_Tasks[#Data],MATCH($C123,[4]!mPDM_Consolidated_Tasks[Task Reference ID],0),4),$G123),"")</f>
        <v/>
      </c>
      <c r="F123" s="82" t="str">
        <f>IFERROR(IF(ISBLANK(INDEX([4]!mPDM_Consolidated_Tasks[#Data],MATCH($C123,[4]!mPDM_Consolidated_Tasks[Task Reference ID],0),5)),"",IF(ISBLANK($G123),HYPERLINK(INDEX([4]!mPDM_Consolidated_Tasks[#Data],MATCH($C123,[4]!mPDM_Consolidated_Tasks[Task Reference ID],0),5),"Work Instruction"),"")),"")</f>
        <v/>
      </c>
      <c r="G123" s="88"/>
      <c r="H123" s="88"/>
      <c r="I123" s="80" t="str">
        <f>IF(AND(ISBLANK($C123),ISBLANK($G123)),"",IFERROR(IF(INDEX([4]!mPDM_Consolidated_Tasks[#Data],MATCH($C123,[4]!mPDM_Consolidated_Tasks[Task Reference ID],0),4)=$E123,"", "Update"),"New"))</f>
        <v/>
      </c>
      <c r="J123" s="80" t="str">
        <f>IFERROR(IF(ISBLANK($H123),"",IF(INDEX([4]!mPDM_Consolidated_Tasks[#Data],MATCH($C123,[4]!mPDM_Consolidated_Tasks[Task Reference ID],0),5)=$H123,"", "Update")),"Update")</f>
        <v/>
      </c>
      <c r="K123" s="84"/>
      <c r="L123" s="91"/>
      <c r="M123" s="92"/>
      <c r="N123" s="85"/>
    </row>
    <row r="124" spans="1:14" ht="24.95" customHeight="1">
      <c r="A124" s="90"/>
      <c r="B124" s="90"/>
      <c r="C124" s="87"/>
      <c r="D124" s="80" t="str">
        <f>IFERROR(IF(ISBLANK($G124),INDEX([4]!mPDM_Consolidated_Tasks[#Data],MATCH($C124,[4]!mPDM_Consolidated_Tasks[Task Reference ID],0),3),""),"")</f>
        <v/>
      </c>
      <c r="E124" s="81" t="str">
        <f>IFERROR(IF(ISBLANK($G124),INDEX([4]!mPDM_Consolidated_Tasks[#Data],MATCH($C124,[4]!mPDM_Consolidated_Tasks[Task Reference ID],0),4),$G124),"")</f>
        <v/>
      </c>
      <c r="F124" s="82" t="str">
        <f>IFERROR(IF(ISBLANK(INDEX([4]!mPDM_Consolidated_Tasks[#Data],MATCH($C124,[4]!mPDM_Consolidated_Tasks[Task Reference ID],0),5)),"",IF(ISBLANK($G124),HYPERLINK(INDEX([4]!mPDM_Consolidated_Tasks[#Data],MATCH($C124,[4]!mPDM_Consolidated_Tasks[Task Reference ID],0),5),"Work Instruction"),"")),"")</f>
        <v/>
      </c>
      <c r="G124" s="88"/>
      <c r="H124" s="88"/>
      <c r="I124" s="80" t="str">
        <f>IF(AND(ISBLANK($C124),ISBLANK($G124)),"",IFERROR(IF(INDEX([4]!mPDM_Consolidated_Tasks[#Data],MATCH($C124,[4]!mPDM_Consolidated_Tasks[Task Reference ID],0),4)=$E124,"", "Update"),"New"))</f>
        <v/>
      </c>
      <c r="J124" s="80" t="str">
        <f>IFERROR(IF(ISBLANK($H124),"",IF(INDEX([4]!mPDM_Consolidated_Tasks[#Data],MATCH($C124,[4]!mPDM_Consolidated_Tasks[Task Reference ID],0),5)=$H124,"", "Update")),"Update")</f>
        <v/>
      </c>
      <c r="K124" s="84"/>
      <c r="L124" s="91"/>
      <c r="M124" s="92"/>
      <c r="N124" s="85"/>
    </row>
    <row r="125" spans="1:14" ht="24.95" customHeight="1">
      <c r="A125" s="90"/>
      <c r="B125" s="90"/>
      <c r="C125" s="87"/>
      <c r="D125" s="80" t="str">
        <f>IFERROR(IF(ISBLANK($G125),INDEX([4]!mPDM_Consolidated_Tasks[#Data],MATCH($C125,[4]!mPDM_Consolidated_Tasks[Task Reference ID],0),3),""),"")</f>
        <v/>
      </c>
      <c r="E125" s="81" t="str">
        <f>IFERROR(IF(ISBLANK($G125),INDEX([4]!mPDM_Consolidated_Tasks[#Data],MATCH($C125,[4]!mPDM_Consolidated_Tasks[Task Reference ID],0),4),$G125),"")</f>
        <v/>
      </c>
      <c r="F125" s="82" t="str">
        <f>IFERROR(IF(ISBLANK(INDEX([4]!mPDM_Consolidated_Tasks[#Data],MATCH($C125,[4]!mPDM_Consolidated_Tasks[Task Reference ID],0),5)),"",IF(ISBLANK($G125),HYPERLINK(INDEX([4]!mPDM_Consolidated_Tasks[#Data],MATCH($C125,[4]!mPDM_Consolidated_Tasks[Task Reference ID],0),5),"Work Instruction"),"")),"")</f>
        <v/>
      </c>
      <c r="G125" s="88"/>
      <c r="H125" s="88"/>
      <c r="I125" s="80" t="str">
        <f>IF(AND(ISBLANK($C125),ISBLANK($G125)),"",IFERROR(IF(INDEX([4]!mPDM_Consolidated_Tasks[#Data],MATCH($C125,[4]!mPDM_Consolidated_Tasks[Task Reference ID],0),4)=$E125,"", "Update"),"New"))</f>
        <v/>
      </c>
      <c r="J125" s="80" t="str">
        <f>IFERROR(IF(ISBLANK($H125),"",IF(INDEX([4]!mPDM_Consolidated_Tasks[#Data],MATCH($C125,[4]!mPDM_Consolidated_Tasks[Task Reference ID],0),5)=$H125,"", "Update")),"Update")</f>
        <v/>
      </c>
      <c r="K125" s="84"/>
      <c r="L125" s="91"/>
      <c r="M125" s="92"/>
      <c r="N125" s="85"/>
    </row>
    <row r="126" spans="1:14" ht="24.95" customHeight="1">
      <c r="A126" s="90"/>
      <c r="B126" s="90"/>
      <c r="C126" s="87"/>
      <c r="D126" s="80" t="str">
        <f>IFERROR(IF(ISBLANK($G126),INDEX([4]!mPDM_Consolidated_Tasks[#Data],MATCH($C126,[4]!mPDM_Consolidated_Tasks[Task Reference ID],0),3),""),"")</f>
        <v/>
      </c>
      <c r="E126" s="81" t="str">
        <f>IFERROR(IF(ISBLANK($G126),INDEX([4]!mPDM_Consolidated_Tasks[#Data],MATCH($C126,[4]!mPDM_Consolidated_Tasks[Task Reference ID],0),4),$G126),"")</f>
        <v/>
      </c>
      <c r="F126" s="82" t="str">
        <f>IFERROR(IF(ISBLANK(INDEX([4]!mPDM_Consolidated_Tasks[#Data],MATCH($C126,[4]!mPDM_Consolidated_Tasks[Task Reference ID],0),5)),"",IF(ISBLANK($G126),HYPERLINK(INDEX([4]!mPDM_Consolidated_Tasks[#Data],MATCH($C126,[4]!mPDM_Consolidated_Tasks[Task Reference ID],0),5),"Work Instruction"),"")),"")</f>
        <v/>
      </c>
      <c r="G126" s="88"/>
      <c r="H126" s="88"/>
      <c r="I126" s="80" t="str">
        <f>IF(AND(ISBLANK($C126),ISBLANK($G126)),"",IFERROR(IF(INDEX([4]!mPDM_Consolidated_Tasks[#Data],MATCH($C126,[4]!mPDM_Consolidated_Tasks[Task Reference ID],0),4)=$E126,"", "Update"),"New"))</f>
        <v/>
      </c>
      <c r="J126" s="80" t="str">
        <f>IFERROR(IF(ISBLANK($H126),"",IF(INDEX([4]!mPDM_Consolidated_Tasks[#Data],MATCH($C126,[4]!mPDM_Consolidated_Tasks[Task Reference ID],0),5)=$H126,"", "Update")),"Update")</f>
        <v/>
      </c>
      <c r="K126" s="84"/>
      <c r="L126" s="91"/>
      <c r="M126" s="92"/>
      <c r="N126" s="85"/>
    </row>
    <row r="127" spans="1:14" ht="24.95" customHeight="1">
      <c r="A127" s="90"/>
      <c r="B127" s="90"/>
      <c r="C127" s="87"/>
      <c r="D127" s="80" t="str">
        <f>IFERROR(IF(ISBLANK($G127),INDEX([4]!mPDM_Consolidated_Tasks[#Data],MATCH($C127,[4]!mPDM_Consolidated_Tasks[Task Reference ID],0),3),""),"")</f>
        <v/>
      </c>
      <c r="E127" s="81" t="str">
        <f>IFERROR(IF(ISBLANK($G127),INDEX([4]!mPDM_Consolidated_Tasks[#Data],MATCH($C127,[4]!mPDM_Consolidated_Tasks[Task Reference ID],0),4),$G127),"")</f>
        <v/>
      </c>
      <c r="F127" s="82" t="str">
        <f>IFERROR(IF(ISBLANK(INDEX([4]!mPDM_Consolidated_Tasks[#Data],MATCH($C127,[4]!mPDM_Consolidated_Tasks[Task Reference ID],0),5)),"",IF(ISBLANK($G127),HYPERLINK(INDEX([4]!mPDM_Consolidated_Tasks[#Data],MATCH($C127,[4]!mPDM_Consolidated_Tasks[Task Reference ID],0),5),"Work Instruction"),"")),"")</f>
        <v/>
      </c>
      <c r="G127" s="88"/>
      <c r="H127" s="88"/>
      <c r="I127" s="80" t="str">
        <f>IF(AND(ISBLANK($C127),ISBLANK($G127)),"",IFERROR(IF(INDEX([4]!mPDM_Consolidated_Tasks[#Data],MATCH($C127,[4]!mPDM_Consolidated_Tasks[Task Reference ID],0),4)=$E127,"", "Update"),"New"))</f>
        <v/>
      </c>
      <c r="J127" s="80" t="str">
        <f>IFERROR(IF(ISBLANK($H127),"",IF(INDEX([4]!mPDM_Consolidated_Tasks[#Data],MATCH($C127,[4]!mPDM_Consolidated_Tasks[Task Reference ID],0),5)=$H127,"", "Update")),"Update")</f>
        <v/>
      </c>
      <c r="K127" s="84"/>
      <c r="L127" s="91"/>
      <c r="M127" s="92"/>
      <c r="N127" s="85"/>
    </row>
    <row r="128" spans="1:14" ht="24.95" customHeight="1">
      <c r="A128" s="90"/>
      <c r="B128" s="90"/>
      <c r="C128" s="87"/>
      <c r="D128" s="80" t="str">
        <f>IFERROR(IF(ISBLANK($G128),INDEX([4]!mPDM_Consolidated_Tasks[#Data],MATCH($C128,[4]!mPDM_Consolidated_Tasks[Task Reference ID],0),3),""),"")</f>
        <v/>
      </c>
      <c r="E128" s="81" t="str">
        <f>IFERROR(IF(ISBLANK($G128),INDEX([4]!mPDM_Consolidated_Tasks[#Data],MATCH($C128,[4]!mPDM_Consolidated_Tasks[Task Reference ID],0),4),$G128),"")</f>
        <v/>
      </c>
      <c r="F128" s="82" t="str">
        <f>IFERROR(IF(ISBLANK(INDEX([4]!mPDM_Consolidated_Tasks[#Data],MATCH($C128,[4]!mPDM_Consolidated_Tasks[Task Reference ID],0),5)),"",IF(ISBLANK($G128),HYPERLINK(INDEX([4]!mPDM_Consolidated_Tasks[#Data],MATCH($C128,[4]!mPDM_Consolidated_Tasks[Task Reference ID],0),5),"Work Instruction"),"")),"")</f>
        <v/>
      </c>
      <c r="G128" s="88"/>
      <c r="H128" s="88"/>
      <c r="I128" s="80" t="str">
        <f>IF(AND(ISBLANK($C128),ISBLANK($G128)),"",IFERROR(IF(INDEX([4]!mPDM_Consolidated_Tasks[#Data],MATCH($C128,[4]!mPDM_Consolidated_Tasks[Task Reference ID],0),4)=$E128,"", "Update"),"New"))</f>
        <v/>
      </c>
      <c r="J128" s="80" t="str">
        <f>IFERROR(IF(ISBLANK($H128),"",IF(INDEX([4]!mPDM_Consolidated_Tasks[#Data],MATCH($C128,[4]!mPDM_Consolidated_Tasks[Task Reference ID],0),5)=$H128,"", "Update")),"Update")</f>
        <v/>
      </c>
      <c r="K128" s="84"/>
      <c r="L128" s="91"/>
      <c r="M128" s="92"/>
      <c r="N128" s="85"/>
    </row>
    <row r="129" spans="1:14" ht="24.95" customHeight="1">
      <c r="A129" s="90"/>
      <c r="B129" s="90"/>
      <c r="C129" s="87"/>
      <c r="D129" s="80" t="str">
        <f>IFERROR(IF(ISBLANK($G129),INDEX([4]!mPDM_Consolidated_Tasks[#Data],MATCH($C129,[4]!mPDM_Consolidated_Tasks[Task Reference ID],0),3),""),"")</f>
        <v/>
      </c>
      <c r="E129" s="81" t="str">
        <f>IFERROR(IF(ISBLANK($G129),INDEX([4]!mPDM_Consolidated_Tasks[#Data],MATCH($C129,[4]!mPDM_Consolidated_Tasks[Task Reference ID],0),4),$G129),"")</f>
        <v/>
      </c>
      <c r="F129" s="82" t="str">
        <f>IFERROR(IF(ISBLANK(INDEX([4]!mPDM_Consolidated_Tasks[#Data],MATCH($C129,[4]!mPDM_Consolidated_Tasks[Task Reference ID],0),5)),"",IF(ISBLANK($G129),HYPERLINK(INDEX([4]!mPDM_Consolidated_Tasks[#Data],MATCH($C129,[4]!mPDM_Consolidated_Tasks[Task Reference ID],0),5),"Work Instruction"),"")),"")</f>
        <v/>
      </c>
      <c r="G129" s="88"/>
      <c r="H129" s="88"/>
      <c r="I129" s="80" t="str">
        <f>IF(AND(ISBLANK($C129),ISBLANK($G129)),"",IFERROR(IF(INDEX([4]!mPDM_Consolidated_Tasks[#Data],MATCH($C129,[4]!mPDM_Consolidated_Tasks[Task Reference ID],0),4)=$E129,"", "Update"),"New"))</f>
        <v/>
      </c>
      <c r="J129" s="80" t="str">
        <f>IFERROR(IF(ISBLANK($H129),"",IF(INDEX([4]!mPDM_Consolidated_Tasks[#Data],MATCH($C129,[4]!mPDM_Consolidated_Tasks[Task Reference ID],0),5)=$H129,"", "Update")),"Update")</f>
        <v/>
      </c>
      <c r="K129" s="84"/>
      <c r="L129" s="91"/>
      <c r="M129" s="92"/>
      <c r="N129" s="85"/>
    </row>
    <row r="130" spans="1:14" ht="24.95" customHeight="1">
      <c r="A130" s="90"/>
      <c r="B130" s="90"/>
      <c r="C130" s="87"/>
      <c r="D130" s="80" t="str">
        <f>IFERROR(IF(ISBLANK($G130),INDEX([4]!mPDM_Consolidated_Tasks[#Data],MATCH($C130,[4]!mPDM_Consolidated_Tasks[Task Reference ID],0),3),""),"")</f>
        <v/>
      </c>
      <c r="E130" s="81" t="str">
        <f>IFERROR(IF(ISBLANK($G130),INDEX([4]!mPDM_Consolidated_Tasks[#Data],MATCH($C130,[4]!mPDM_Consolidated_Tasks[Task Reference ID],0),4),$G130),"")</f>
        <v/>
      </c>
      <c r="F130" s="82" t="str">
        <f>IFERROR(IF(ISBLANK(INDEX([4]!mPDM_Consolidated_Tasks[#Data],MATCH($C130,[4]!mPDM_Consolidated_Tasks[Task Reference ID],0),5)),"",IF(ISBLANK($G130),HYPERLINK(INDEX([4]!mPDM_Consolidated_Tasks[#Data],MATCH($C130,[4]!mPDM_Consolidated_Tasks[Task Reference ID],0),5),"Work Instruction"),"")),"")</f>
        <v/>
      </c>
      <c r="G130" s="88"/>
      <c r="H130" s="88"/>
      <c r="I130" s="80" t="str">
        <f>IF(AND(ISBLANK($C130),ISBLANK($G130)),"",IFERROR(IF(INDEX([4]!mPDM_Consolidated_Tasks[#Data],MATCH($C130,[4]!mPDM_Consolidated_Tasks[Task Reference ID],0),4)=$E130,"", "Update"),"New"))</f>
        <v/>
      </c>
      <c r="J130" s="80" t="str">
        <f>IFERROR(IF(ISBLANK($H130),"",IF(INDEX([4]!mPDM_Consolidated_Tasks[#Data],MATCH($C130,[4]!mPDM_Consolidated_Tasks[Task Reference ID],0),5)=$H130,"", "Update")),"Update")</f>
        <v/>
      </c>
      <c r="K130" s="84"/>
      <c r="L130" s="91"/>
      <c r="M130" s="92"/>
      <c r="N130" s="85"/>
    </row>
    <row r="131" spans="1:14" ht="24.95" customHeight="1">
      <c r="A131" s="90"/>
      <c r="B131" s="90"/>
      <c r="C131" s="87"/>
      <c r="D131" s="80" t="str">
        <f>IFERROR(IF(ISBLANK($G131),INDEX([4]!mPDM_Consolidated_Tasks[#Data],MATCH($C131,[4]!mPDM_Consolidated_Tasks[Task Reference ID],0),3),""),"")</f>
        <v/>
      </c>
      <c r="E131" s="81" t="str">
        <f>IFERROR(IF(ISBLANK($G131),INDEX([4]!mPDM_Consolidated_Tasks[#Data],MATCH($C131,[4]!mPDM_Consolidated_Tasks[Task Reference ID],0),4),$G131),"")</f>
        <v/>
      </c>
      <c r="F131" s="82" t="str">
        <f>IFERROR(IF(ISBLANK(INDEX([4]!mPDM_Consolidated_Tasks[#Data],MATCH($C131,[4]!mPDM_Consolidated_Tasks[Task Reference ID],0),5)),"",IF(ISBLANK($G131),HYPERLINK(INDEX([4]!mPDM_Consolidated_Tasks[#Data],MATCH($C131,[4]!mPDM_Consolidated_Tasks[Task Reference ID],0),5),"Work Instruction"),"")),"")</f>
        <v/>
      </c>
      <c r="G131" s="88"/>
      <c r="H131" s="88"/>
      <c r="I131" s="80" t="str">
        <f>IF(AND(ISBLANK($C131),ISBLANK($G131)),"",IFERROR(IF(INDEX([4]!mPDM_Consolidated_Tasks[#Data],MATCH($C131,[4]!mPDM_Consolidated_Tasks[Task Reference ID],0),4)=$E131,"", "Update"),"New"))</f>
        <v/>
      </c>
      <c r="J131" s="80" t="str">
        <f>IFERROR(IF(ISBLANK($H131),"",IF(INDEX([4]!mPDM_Consolidated_Tasks[#Data],MATCH($C131,[4]!mPDM_Consolidated_Tasks[Task Reference ID],0),5)=$H131,"", "Update")),"Update")</f>
        <v/>
      </c>
      <c r="K131" s="84"/>
      <c r="L131" s="91"/>
      <c r="M131" s="92"/>
      <c r="N131" s="85"/>
    </row>
    <row r="132" spans="1:14" ht="24.95" customHeight="1">
      <c r="A132" s="90"/>
      <c r="B132" s="90"/>
      <c r="C132" s="87"/>
      <c r="D132" s="80" t="str">
        <f>IFERROR(IF(ISBLANK($G132),INDEX([4]!mPDM_Consolidated_Tasks[#Data],MATCH($C132,[4]!mPDM_Consolidated_Tasks[Task Reference ID],0),3),""),"")</f>
        <v/>
      </c>
      <c r="E132" s="81" t="str">
        <f>IFERROR(IF(ISBLANK($G132),INDEX([4]!mPDM_Consolidated_Tasks[#Data],MATCH($C132,[4]!mPDM_Consolidated_Tasks[Task Reference ID],0),4),$G132),"")</f>
        <v/>
      </c>
      <c r="F132" s="82" t="str">
        <f>IFERROR(IF(ISBLANK(INDEX([4]!mPDM_Consolidated_Tasks[#Data],MATCH($C132,[4]!mPDM_Consolidated_Tasks[Task Reference ID],0),5)),"",IF(ISBLANK($G132),HYPERLINK(INDEX([4]!mPDM_Consolidated_Tasks[#Data],MATCH($C132,[4]!mPDM_Consolidated_Tasks[Task Reference ID],0),5),"Work Instruction"),"")),"")</f>
        <v/>
      </c>
      <c r="G132" s="88"/>
      <c r="H132" s="88"/>
      <c r="I132" s="80" t="str">
        <f>IF(AND(ISBLANK($C132),ISBLANK($G132)),"",IFERROR(IF(INDEX([4]!mPDM_Consolidated_Tasks[#Data],MATCH($C132,[4]!mPDM_Consolidated_Tasks[Task Reference ID],0),4)=$E132,"", "Update"),"New"))</f>
        <v/>
      </c>
      <c r="J132" s="80" t="str">
        <f>IFERROR(IF(ISBLANK($H132),"",IF(INDEX([4]!mPDM_Consolidated_Tasks[#Data],MATCH($C132,[4]!mPDM_Consolidated_Tasks[Task Reference ID],0),5)=$H132,"", "Update")),"Update")</f>
        <v/>
      </c>
      <c r="K132" s="84"/>
      <c r="L132" s="91"/>
      <c r="M132" s="92"/>
      <c r="N132" s="85"/>
    </row>
    <row r="133" spans="1:14" ht="24.95" customHeight="1">
      <c r="A133" s="90"/>
      <c r="B133" s="90"/>
      <c r="C133" s="87"/>
      <c r="D133" s="80" t="str">
        <f>IFERROR(IF(ISBLANK($G133),INDEX([4]!mPDM_Consolidated_Tasks[#Data],MATCH($C133,[4]!mPDM_Consolidated_Tasks[Task Reference ID],0),3),""),"")</f>
        <v/>
      </c>
      <c r="E133" s="81" t="str">
        <f>IFERROR(IF(ISBLANK($G133),INDEX([4]!mPDM_Consolidated_Tasks[#Data],MATCH($C133,[4]!mPDM_Consolidated_Tasks[Task Reference ID],0),4),$G133),"")</f>
        <v/>
      </c>
      <c r="F133" s="82" t="str">
        <f>IFERROR(IF(ISBLANK(INDEX([4]!mPDM_Consolidated_Tasks[#Data],MATCH($C133,[4]!mPDM_Consolidated_Tasks[Task Reference ID],0),5)),"",IF(ISBLANK($G133),HYPERLINK(INDEX([4]!mPDM_Consolidated_Tasks[#Data],MATCH($C133,[4]!mPDM_Consolidated_Tasks[Task Reference ID],0),5),"Work Instruction"),"")),"")</f>
        <v/>
      </c>
      <c r="G133" s="88"/>
      <c r="H133" s="88"/>
      <c r="I133" s="80" t="str">
        <f>IF(AND(ISBLANK($C133),ISBLANK($G133)),"",IFERROR(IF(INDEX([4]!mPDM_Consolidated_Tasks[#Data],MATCH($C133,[4]!mPDM_Consolidated_Tasks[Task Reference ID],0),4)=$E133,"", "Update"),"New"))</f>
        <v/>
      </c>
      <c r="J133" s="80" t="str">
        <f>IFERROR(IF(ISBLANK($H133),"",IF(INDEX([4]!mPDM_Consolidated_Tasks[#Data],MATCH($C133,[4]!mPDM_Consolidated_Tasks[Task Reference ID],0),5)=$H133,"", "Update")),"Update")</f>
        <v/>
      </c>
      <c r="K133" s="84"/>
      <c r="L133" s="91"/>
      <c r="M133" s="92"/>
      <c r="N133" s="85"/>
    </row>
    <row r="134" spans="1:14" ht="24.95" customHeight="1">
      <c r="A134" s="90"/>
      <c r="B134" s="90"/>
      <c r="C134" s="87"/>
      <c r="D134" s="80" t="str">
        <f>IFERROR(IF(ISBLANK($G134),INDEX([4]!mPDM_Consolidated_Tasks[#Data],MATCH($C134,[4]!mPDM_Consolidated_Tasks[Task Reference ID],0),3),""),"")</f>
        <v/>
      </c>
      <c r="E134" s="81" t="str">
        <f>IFERROR(IF(ISBLANK($G134),INDEX([4]!mPDM_Consolidated_Tasks[#Data],MATCH($C134,[4]!mPDM_Consolidated_Tasks[Task Reference ID],0),4),$G134),"")</f>
        <v/>
      </c>
      <c r="F134" s="82" t="str">
        <f>IFERROR(IF(ISBLANK(INDEX([4]!mPDM_Consolidated_Tasks[#Data],MATCH($C134,[4]!mPDM_Consolidated_Tasks[Task Reference ID],0),5)),"",IF(ISBLANK($G134),HYPERLINK(INDEX([4]!mPDM_Consolidated_Tasks[#Data],MATCH($C134,[4]!mPDM_Consolidated_Tasks[Task Reference ID],0),5),"Work Instruction"),"")),"")</f>
        <v/>
      </c>
      <c r="G134" s="88"/>
      <c r="H134" s="88"/>
      <c r="I134" s="80" t="str">
        <f>IF(AND(ISBLANK($C134),ISBLANK($G134)),"",IFERROR(IF(INDEX([4]!mPDM_Consolidated_Tasks[#Data],MATCH($C134,[4]!mPDM_Consolidated_Tasks[Task Reference ID],0),4)=$E134,"", "Update"),"New"))</f>
        <v/>
      </c>
      <c r="J134" s="80" t="str">
        <f>IFERROR(IF(ISBLANK($H134),"",IF(INDEX([4]!mPDM_Consolidated_Tasks[#Data],MATCH($C134,[4]!mPDM_Consolidated_Tasks[Task Reference ID],0),5)=$H134,"", "Update")),"Update")</f>
        <v/>
      </c>
      <c r="K134" s="84"/>
      <c r="L134" s="91"/>
      <c r="M134" s="92"/>
      <c r="N134" s="85"/>
    </row>
    <row r="135" spans="1:14" ht="24.95" customHeight="1">
      <c r="A135" s="90"/>
      <c r="B135" s="90"/>
      <c r="C135" s="87"/>
      <c r="D135" s="80" t="str">
        <f>IFERROR(IF(ISBLANK($G135),INDEX([4]!mPDM_Consolidated_Tasks[#Data],MATCH($C135,[4]!mPDM_Consolidated_Tasks[Task Reference ID],0),3),""),"")</f>
        <v/>
      </c>
      <c r="E135" s="81" t="str">
        <f>IFERROR(IF(ISBLANK($G135),INDEX([4]!mPDM_Consolidated_Tasks[#Data],MATCH($C135,[4]!mPDM_Consolidated_Tasks[Task Reference ID],0),4),$G135),"")</f>
        <v/>
      </c>
      <c r="F135" s="82" t="str">
        <f>IFERROR(IF(ISBLANK(INDEX([4]!mPDM_Consolidated_Tasks[#Data],MATCH($C135,[4]!mPDM_Consolidated_Tasks[Task Reference ID],0),5)),"",IF(ISBLANK($G135),HYPERLINK(INDEX([4]!mPDM_Consolidated_Tasks[#Data],MATCH($C135,[4]!mPDM_Consolidated_Tasks[Task Reference ID],0),5),"Work Instruction"),"")),"")</f>
        <v/>
      </c>
      <c r="G135" s="88"/>
      <c r="H135" s="88"/>
      <c r="I135" s="80" t="str">
        <f>IF(AND(ISBLANK($C135),ISBLANK($G135)),"",IFERROR(IF(INDEX([4]!mPDM_Consolidated_Tasks[#Data],MATCH($C135,[4]!mPDM_Consolidated_Tasks[Task Reference ID],0),4)=$E135,"", "Update"),"New"))</f>
        <v/>
      </c>
      <c r="J135" s="80" t="str">
        <f>IFERROR(IF(ISBLANK($H135),"",IF(INDEX([4]!mPDM_Consolidated_Tasks[#Data],MATCH($C135,[4]!mPDM_Consolidated_Tasks[Task Reference ID],0),5)=$H135,"", "Update")),"Update")</f>
        <v/>
      </c>
      <c r="K135" s="84"/>
      <c r="L135" s="91"/>
      <c r="M135" s="92"/>
      <c r="N135" s="85"/>
    </row>
    <row r="136" spans="1:14" ht="24.95" customHeight="1">
      <c r="A136" s="90"/>
      <c r="B136" s="90"/>
      <c r="C136" s="87"/>
      <c r="D136" s="80" t="str">
        <f>IFERROR(IF(ISBLANK($G136),INDEX([4]!mPDM_Consolidated_Tasks[#Data],MATCH($C136,[4]!mPDM_Consolidated_Tasks[Task Reference ID],0),3),""),"")</f>
        <v/>
      </c>
      <c r="E136" s="81" t="str">
        <f>IFERROR(IF(ISBLANK($G136),INDEX([4]!mPDM_Consolidated_Tasks[#Data],MATCH($C136,[4]!mPDM_Consolidated_Tasks[Task Reference ID],0),4),$G136),"")</f>
        <v/>
      </c>
      <c r="F136" s="82" t="str">
        <f>IFERROR(IF(ISBLANK(INDEX([4]!mPDM_Consolidated_Tasks[#Data],MATCH($C136,[4]!mPDM_Consolidated_Tasks[Task Reference ID],0),5)),"",IF(ISBLANK($G136),HYPERLINK(INDEX([4]!mPDM_Consolidated_Tasks[#Data],MATCH($C136,[4]!mPDM_Consolidated_Tasks[Task Reference ID],0),5),"Work Instruction"),"")),"")</f>
        <v/>
      </c>
      <c r="G136" s="88"/>
      <c r="H136" s="88"/>
      <c r="I136" s="80" t="str">
        <f>IF(AND(ISBLANK($C136),ISBLANK($G136)),"",IFERROR(IF(INDEX([4]!mPDM_Consolidated_Tasks[#Data],MATCH($C136,[4]!mPDM_Consolidated_Tasks[Task Reference ID],0),4)=$E136,"", "Update"),"New"))</f>
        <v/>
      </c>
      <c r="J136" s="80" t="str">
        <f>IFERROR(IF(ISBLANK($H136),"",IF(INDEX([4]!mPDM_Consolidated_Tasks[#Data],MATCH($C136,[4]!mPDM_Consolidated_Tasks[Task Reference ID],0),5)=$H136,"", "Update")),"Update")</f>
        <v/>
      </c>
      <c r="K136" s="84"/>
      <c r="L136" s="91"/>
      <c r="M136" s="92"/>
      <c r="N136" s="85"/>
    </row>
    <row r="137" spans="1:14" ht="24.95" customHeight="1">
      <c r="A137" s="90"/>
      <c r="B137" s="90"/>
      <c r="C137" s="87"/>
      <c r="D137" s="80" t="str">
        <f>IFERROR(IF(ISBLANK($G137),INDEX([4]!mPDM_Consolidated_Tasks[#Data],MATCH($C137,[4]!mPDM_Consolidated_Tasks[Task Reference ID],0),3),""),"")</f>
        <v/>
      </c>
      <c r="E137" s="81" t="str">
        <f>IFERROR(IF(ISBLANK($G137),INDEX([4]!mPDM_Consolidated_Tasks[#Data],MATCH($C137,[4]!mPDM_Consolidated_Tasks[Task Reference ID],0),4),$G137),"")</f>
        <v/>
      </c>
      <c r="F137" s="82" t="str">
        <f>IFERROR(IF(ISBLANK(INDEX([4]!mPDM_Consolidated_Tasks[#Data],MATCH($C137,[4]!mPDM_Consolidated_Tasks[Task Reference ID],0),5)),"",IF(ISBLANK($G137),HYPERLINK(INDEX([4]!mPDM_Consolidated_Tasks[#Data],MATCH($C137,[4]!mPDM_Consolidated_Tasks[Task Reference ID],0),5),"Work Instruction"),"")),"")</f>
        <v/>
      </c>
      <c r="G137" s="88"/>
      <c r="H137" s="88"/>
      <c r="I137" s="80" t="str">
        <f>IF(AND(ISBLANK($C137),ISBLANK($G137)),"",IFERROR(IF(INDEX([4]!mPDM_Consolidated_Tasks[#Data],MATCH($C137,[4]!mPDM_Consolidated_Tasks[Task Reference ID],0),4)=$E137,"", "Update"),"New"))</f>
        <v/>
      </c>
      <c r="J137" s="80" t="str">
        <f>IFERROR(IF(ISBLANK($H137),"",IF(INDEX([4]!mPDM_Consolidated_Tasks[#Data],MATCH($C137,[4]!mPDM_Consolidated_Tasks[Task Reference ID],0),5)=$H137,"", "Update")),"Update")</f>
        <v/>
      </c>
      <c r="K137" s="84"/>
      <c r="L137" s="91"/>
      <c r="M137" s="92"/>
      <c r="N137" s="85"/>
    </row>
    <row r="138" spans="1:14" ht="24.95" customHeight="1">
      <c r="A138" s="90"/>
      <c r="B138" s="90"/>
      <c r="C138" s="87"/>
      <c r="D138" s="80" t="str">
        <f>IFERROR(IF(ISBLANK($G138),INDEX([4]!mPDM_Consolidated_Tasks[#Data],MATCH($C138,[4]!mPDM_Consolidated_Tasks[Task Reference ID],0),3),""),"")</f>
        <v/>
      </c>
      <c r="E138" s="81" t="str">
        <f>IFERROR(IF(ISBLANK($G138),INDEX([4]!mPDM_Consolidated_Tasks[#Data],MATCH($C138,[4]!mPDM_Consolidated_Tasks[Task Reference ID],0),4),$G138),"")</f>
        <v/>
      </c>
      <c r="F138" s="82" t="str">
        <f>IFERROR(IF(ISBLANK(INDEX([4]!mPDM_Consolidated_Tasks[#Data],MATCH($C138,[4]!mPDM_Consolidated_Tasks[Task Reference ID],0),5)),"",IF(ISBLANK($G138),HYPERLINK(INDEX([4]!mPDM_Consolidated_Tasks[#Data],MATCH($C138,[4]!mPDM_Consolidated_Tasks[Task Reference ID],0),5),"Work Instruction"),"")),"")</f>
        <v/>
      </c>
      <c r="G138" s="88"/>
      <c r="H138" s="88"/>
      <c r="I138" s="80" t="str">
        <f>IF(AND(ISBLANK($C138),ISBLANK($G138)),"",IFERROR(IF(INDEX([4]!mPDM_Consolidated_Tasks[#Data],MATCH($C138,[4]!mPDM_Consolidated_Tasks[Task Reference ID],0),4)=$E138,"", "Update"),"New"))</f>
        <v/>
      </c>
      <c r="J138" s="80" t="str">
        <f>IFERROR(IF(ISBLANK($H138),"",IF(INDEX([4]!mPDM_Consolidated_Tasks[#Data],MATCH($C138,[4]!mPDM_Consolidated_Tasks[Task Reference ID],0),5)=$H138,"", "Update")),"Update")</f>
        <v/>
      </c>
      <c r="K138" s="84"/>
      <c r="L138" s="91"/>
      <c r="M138" s="92"/>
      <c r="N138" s="85"/>
    </row>
    <row r="139" spans="1:14" ht="24.95" customHeight="1">
      <c r="A139" s="90"/>
      <c r="B139" s="90"/>
      <c r="C139" s="87"/>
      <c r="D139" s="80" t="str">
        <f>IFERROR(IF(ISBLANK($G139),INDEX([4]!mPDM_Consolidated_Tasks[#Data],MATCH($C139,[4]!mPDM_Consolidated_Tasks[Task Reference ID],0),3),""),"")</f>
        <v/>
      </c>
      <c r="E139" s="81" t="str">
        <f>IFERROR(IF(ISBLANK($G139),INDEX([4]!mPDM_Consolidated_Tasks[#Data],MATCH($C139,[4]!mPDM_Consolidated_Tasks[Task Reference ID],0),4),$G139),"")</f>
        <v/>
      </c>
      <c r="F139" s="82" t="str">
        <f>IFERROR(IF(ISBLANK(INDEX([4]!mPDM_Consolidated_Tasks[#Data],MATCH($C139,[4]!mPDM_Consolidated_Tasks[Task Reference ID],0),5)),"",IF(ISBLANK($G139),HYPERLINK(INDEX([4]!mPDM_Consolidated_Tasks[#Data],MATCH($C139,[4]!mPDM_Consolidated_Tasks[Task Reference ID],0),5),"Work Instruction"),"")),"")</f>
        <v/>
      </c>
      <c r="G139" s="88"/>
      <c r="H139" s="88"/>
      <c r="I139" s="80" t="str">
        <f>IF(AND(ISBLANK($C139),ISBLANK($G139)),"",IFERROR(IF(INDEX([4]!mPDM_Consolidated_Tasks[#Data],MATCH($C139,[4]!mPDM_Consolidated_Tasks[Task Reference ID],0),4)=$E139,"", "Update"),"New"))</f>
        <v/>
      </c>
      <c r="J139" s="80" t="str">
        <f>IFERROR(IF(ISBLANK($H139),"",IF(INDEX([4]!mPDM_Consolidated_Tasks[#Data],MATCH($C139,[4]!mPDM_Consolidated_Tasks[Task Reference ID],0),5)=$H139,"", "Update")),"Update")</f>
        <v/>
      </c>
      <c r="K139" s="84"/>
      <c r="L139" s="91"/>
      <c r="M139" s="92"/>
      <c r="N139" s="85"/>
    </row>
    <row r="140" spans="1:14" ht="24.95" customHeight="1">
      <c r="A140" s="90"/>
      <c r="B140" s="90"/>
      <c r="C140" s="87"/>
      <c r="D140" s="80" t="str">
        <f>IFERROR(IF(ISBLANK($G140),INDEX([4]!mPDM_Consolidated_Tasks[#Data],MATCH($C140,[4]!mPDM_Consolidated_Tasks[Task Reference ID],0),3),""),"")</f>
        <v/>
      </c>
      <c r="E140" s="81" t="str">
        <f>IFERROR(IF(ISBLANK($G140),INDEX([4]!mPDM_Consolidated_Tasks[#Data],MATCH($C140,[4]!mPDM_Consolidated_Tasks[Task Reference ID],0),4),$G140),"")</f>
        <v/>
      </c>
      <c r="F140" s="82" t="str">
        <f>IFERROR(IF(ISBLANK(INDEX([4]!mPDM_Consolidated_Tasks[#Data],MATCH($C140,[4]!mPDM_Consolidated_Tasks[Task Reference ID],0),5)),"",IF(ISBLANK($G140),HYPERLINK(INDEX([4]!mPDM_Consolidated_Tasks[#Data],MATCH($C140,[4]!mPDM_Consolidated_Tasks[Task Reference ID],0),5),"Work Instruction"),"")),"")</f>
        <v/>
      </c>
      <c r="G140" s="88"/>
      <c r="H140" s="88"/>
      <c r="I140" s="80" t="str">
        <f>IF(AND(ISBLANK($C140),ISBLANK($G140)),"",IFERROR(IF(INDEX([4]!mPDM_Consolidated_Tasks[#Data],MATCH($C140,[4]!mPDM_Consolidated_Tasks[Task Reference ID],0),4)=$E140,"", "Update"),"New"))</f>
        <v/>
      </c>
      <c r="J140" s="80" t="str">
        <f>IFERROR(IF(ISBLANK($H140),"",IF(INDEX([4]!mPDM_Consolidated_Tasks[#Data],MATCH($C140,[4]!mPDM_Consolidated_Tasks[Task Reference ID],0),5)=$H140,"", "Update")),"Update")</f>
        <v/>
      </c>
      <c r="K140" s="84"/>
      <c r="L140" s="91"/>
      <c r="M140" s="92"/>
      <c r="N140" s="85"/>
    </row>
    <row r="141" spans="1:14" ht="24.95" customHeight="1">
      <c r="A141" s="90"/>
      <c r="B141" s="90"/>
      <c r="C141" s="87"/>
      <c r="D141" s="80" t="str">
        <f>IFERROR(IF(ISBLANK($G141),INDEX([4]!mPDM_Consolidated_Tasks[#Data],MATCH($C141,[4]!mPDM_Consolidated_Tasks[Task Reference ID],0),3),""),"")</f>
        <v/>
      </c>
      <c r="E141" s="81" t="str">
        <f>IFERROR(IF(ISBLANK($G141),INDEX([4]!mPDM_Consolidated_Tasks[#Data],MATCH($C141,[4]!mPDM_Consolidated_Tasks[Task Reference ID],0),4),$G141),"")</f>
        <v/>
      </c>
      <c r="F141" s="82" t="str">
        <f>IFERROR(IF(ISBLANK(INDEX([4]!mPDM_Consolidated_Tasks[#Data],MATCH($C141,[4]!mPDM_Consolidated_Tasks[Task Reference ID],0),5)),"",IF(ISBLANK($G141),HYPERLINK(INDEX([4]!mPDM_Consolidated_Tasks[#Data],MATCH($C141,[4]!mPDM_Consolidated_Tasks[Task Reference ID],0),5),"Work Instruction"),"")),"")</f>
        <v/>
      </c>
      <c r="G141" s="88"/>
      <c r="H141" s="88"/>
      <c r="I141" s="80" t="str">
        <f>IF(AND(ISBLANK($C141),ISBLANK($G141)),"",IFERROR(IF(INDEX([4]!mPDM_Consolidated_Tasks[#Data],MATCH($C141,[4]!mPDM_Consolidated_Tasks[Task Reference ID],0),4)=$E141,"", "Update"),"New"))</f>
        <v/>
      </c>
      <c r="J141" s="80" t="str">
        <f>IFERROR(IF(ISBLANK($H141),"",IF(INDEX([4]!mPDM_Consolidated_Tasks[#Data],MATCH($C141,[4]!mPDM_Consolidated_Tasks[Task Reference ID],0),5)=$H141,"", "Update")),"Update")</f>
        <v/>
      </c>
      <c r="K141" s="84"/>
      <c r="L141" s="91"/>
      <c r="M141" s="92"/>
      <c r="N141" s="85"/>
    </row>
    <row r="142" spans="1:14" ht="24.95" customHeight="1">
      <c r="A142" s="90"/>
      <c r="B142" s="90"/>
      <c r="C142" s="87"/>
      <c r="D142" s="80" t="str">
        <f>IFERROR(IF(ISBLANK($G142),INDEX([4]!mPDM_Consolidated_Tasks[#Data],MATCH($C142,[4]!mPDM_Consolidated_Tasks[Task Reference ID],0),3),""),"")</f>
        <v/>
      </c>
      <c r="E142" s="81" t="str">
        <f>IFERROR(IF(ISBLANK($G142),INDEX([4]!mPDM_Consolidated_Tasks[#Data],MATCH($C142,[4]!mPDM_Consolidated_Tasks[Task Reference ID],0),4),$G142),"")</f>
        <v/>
      </c>
      <c r="F142" s="82" t="str">
        <f>IFERROR(IF(ISBLANK(INDEX([4]!mPDM_Consolidated_Tasks[#Data],MATCH($C142,[4]!mPDM_Consolidated_Tasks[Task Reference ID],0),5)),"",IF(ISBLANK($G142),HYPERLINK(INDEX([4]!mPDM_Consolidated_Tasks[#Data],MATCH($C142,[4]!mPDM_Consolidated_Tasks[Task Reference ID],0),5),"Work Instruction"),"")),"")</f>
        <v/>
      </c>
      <c r="G142" s="88"/>
      <c r="H142" s="88"/>
      <c r="I142" s="80" t="str">
        <f>IF(AND(ISBLANK($C142),ISBLANK($G142)),"",IFERROR(IF(INDEX([4]!mPDM_Consolidated_Tasks[#Data],MATCH($C142,[4]!mPDM_Consolidated_Tasks[Task Reference ID],0),4)=$E142,"", "Update"),"New"))</f>
        <v/>
      </c>
      <c r="J142" s="80" t="str">
        <f>IFERROR(IF(ISBLANK($H142),"",IF(INDEX([4]!mPDM_Consolidated_Tasks[#Data],MATCH($C142,[4]!mPDM_Consolidated_Tasks[Task Reference ID],0),5)=$H142,"", "Update")),"Update")</f>
        <v/>
      </c>
      <c r="K142" s="84"/>
      <c r="L142" s="91"/>
      <c r="M142" s="92"/>
      <c r="N142" s="85"/>
    </row>
    <row r="143" spans="1:14" ht="24.95" customHeight="1">
      <c r="A143" s="90"/>
      <c r="B143" s="90"/>
      <c r="C143" s="87"/>
      <c r="D143" s="80" t="str">
        <f>IFERROR(IF(ISBLANK($G143),INDEX([4]!mPDM_Consolidated_Tasks[#Data],MATCH($C143,[4]!mPDM_Consolidated_Tasks[Task Reference ID],0),3),""),"")</f>
        <v/>
      </c>
      <c r="E143" s="81" t="str">
        <f>IFERROR(IF(ISBLANK($G143),INDEX([4]!mPDM_Consolidated_Tasks[#Data],MATCH($C143,[4]!mPDM_Consolidated_Tasks[Task Reference ID],0),4),$G143),"")</f>
        <v/>
      </c>
      <c r="F143" s="82" t="str">
        <f>IFERROR(IF(ISBLANK(INDEX([4]!mPDM_Consolidated_Tasks[#Data],MATCH($C143,[4]!mPDM_Consolidated_Tasks[Task Reference ID],0),5)),"",IF(ISBLANK($G143),HYPERLINK(INDEX([4]!mPDM_Consolidated_Tasks[#Data],MATCH($C143,[4]!mPDM_Consolidated_Tasks[Task Reference ID],0),5),"Work Instruction"),"")),"")</f>
        <v/>
      </c>
      <c r="G143" s="88"/>
      <c r="H143" s="88"/>
      <c r="I143" s="80" t="str">
        <f>IF(AND(ISBLANK($C143),ISBLANK($G143)),"",IFERROR(IF(INDEX([4]!mPDM_Consolidated_Tasks[#Data],MATCH($C143,[4]!mPDM_Consolidated_Tasks[Task Reference ID],0),4)=$E143,"", "Update"),"New"))</f>
        <v/>
      </c>
      <c r="J143" s="80" t="str">
        <f>IFERROR(IF(ISBLANK($H143),"",IF(INDEX([4]!mPDM_Consolidated_Tasks[#Data],MATCH($C143,[4]!mPDM_Consolidated_Tasks[Task Reference ID],0),5)=$H143,"", "Update")),"Update")</f>
        <v/>
      </c>
      <c r="K143" s="84"/>
      <c r="L143" s="91"/>
      <c r="M143" s="92"/>
      <c r="N143" s="85"/>
    </row>
    <row r="144" spans="1:14" ht="24.95" customHeight="1">
      <c r="A144" s="90"/>
      <c r="B144" s="90"/>
      <c r="C144" s="87"/>
      <c r="D144" s="80" t="str">
        <f>IFERROR(IF(ISBLANK($G144),INDEX([4]!mPDM_Consolidated_Tasks[#Data],MATCH($C144,[4]!mPDM_Consolidated_Tasks[Task Reference ID],0),3),""),"")</f>
        <v/>
      </c>
      <c r="E144" s="81" t="str">
        <f>IFERROR(IF(ISBLANK($G144),INDEX([4]!mPDM_Consolidated_Tasks[#Data],MATCH($C144,[4]!mPDM_Consolidated_Tasks[Task Reference ID],0),4),$G144),"")</f>
        <v/>
      </c>
      <c r="F144" s="82" t="str">
        <f>IFERROR(IF(ISBLANK(INDEX([4]!mPDM_Consolidated_Tasks[#Data],MATCH($C144,[4]!mPDM_Consolidated_Tasks[Task Reference ID],0),5)),"",IF(ISBLANK($G144),HYPERLINK(INDEX([4]!mPDM_Consolidated_Tasks[#Data],MATCH($C144,[4]!mPDM_Consolidated_Tasks[Task Reference ID],0),5),"Work Instruction"),"")),"")</f>
        <v/>
      </c>
      <c r="G144" s="88"/>
      <c r="H144" s="88"/>
      <c r="I144" s="80" t="str">
        <f>IF(AND(ISBLANK($C144),ISBLANK($G144)),"",IFERROR(IF(INDEX([4]!mPDM_Consolidated_Tasks[#Data],MATCH($C144,[4]!mPDM_Consolidated_Tasks[Task Reference ID],0),4)=$E144,"", "Update"),"New"))</f>
        <v/>
      </c>
      <c r="J144" s="80" t="str">
        <f>IFERROR(IF(ISBLANK($H144),"",IF(INDEX([4]!mPDM_Consolidated_Tasks[#Data],MATCH($C144,[4]!mPDM_Consolidated_Tasks[Task Reference ID],0),5)=$H144,"", "Update")),"Update")</f>
        <v/>
      </c>
      <c r="K144" s="84"/>
      <c r="L144" s="91"/>
      <c r="M144" s="92"/>
      <c r="N144" s="85"/>
    </row>
    <row r="145" spans="1:14" ht="24.95" customHeight="1">
      <c r="A145" s="90"/>
      <c r="B145" s="90"/>
      <c r="C145" s="87"/>
      <c r="D145" s="80" t="str">
        <f>IFERROR(IF(ISBLANK($G145),INDEX([4]!mPDM_Consolidated_Tasks[#Data],MATCH($C145,[4]!mPDM_Consolidated_Tasks[Task Reference ID],0),3),""),"")</f>
        <v/>
      </c>
      <c r="E145" s="81" t="str">
        <f>IFERROR(IF(ISBLANK($G145),INDEX([4]!mPDM_Consolidated_Tasks[#Data],MATCH($C145,[4]!mPDM_Consolidated_Tasks[Task Reference ID],0),4),$G145),"")</f>
        <v/>
      </c>
      <c r="F145" s="82" t="str">
        <f>IFERROR(IF(ISBLANK(INDEX([4]!mPDM_Consolidated_Tasks[#Data],MATCH($C145,[4]!mPDM_Consolidated_Tasks[Task Reference ID],0),5)),"",IF(ISBLANK($G145),HYPERLINK(INDEX([4]!mPDM_Consolidated_Tasks[#Data],MATCH($C145,[4]!mPDM_Consolidated_Tasks[Task Reference ID],0),5),"Work Instruction"),"")),"")</f>
        <v/>
      </c>
      <c r="G145" s="88"/>
      <c r="H145" s="88"/>
      <c r="I145" s="80" t="str">
        <f>IF(AND(ISBLANK($C145),ISBLANK($G145)),"",IFERROR(IF(INDEX([4]!mPDM_Consolidated_Tasks[#Data],MATCH($C145,[4]!mPDM_Consolidated_Tasks[Task Reference ID],0),4)=$E145,"", "Update"),"New"))</f>
        <v/>
      </c>
      <c r="J145" s="80" t="str">
        <f>IFERROR(IF(ISBLANK($H145),"",IF(INDEX([4]!mPDM_Consolidated_Tasks[#Data],MATCH($C145,[4]!mPDM_Consolidated_Tasks[Task Reference ID],0),5)=$H145,"", "Update")),"Update")</f>
        <v/>
      </c>
      <c r="K145" s="84"/>
      <c r="L145" s="91"/>
      <c r="M145" s="92"/>
      <c r="N145" s="85"/>
    </row>
    <row r="146" spans="1:14" ht="24.95" customHeight="1">
      <c r="A146" s="90"/>
      <c r="B146" s="90"/>
      <c r="C146" s="87"/>
      <c r="D146" s="80" t="str">
        <f>IFERROR(IF(ISBLANK($G146),INDEX([4]!mPDM_Consolidated_Tasks[#Data],MATCH($C146,[4]!mPDM_Consolidated_Tasks[Task Reference ID],0),3),""),"")</f>
        <v/>
      </c>
      <c r="E146" s="81" t="str">
        <f>IFERROR(IF(ISBLANK($G146),INDEX([4]!mPDM_Consolidated_Tasks[#Data],MATCH($C146,[4]!mPDM_Consolidated_Tasks[Task Reference ID],0),4),$G146),"")</f>
        <v/>
      </c>
      <c r="F146" s="82" t="str">
        <f>IFERROR(IF(ISBLANK(INDEX([4]!mPDM_Consolidated_Tasks[#Data],MATCH($C146,[4]!mPDM_Consolidated_Tasks[Task Reference ID],0),5)),"",IF(ISBLANK($G146),HYPERLINK(INDEX([4]!mPDM_Consolidated_Tasks[#Data],MATCH($C146,[4]!mPDM_Consolidated_Tasks[Task Reference ID],0),5),"Work Instruction"),"")),"")</f>
        <v/>
      </c>
      <c r="G146" s="88"/>
      <c r="H146" s="88"/>
      <c r="I146" s="80" t="str">
        <f>IF(AND(ISBLANK($C146),ISBLANK($G146)),"",IFERROR(IF(INDEX([4]!mPDM_Consolidated_Tasks[#Data],MATCH($C146,[4]!mPDM_Consolidated_Tasks[Task Reference ID],0),4)=$E146,"", "Update"),"New"))</f>
        <v/>
      </c>
      <c r="J146" s="80" t="str">
        <f>IFERROR(IF(ISBLANK($H146),"",IF(INDEX([4]!mPDM_Consolidated_Tasks[#Data],MATCH($C146,[4]!mPDM_Consolidated_Tasks[Task Reference ID],0),5)=$H146,"", "Update")),"Update")</f>
        <v/>
      </c>
      <c r="K146" s="84"/>
      <c r="L146" s="91"/>
      <c r="M146" s="92"/>
      <c r="N146" s="85"/>
    </row>
    <row r="147" spans="1:14" ht="24.95" customHeight="1">
      <c r="A147" s="90"/>
      <c r="B147" s="90"/>
      <c r="C147" s="87"/>
      <c r="D147" s="80" t="str">
        <f>IFERROR(IF(ISBLANK($G147),INDEX([4]!mPDM_Consolidated_Tasks[#Data],MATCH($C147,[4]!mPDM_Consolidated_Tasks[Task Reference ID],0),3),""),"")</f>
        <v/>
      </c>
      <c r="E147" s="81" t="str">
        <f>IFERROR(IF(ISBLANK($G147),INDEX([4]!mPDM_Consolidated_Tasks[#Data],MATCH($C147,[4]!mPDM_Consolidated_Tasks[Task Reference ID],0),4),$G147),"")</f>
        <v/>
      </c>
      <c r="F147" s="82" t="str">
        <f>IFERROR(IF(ISBLANK(INDEX([4]!mPDM_Consolidated_Tasks[#Data],MATCH($C147,[4]!mPDM_Consolidated_Tasks[Task Reference ID],0),5)),"",IF(ISBLANK($G147),HYPERLINK(INDEX([4]!mPDM_Consolidated_Tasks[#Data],MATCH($C147,[4]!mPDM_Consolidated_Tasks[Task Reference ID],0),5),"Work Instruction"),"")),"")</f>
        <v/>
      </c>
      <c r="G147" s="88"/>
      <c r="H147" s="88"/>
      <c r="I147" s="80" t="str">
        <f>IF(AND(ISBLANK($C147),ISBLANK($G147)),"",IFERROR(IF(INDEX([4]!mPDM_Consolidated_Tasks[#Data],MATCH($C147,[4]!mPDM_Consolidated_Tasks[Task Reference ID],0),4)=$E147,"", "Update"),"New"))</f>
        <v/>
      </c>
      <c r="J147" s="80" t="str">
        <f>IFERROR(IF(ISBLANK($H147),"",IF(INDEX([4]!mPDM_Consolidated_Tasks[#Data],MATCH($C147,[4]!mPDM_Consolidated_Tasks[Task Reference ID],0),5)=$H147,"", "Update")),"Update")</f>
        <v/>
      </c>
      <c r="K147" s="84"/>
      <c r="L147" s="91"/>
      <c r="M147" s="92"/>
      <c r="N147" s="85"/>
    </row>
    <row r="148" spans="1:14" ht="24.95" customHeight="1">
      <c r="A148" s="90"/>
      <c r="B148" s="90"/>
      <c r="C148" s="87"/>
      <c r="D148" s="80" t="str">
        <f>IFERROR(IF(ISBLANK($G148),INDEX([4]!mPDM_Consolidated_Tasks[#Data],MATCH($C148,[4]!mPDM_Consolidated_Tasks[Task Reference ID],0),3),""),"")</f>
        <v/>
      </c>
      <c r="E148" s="81" t="str">
        <f>IFERROR(IF(ISBLANK($G148),INDEX([4]!mPDM_Consolidated_Tasks[#Data],MATCH($C148,[4]!mPDM_Consolidated_Tasks[Task Reference ID],0),4),$G148),"")</f>
        <v/>
      </c>
      <c r="F148" s="82" t="str">
        <f>IFERROR(IF(ISBLANK(INDEX([4]!mPDM_Consolidated_Tasks[#Data],MATCH($C148,[4]!mPDM_Consolidated_Tasks[Task Reference ID],0),5)),"",IF(ISBLANK($G148),HYPERLINK(INDEX([4]!mPDM_Consolidated_Tasks[#Data],MATCH($C148,[4]!mPDM_Consolidated_Tasks[Task Reference ID],0),5),"Work Instruction"),"")),"")</f>
        <v/>
      </c>
      <c r="G148" s="88"/>
      <c r="H148" s="88"/>
      <c r="I148" s="80" t="str">
        <f>IF(AND(ISBLANK($C148),ISBLANK($G148)),"",IFERROR(IF(INDEX([4]!mPDM_Consolidated_Tasks[#Data],MATCH($C148,[4]!mPDM_Consolidated_Tasks[Task Reference ID],0),4)=$E148,"", "Update"),"New"))</f>
        <v/>
      </c>
      <c r="J148" s="80" t="str">
        <f>IFERROR(IF(ISBLANK($H148),"",IF(INDEX([4]!mPDM_Consolidated_Tasks[#Data],MATCH($C148,[4]!mPDM_Consolidated_Tasks[Task Reference ID],0),5)=$H148,"", "Update")),"Update")</f>
        <v/>
      </c>
      <c r="K148" s="84"/>
      <c r="L148" s="91"/>
      <c r="M148" s="92"/>
      <c r="N148" s="85"/>
    </row>
    <row r="149" spans="1:14" ht="24.95" customHeight="1">
      <c r="A149" s="90"/>
      <c r="B149" s="90"/>
      <c r="C149" s="87"/>
      <c r="D149" s="80" t="str">
        <f>IFERROR(IF(ISBLANK($G149),INDEX([4]!mPDM_Consolidated_Tasks[#Data],MATCH($C149,[4]!mPDM_Consolidated_Tasks[Task Reference ID],0),3),""),"")</f>
        <v/>
      </c>
      <c r="E149" s="81" t="str">
        <f>IFERROR(IF(ISBLANK($G149),INDEX([4]!mPDM_Consolidated_Tasks[#Data],MATCH($C149,[4]!mPDM_Consolidated_Tasks[Task Reference ID],0),4),$G149),"")</f>
        <v/>
      </c>
      <c r="F149" s="82" t="str">
        <f>IFERROR(IF(ISBLANK(INDEX([4]!mPDM_Consolidated_Tasks[#Data],MATCH($C149,[4]!mPDM_Consolidated_Tasks[Task Reference ID],0),5)),"",IF(ISBLANK($G149),HYPERLINK(INDEX([4]!mPDM_Consolidated_Tasks[#Data],MATCH($C149,[4]!mPDM_Consolidated_Tasks[Task Reference ID],0),5),"Work Instruction"),"")),"")</f>
        <v/>
      </c>
      <c r="G149" s="88"/>
      <c r="H149" s="88"/>
      <c r="I149" s="80" t="str">
        <f>IF(AND(ISBLANK($C149),ISBLANK($G149)),"",IFERROR(IF(INDEX([4]!mPDM_Consolidated_Tasks[#Data],MATCH($C149,[4]!mPDM_Consolidated_Tasks[Task Reference ID],0),4)=$E149,"", "Update"),"New"))</f>
        <v/>
      </c>
      <c r="J149" s="80" t="str">
        <f>IFERROR(IF(ISBLANK($H149),"",IF(INDEX([4]!mPDM_Consolidated_Tasks[#Data],MATCH($C149,[4]!mPDM_Consolidated_Tasks[Task Reference ID],0),5)=$H149,"", "Update")),"Update")</f>
        <v/>
      </c>
      <c r="K149" s="84"/>
      <c r="L149" s="91"/>
      <c r="M149" s="92"/>
      <c r="N149" s="85"/>
    </row>
    <row r="150" spans="1:14" ht="24.95" customHeight="1">
      <c r="A150" s="90"/>
      <c r="B150" s="90"/>
      <c r="C150" s="87"/>
      <c r="D150" s="80" t="str">
        <f>IFERROR(IF(ISBLANK($G150),INDEX([4]!mPDM_Consolidated_Tasks[#Data],MATCH($C150,[4]!mPDM_Consolidated_Tasks[Task Reference ID],0),3),""),"")</f>
        <v/>
      </c>
      <c r="E150" s="81" t="str">
        <f>IFERROR(IF(ISBLANK($G150),INDEX([4]!mPDM_Consolidated_Tasks[#Data],MATCH($C150,[4]!mPDM_Consolidated_Tasks[Task Reference ID],0),4),$G150),"")</f>
        <v/>
      </c>
      <c r="F150" s="82" t="str">
        <f>IFERROR(IF(ISBLANK(INDEX([4]!mPDM_Consolidated_Tasks[#Data],MATCH($C150,[4]!mPDM_Consolidated_Tasks[Task Reference ID],0),5)),"",IF(ISBLANK($G150),HYPERLINK(INDEX([4]!mPDM_Consolidated_Tasks[#Data],MATCH($C150,[4]!mPDM_Consolidated_Tasks[Task Reference ID],0),5),"Work Instruction"),"")),"")</f>
        <v/>
      </c>
      <c r="G150" s="88"/>
      <c r="H150" s="88"/>
      <c r="I150" s="80" t="str">
        <f>IF(AND(ISBLANK($C150),ISBLANK($G150)),"",IFERROR(IF(INDEX([4]!mPDM_Consolidated_Tasks[#Data],MATCH($C150,[4]!mPDM_Consolidated_Tasks[Task Reference ID],0),4)=$E150,"", "Update"),"New"))</f>
        <v/>
      </c>
      <c r="J150" s="80" t="str">
        <f>IFERROR(IF(ISBLANK($H150),"",IF(INDEX([4]!mPDM_Consolidated_Tasks[#Data],MATCH($C150,[4]!mPDM_Consolidated_Tasks[Task Reference ID],0),5)=$H150,"", "Update")),"Update")</f>
        <v/>
      </c>
      <c r="K150" s="84"/>
      <c r="L150" s="91"/>
      <c r="M150" s="92"/>
      <c r="N150" s="85"/>
    </row>
    <row r="151" spans="1:14" ht="24.95" customHeight="1">
      <c r="A151" s="90"/>
      <c r="B151" s="90"/>
      <c r="C151" s="87"/>
      <c r="D151" s="80" t="str">
        <f>IFERROR(IF(ISBLANK($G151),INDEX([4]!mPDM_Consolidated_Tasks[#Data],MATCH($C151,[4]!mPDM_Consolidated_Tasks[Task Reference ID],0),3),""),"")</f>
        <v/>
      </c>
      <c r="E151" s="81" t="str">
        <f>IFERROR(IF(ISBLANK($G151),INDEX([4]!mPDM_Consolidated_Tasks[#Data],MATCH($C151,[4]!mPDM_Consolidated_Tasks[Task Reference ID],0),4),$G151),"")</f>
        <v/>
      </c>
      <c r="F151" s="82" t="str">
        <f>IFERROR(IF(ISBLANK(INDEX([4]!mPDM_Consolidated_Tasks[#Data],MATCH($C151,[4]!mPDM_Consolidated_Tasks[Task Reference ID],0),5)),"",IF(ISBLANK($G151),HYPERLINK(INDEX([4]!mPDM_Consolidated_Tasks[#Data],MATCH($C151,[4]!mPDM_Consolidated_Tasks[Task Reference ID],0),5),"Work Instruction"),"")),"")</f>
        <v/>
      </c>
      <c r="G151" s="88"/>
      <c r="H151" s="88"/>
      <c r="I151" s="80" t="str">
        <f>IF(AND(ISBLANK($C151),ISBLANK($G151)),"",IFERROR(IF(INDEX([4]!mPDM_Consolidated_Tasks[#Data],MATCH($C151,[4]!mPDM_Consolidated_Tasks[Task Reference ID],0),4)=$E151,"", "Update"),"New"))</f>
        <v/>
      </c>
      <c r="J151" s="80" t="str">
        <f>IFERROR(IF(ISBLANK($H151),"",IF(INDEX([4]!mPDM_Consolidated_Tasks[#Data],MATCH($C151,[4]!mPDM_Consolidated_Tasks[Task Reference ID],0),5)=$H151,"", "Update")),"Update")</f>
        <v/>
      </c>
      <c r="K151" s="84"/>
      <c r="L151" s="91"/>
      <c r="M151" s="92"/>
      <c r="N151" s="85"/>
    </row>
    <row r="152" spans="1:14" ht="24.95" customHeight="1">
      <c r="A152" s="90"/>
      <c r="B152" s="90"/>
      <c r="C152" s="87"/>
      <c r="D152" s="80" t="str">
        <f>IFERROR(IF(ISBLANK($G152),INDEX([4]!mPDM_Consolidated_Tasks[#Data],MATCH($C152,[4]!mPDM_Consolidated_Tasks[Task Reference ID],0),3),""),"")</f>
        <v/>
      </c>
      <c r="E152" s="81" t="str">
        <f>IFERROR(IF(ISBLANK($G152),INDEX([4]!mPDM_Consolidated_Tasks[#Data],MATCH($C152,[4]!mPDM_Consolidated_Tasks[Task Reference ID],0),4),$G152),"")</f>
        <v/>
      </c>
      <c r="F152" s="82" t="str">
        <f>IFERROR(IF(ISBLANK(INDEX([4]!mPDM_Consolidated_Tasks[#Data],MATCH($C152,[4]!mPDM_Consolidated_Tasks[Task Reference ID],0),5)),"",IF(ISBLANK($G152),HYPERLINK(INDEX([4]!mPDM_Consolidated_Tasks[#Data],MATCH($C152,[4]!mPDM_Consolidated_Tasks[Task Reference ID],0),5),"Work Instruction"),"")),"")</f>
        <v/>
      </c>
      <c r="G152" s="88"/>
      <c r="H152" s="88"/>
      <c r="I152" s="80" t="str">
        <f>IF(AND(ISBLANK($C152),ISBLANK($G152)),"",IFERROR(IF(INDEX([4]!mPDM_Consolidated_Tasks[#Data],MATCH($C152,[4]!mPDM_Consolidated_Tasks[Task Reference ID],0),4)=$E152,"", "Update"),"New"))</f>
        <v/>
      </c>
      <c r="J152" s="80" t="str">
        <f>IFERROR(IF(ISBLANK($H152),"",IF(INDEX([4]!mPDM_Consolidated_Tasks[#Data],MATCH($C152,[4]!mPDM_Consolidated_Tasks[Task Reference ID],0),5)=$H152,"", "Update")),"Update")</f>
        <v/>
      </c>
      <c r="K152" s="84"/>
      <c r="L152" s="91"/>
      <c r="M152" s="92"/>
      <c r="N152" s="85"/>
    </row>
    <row r="153" spans="1:14" ht="24.95" customHeight="1">
      <c r="A153" s="90"/>
      <c r="B153" s="90"/>
      <c r="C153" s="87"/>
      <c r="D153" s="80" t="str">
        <f>IFERROR(IF(ISBLANK($G153),INDEX([4]!mPDM_Consolidated_Tasks[#Data],MATCH($C153,[4]!mPDM_Consolidated_Tasks[Task Reference ID],0),3),""),"")</f>
        <v/>
      </c>
      <c r="E153" s="81" t="str">
        <f>IFERROR(IF(ISBLANK($G153),INDEX([4]!mPDM_Consolidated_Tasks[#Data],MATCH($C153,[4]!mPDM_Consolidated_Tasks[Task Reference ID],0),4),$G153),"")</f>
        <v/>
      </c>
      <c r="F153" s="82" t="str">
        <f>IFERROR(IF(ISBLANK(INDEX([4]!mPDM_Consolidated_Tasks[#Data],MATCH($C153,[4]!mPDM_Consolidated_Tasks[Task Reference ID],0),5)),"",IF(ISBLANK($G153),HYPERLINK(INDEX([4]!mPDM_Consolidated_Tasks[#Data],MATCH($C153,[4]!mPDM_Consolidated_Tasks[Task Reference ID],0),5),"Work Instruction"),"")),"")</f>
        <v/>
      </c>
      <c r="G153" s="88"/>
      <c r="H153" s="88"/>
      <c r="I153" s="80" t="str">
        <f>IF(AND(ISBLANK($C153),ISBLANK($G153)),"",IFERROR(IF(INDEX([4]!mPDM_Consolidated_Tasks[#Data],MATCH($C153,[4]!mPDM_Consolidated_Tasks[Task Reference ID],0),4)=$E153,"", "Update"),"New"))</f>
        <v/>
      </c>
      <c r="J153" s="80" t="str">
        <f>IFERROR(IF(ISBLANK($H153),"",IF(INDEX([4]!mPDM_Consolidated_Tasks[#Data],MATCH($C153,[4]!mPDM_Consolidated_Tasks[Task Reference ID],0),5)=$H153,"", "Update")),"Update")</f>
        <v/>
      </c>
      <c r="K153" s="84"/>
      <c r="L153" s="91"/>
      <c r="M153" s="92"/>
      <c r="N153" s="85"/>
    </row>
    <row r="154" spans="1:14" ht="24.95" customHeight="1">
      <c r="A154" s="90"/>
      <c r="B154" s="90"/>
      <c r="C154" s="87"/>
      <c r="D154" s="80" t="str">
        <f>IFERROR(IF(ISBLANK($G154),INDEX([4]!mPDM_Consolidated_Tasks[#Data],MATCH($C154,[4]!mPDM_Consolidated_Tasks[Task Reference ID],0),3),""),"")</f>
        <v/>
      </c>
      <c r="E154" s="81" t="str">
        <f>IFERROR(IF(ISBLANK($G154),INDEX([4]!mPDM_Consolidated_Tasks[#Data],MATCH($C154,[4]!mPDM_Consolidated_Tasks[Task Reference ID],0),4),$G154),"")</f>
        <v/>
      </c>
      <c r="F154" s="82" t="str">
        <f>IFERROR(IF(ISBLANK(INDEX([4]!mPDM_Consolidated_Tasks[#Data],MATCH($C154,[4]!mPDM_Consolidated_Tasks[Task Reference ID],0),5)),"",IF(ISBLANK($G154),HYPERLINK(INDEX([4]!mPDM_Consolidated_Tasks[#Data],MATCH($C154,[4]!mPDM_Consolidated_Tasks[Task Reference ID],0),5),"Work Instruction"),"")),"")</f>
        <v/>
      </c>
      <c r="G154" s="88"/>
      <c r="H154" s="88"/>
      <c r="I154" s="80" t="str">
        <f>IF(AND(ISBLANK($C154),ISBLANK($G154)),"",IFERROR(IF(INDEX([4]!mPDM_Consolidated_Tasks[#Data],MATCH($C154,[4]!mPDM_Consolidated_Tasks[Task Reference ID],0),4)=$E154,"", "Update"),"New"))</f>
        <v/>
      </c>
      <c r="J154" s="80" t="str">
        <f>IFERROR(IF(ISBLANK($H154),"",IF(INDEX([4]!mPDM_Consolidated_Tasks[#Data],MATCH($C154,[4]!mPDM_Consolidated_Tasks[Task Reference ID],0),5)=$H154,"", "Update")),"Update")</f>
        <v/>
      </c>
      <c r="K154" s="84"/>
      <c r="L154" s="91"/>
      <c r="M154" s="92"/>
      <c r="N154" s="85"/>
    </row>
    <row r="155" spans="1:14" ht="24.95" customHeight="1">
      <c r="A155" s="90"/>
      <c r="B155" s="90"/>
      <c r="C155" s="87"/>
      <c r="D155" s="80" t="str">
        <f>IFERROR(IF(ISBLANK($G155),INDEX([4]!mPDM_Consolidated_Tasks[#Data],MATCH($C155,[4]!mPDM_Consolidated_Tasks[Task Reference ID],0),3),""),"")</f>
        <v/>
      </c>
      <c r="E155" s="81" t="str">
        <f>IFERROR(IF(ISBLANK($G155),INDEX([4]!mPDM_Consolidated_Tasks[#Data],MATCH($C155,[4]!mPDM_Consolidated_Tasks[Task Reference ID],0),4),$G155),"")</f>
        <v/>
      </c>
      <c r="F155" s="82" t="str">
        <f>IFERROR(IF(ISBLANK(INDEX([4]!mPDM_Consolidated_Tasks[#Data],MATCH($C155,[4]!mPDM_Consolidated_Tasks[Task Reference ID],0),5)),"",IF(ISBLANK($G155),HYPERLINK(INDEX([4]!mPDM_Consolidated_Tasks[#Data],MATCH($C155,[4]!mPDM_Consolidated_Tasks[Task Reference ID],0),5),"Work Instruction"),"")),"")</f>
        <v/>
      </c>
      <c r="G155" s="88"/>
      <c r="H155" s="88"/>
      <c r="I155" s="80" t="str">
        <f>IF(AND(ISBLANK($C155),ISBLANK($G155)),"",IFERROR(IF(INDEX([4]!mPDM_Consolidated_Tasks[#Data],MATCH($C155,[4]!mPDM_Consolidated_Tasks[Task Reference ID],0),4)=$E155,"", "Update"),"New"))</f>
        <v/>
      </c>
      <c r="J155" s="80" t="str">
        <f>IFERROR(IF(ISBLANK($H155),"",IF(INDEX([4]!mPDM_Consolidated_Tasks[#Data],MATCH($C155,[4]!mPDM_Consolidated_Tasks[Task Reference ID],0),5)=$H155,"", "Update")),"Update")</f>
        <v/>
      </c>
      <c r="K155" s="84"/>
      <c r="L155" s="91"/>
      <c r="M155" s="92"/>
      <c r="N155" s="85"/>
    </row>
    <row r="156" spans="1:14" ht="24.95" customHeight="1">
      <c r="A156" s="90"/>
      <c r="B156" s="90"/>
      <c r="C156" s="87"/>
      <c r="D156" s="80" t="str">
        <f>IFERROR(IF(ISBLANK($G156),INDEX([4]!mPDM_Consolidated_Tasks[#Data],MATCH($C156,[4]!mPDM_Consolidated_Tasks[Task Reference ID],0),3),""),"")</f>
        <v/>
      </c>
      <c r="E156" s="81" t="str">
        <f>IFERROR(IF(ISBLANK($G156),INDEX([4]!mPDM_Consolidated_Tasks[#Data],MATCH($C156,[4]!mPDM_Consolidated_Tasks[Task Reference ID],0),4),$G156),"")</f>
        <v/>
      </c>
      <c r="F156" s="82" t="str">
        <f>IFERROR(IF(ISBLANK(INDEX([4]!mPDM_Consolidated_Tasks[#Data],MATCH($C156,[4]!mPDM_Consolidated_Tasks[Task Reference ID],0),5)),"",IF(ISBLANK($G156),HYPERLINK(INDEX([4]!mPDM_Consolidated_Tasks[#Data],MATCH($C156,[4]!mPDM_Consolidated_Tasks[Task Reference ID],0),5),"Work Instruction"),"")),"")</f>
        <v/>
      </c>
      <c r="G156" s="88"/>
      <c r="H156" s="88"/>
      <c r="I156" s="80" t="str">
        <f>IF(AND(ISBLANK($C156),ISBLANK($G156)),"",IFERROR(IF(INDEX([4]!mPDM_Consolidated_Tasks[#Data],MATCH($C156,[4]!mPDM_Consolidated_Tasks[Task Reference ID],0),4)=$E156,"", "Update"),"New"))</f>
        <v/>
      </c>
      <c r="J156" s="80" t="str">
        <f>IFERROR(IF(ISBLANK($H156),"",IF(INDEX([4]!mPDM_Consolidated_Tasks[#Data],MATCH($C156,[4]!mPDM_Consolidated_Tasks[Task Reference ID],0),5)=$H156,"", "Update")),"Update")</f>
        <v/>
      </c>
      <c r="K156" s="84"/>
      <c r="L156" s="91"/>
      <c r="M156" s="92"/>
      <c r="N156" s="85"/>
    </row>
    <row r="157" spans="1:14" ht="24.95" customHeight="1">
      <c r="A157" s="90"/>
      <c r="B157" s="90"/>
      <c r="C157" s="87"/>
      <c r="D157" s="80" t="str">
        <f>IFERROR(IF(ISBLANK($G157),INDEX([4]!mPDM_Consolidated_Tasks[#Data],MATCH($C157,[4]!mPDM_Consolidated_Tasks[Task Reference ID],0),3),""),"")</f>
        <v/>
      </c>
      <c r="E157" s="81" t="str">
        <f>IFERROR(IF(ISBLANK($G157),INDEX([4]!mPDM_Consolidated_Tasks[#Data],MATCH($C157,[4]!mPDM_Consolidated_Tasks[Task Reference ID],0),4),$G157),"")</f>
        <v/>
      </c>
      <c r="F157" s="82" t="str">
        <f>IFERROR(IF(ISBLANK(INDEX([4]!mPDM_Consolidated_Tasks[#Data],MATCH($C157,[4]!mPDM_Consolidated_Tasks[Task Reference ID],0),5)),"",IF(ISBLANK($G157),HYPERLINK(INDEX([4]!mPDM_Consolidated_Tasks[#Data],MATCH($C157,[4]!mPDM_Consolidated_Tasks[Task Reference ID],0),5),"Work Instruction"),"")),"")</f>
        <v/>
      </c>
      <c r="G157" s="88"/>
      <c r="H157" s="88"/>
      <c r="I157" s="80" t="str">
        <f>IF(AND(ISBLANK($C157),ISBLANK($G157)),"",IFERROR(IF(INDEX([4]!mPDM_Consolidated_Tasks[#Data],MATCH($C157,[4]!mPDM_Consolidated_Tasks[Task Reference ID],0),4)=$E157,"", "Update"),"New"))</f>
        <v/>
      </c>
      <c r="J157" s="80" t="str">
        <f>IFERROR(IF(ISBLANK($H157),"",IF(INDEX([4]!mPDM_Consolidated_Tasks[#Data],MATCH($C157,[4]!mPDM_Consolidated_Tasks[Task Reference ID],0),5)=$H157,"", "Update")),"Update")</f>
        <v/>
      </c>
      <c r="K157" s="84"/>
      <c r="L157" s="91"/>
      <c r="M157" s="92"/>
      <c r="N157" s="85"/>
    </row>
    <row r="158" spans="1:14" ht="24.95" customHeight="1">
      <c r="A158" s="90"/>
      <c r="B158" s="90"/>
      <c r="C158" s="87"/>
      <c r="D158" s="80" t="str">
        <f>IFERROR(IF(ISBLANK($G158),INDEX([4]!mPDM_Consolidated_Tasks[#Data],MATCH($C158,[4]!mPDM_Consolidated_Tasks[Task Reference ID],0),3),""),"")</f>
        <v/>
      </c>
      <c r="E158" s="81" t="str">
        <f>IFERROR(IF(ISBLANK($G158),INDEX([4]!mPDM_Consolidated_Tasks[#Data],MATCH($C158,[4]!mPDM_Consolidated_Tasks[Task Reference ID],0),4),$G158),"")</f>
        <v/>
      </c>
      <c r="F158" s="82" t="str">
        <f>IFERROR(IF(ISBLANK(INDEX([4]!mPDM_Consolidated_Tasks[#Data],MATCH($C158,[4]!mPDM_Consolidated_Tasks[Task Reference ID],0),5)),"",IF(ISBLANK($G158),HYPERLINK(INDEX([4]!mPDM_Consolidated_Tasks[#Data],MATCH($C158,[4]!mPDM_Consolidated_Tasks[Task Reference ID],0),5),"Work Instruction"),"")),"")</f>
        <v/>
      </c>
      <c r="G158" s="88"/>
      <c r="H158" s="88"/>
      <c r="I158" s="80" t="str">
        <f>IF(AND(ISBLANK($C158),ISBLANK($G158)),"",IFERROR(IF(INDEX([4]!mPDM_Consolidated_Tasks[#Data],MATCH($C158,[4]!mPDM_Consolidated_Tasks[Task Reference ID],0),4)=$E158,"", "Update"),"New"))</f>
        <v/>
      </c>
      <c r="J158" s="80" t="str">
        <f>IFERROR(IF(ISBLANK($H158),"",IF(INDEX([4]!mPDM_Consolidated_Tasks[#Data],MATCH($C158,[4]!mPDM_Consolidated_Tasks[Task Reference ID],0),5)=$H158,"", "Update")),"Update")</f>
        <v/>
      </c>
      <c r="K158" s="84"/>
      <c r="L158" s="91"/>
      <c r="M158" s="92"/>
      <c r="N158" s="85"/>
    </row>
    <row r="159" spans="1:14" ht="24.95" customHeight="1">
      <c r="A159" s="90"/>
      <c r="B159" s="90"/>
      <c r="C159" s="87"/>
      <c r="D159" s="80" t="str">
        <f>IFERROR(IF(ISBLANK($G159),INDEX([4]!mPDM_Consolidated_Tasks[#Data],MATCH($C159,[4]!mPDM_Consolidated_Tasks[Task Reference ID],0),3),""),"")</f>
        <v/>
      </c>
      <c r="E159" s="81" t="str">
        <f>IFERROR(IF(ISBLANK($G159),INDEX([4]!mPDM_Consolidated_Tasks[#Data],MATCH($C159,[4]!mPDM_Consolidated_Tasks[Task Reference ID],0),4),$G159),"")</f>
        <v/>
      </c>
      <c r="F159" s="82" t="str">
        <f>IFERROR(IF(ISBLANK(INDEX([4]!mPDM_Consolidated_Tasks[#Data],MATCH($C159,[4]!mPDM_Consolidated_Tasks[Task Reference ID],0),5)),"",IF(ISBLANK($G159),HYPERLINK(INDEX([4]!mPDM_Consolidated_Tasks[#Data],MATCH($C159,[4]!mPDM_Consolidated_Tasks[Task Reference ID],0),5),"Work Instruction"),"")),"")</f>
        <v/>
      </c>
      <c r="G159" s="88"/>
      <c r="H159" s="88"/>
      <c r="I159" s="80" t="str">
        <f>IF(AND(ISBLANK($C159),ISBLANK($G159)),"",IFERROR(IF(INDEX([4]!mPDM_Consolidated_Tasks[#Data],MATCH($C159,[4]!mPDM_Consolidated_Tasks[Task Reference ID],0),4)=$E159,"", "Update"),"New"))</f>
        <v/>
      </c>
      <c r="J159" s="80" t="str">
        <f>IFERROR(IF(ISBLANK($H159),"",IF(INDEX([4]!mPDM_Consolidated_Tasks[#Data],MATCH($C159,[4]!mPDM_Consolidated_Tasks[Task Reference ID],0),5)=$H159,"", "Update")),"Update")</f>
        <v/>
      </c>
      <c r="K159" s="84"/>
      <c r="L159" s="91"/>
      <c r="M159" s="92"/>
      <c r="N159" s="85"/>
    </row>
    <row r="160" spans="1:14" ht="24.95" customHeight="1">
      <c r="A160" s="90"/>
      <c r="B160" s="90"/>
      <c r="C160" s="87"/>
      <c r="D160" s="80" t="str">
        <f>IFERROR(IF(ISBLANK($G160),INDEX([4]!mPDM_Consolidated_Tasks[#Data],MATCH($C160,[4]!mPDM_Consolidated_Tasks[Task Reference ID],0),3),""),"")</f>
        <v/>
      </c>
      <c r="E160" s="81" t="str">
        <f>IFERROR(IF(ISBLANK($G160),INDEX([4]!mPDM_Consolidated_Tasks[#Data],MATCH($C160,[4]!mPDM_Consolidated_Tasks[Task Reference ID],0),4),$G160),"")</f>
        <v/>
      </c>
      <c r="F160" s="82" t="str">
        <f>IFERROR(IF(ISBLANK(INDEX([4]!mPDM_Consolidated_Tasks[#Data],MATCH($C160,[4]!mPDM_Consolidated_Tasks[Task Reference ID],0),5)),"",IF(ISBLANK($G160),HYPERLINK(INDEX([4]!mPDM_Consolidated_Tasks[#Data],MATCH($C160,[4]!mPDM_Consolidated_Tasks[Task Reference ID],0),5),"Work Instruction"),"")),"")</f>
        <v/>
      </c>
      <c r="G160" s="88"/>
      <c r="H160" s="88"/>
      <c r="I160" s="80" t="str">
        <f>IF(AND(ISBLANK($C160),ISBLANK($G160)),"",IFERROR(IF(INDEX([4]!mPDM_Consolidated_Tasks[#Data],MATCH($C160,[4]!mPDM_Consolidated_Tasks[Task Reference ID],0),4)=$E160,"", "Update"),"New"))</f>
        <v/>
      </c>
      <c r="J160" s="80" t="str">
        <f>IFERROR(IF(ISBLANK($H160),"",IF(INDEX([4]!mPDM_Consolidated_Tasks[#Data],MATCH($C160,[4]!mPDM_Consolidated_Tasks[Task Reference ID],0),5)=$H160,"", "Update")),"Update")</f>
        <v/>
      </c>
      <c r="K160" s="84"/>
      <c r="L160" s="91"/>
      <c r="M160" s="92"/>
      <c r="N160" s="85"/>
    </row>
    <row r="161" spans="1:14" ht="24.95" customHeight="1">
      <c r="A161" s="90"/>
      <c r="B161" s="90"/>
      <c r="C161" s="87"/>
      <c r="D161" s="80" t="str">
        <f>IFERROR(IF(ISBLANK($G161),INDEX([4]!mPDM_Consolidated_Tasks[#Data],MATCH($C161,[4]!mPDM_Consolidated_Tasks[Task Reference ID],0),3),""),"")</f>
        <v/>
      </c>
      <c r="E161" s="81" t="str">
        <f>IFERROR(IF(ISBLANK($G161),INDEX([4]!mPDM_Consolidated_Tasks[#Data],MATCH($C161,[4]!mPDM_Consolidated_Tasks[Task Reference ID],0),4),$G161),"")</f>
        <v/>
      </c>
      <c r="F161" s="82" t="str">
        <f>IFERROR(IF(ISBLANK(INDEX([4]!mPDM_Consolidated_Tasks[#Data],MATCH($C161,[4]!mPDM_Consolidated_Tasks[Task Reference ID],0),5)),"",IF(ISBLANK($G161),HYPERLINK(INDEX([4]!mPDM_Consolidated_Tasks[#Data],MATCH($C161,[4]!mPDM_Consolidated_Tasks[Task Reference ID],0),5),"Work Instruction"),"")),"")</f>
        <v/>
      </c>
      <c r="G161" s="88"/>
      <c r="H161" s="88"/>
      <c r="I161" s="80" t="str">
        <f>IF(AND(ISBLANK($C161),ISBLANK($G161)),"",IFERROR(IF(INDEX([4]!mPDM_Consolidated_Tasks[#Data],MATCH($C161,[4]!mPDM_Consolidated_Tasks[Task Reference ID],0),4)=$E161,"", "Update"),"New"))</f>
        <v/>
      </c>
      <c r="J161" s="80" t="str">
        <f>IFERROR(IF(ISBLANK($H161),"",IF(INDEX([4]!mPDM_Consolidated_Tasks[#Data],MATCH($C161,[4]!mPDM_Consolidated_Tasks[Task Reference ID],0),5)=$H161,"", "Update")),"Update")</f>
        <v/>
      </c>
      <c r="K161" s="84"/>
      <c r="L161" s="91"/>
      <c r="M161" s="92"/>
      <c r="N161" s="85"/>
    </row>
    <row r="162" spans="1:14" ht="24.95" customHeight="1">
      <c r="A162" s="90"/>
      <c r="B162" s="90"/>
      <c r="C162" s="87"/>
      <c r="D162" s="80" t="str">
        <f>IFERROR(IF(ISBLANK($G162),INDEX([4]!mPDM_Consolidated_Tasks[#Data],MATCH($C162,[4]!mPDM_Consolidated_Tasks[Task Reference ID],0),3),""),"")</f>
        <v/>
      </c>
      <c r="E162" s="81" t="str">
        <f>IFERROR(IF(ISBLANK($G162),INDEX([4]!mPDM_Consolidated_Tasks[#Data],MATCH($C162,[4]!mPDM_Consolidated_Tasks[Task Reference ID],0),4),$G162),"")</f>
        <v/>
      </c>
      <c r="F162" s="82" t="str">
        <f>IFERROR(IF(ISBLANK(INDEX([4]!mPDM_Consolidated_Tasks[#Data],MATCH($C162,[4]!mPDM_Consolidated_Tasks[Task Reference ID],0),5)),"",IF(ISBLANK($G162),HYPERLINK(INDEX([4]!mPDM_Consolidated_Tasks[#Data],MATCH($C162,[4]!mPDM_Consolidated_Tasks[Task Reference ID],0),5),"Work Instruction"),"")),"")</f>
        <v/>
      </c>
      <c r="G162" s="88"/>
      <c r="H162" s="88"/>
      <c r="I162" s="80" t="str">
        <f>IF(AND(ISBLANK($C162),ISBLANK($G162)),"",IFERROR(IF(INDEX([4]!mPDM_Consolidated_Tasks[#Data],MATCH($C162,[4]!mPDM_Consolidated_Tasks[Task Reference ID],0),4)=$E162,"", "Update"),"New"))</f>
        <v/>
      </c>
      <c r="J162" s="80" t="str">
        <f>IFERROR(IF(ISBLANK($H162),"",IF(INDEX([4]!mPDM_Consolidated_Tasks[#Data],MATCH($C162,[4]!mPDM_Consolidated_Tasks[Task Reference ID],0),5)=$H162,"", "Update")),"Update")</f>
        <v/>
      </c>
      <c r="K162" s="84"/>
      <c r="L162" s="91"/>
      <c r="M162" s="92"/>
      <c r="N162" s="85"/>
    </row>
    <row r="163" spans="1:14" ht="24.95" customHeight="1">
      <c r="A163" s="90"/>
      <c r="B163" s="90"/>
      <c r="C163" s="87"/>
      <c r="D163" s="80" t="str">
        <f>IFERROR(IF(ISBLANK($G163),INDEX([4]!mPDM_Consolidated_Tasks[#Data],MATCH($C163,[4]!mPDM_Consolidated_Tasks[Task Reference ID],0),3),""),"")</f>
        <v/>
      </c>
      <c r="E163" s="81" t="str">
        <f>IFERROR(IF(ISBLANK($G163),INDEX([4]!mPDM_Consolidated_Tasks[#Data],MATCH($C163,[4]!mPDM_Consolidated_Tasks[Task Reference ID],0),4),$G163),"")</f>
        <v/>
      </c>
      <c r="F163" s="82" t="str">
        <f>IFERROR(IF(ISBLANK(INDEX([4]!mPDM_Consolidated_Tasks[#Data],MATCH($C163,[4]!mPDM_Consolidated_Tasks[Task Reference ID],0),5)),"",IF(ISBLANK($G163),HYPERLINK(INDEX([4]!mPDM_Consolidated_Tasks[#Data],MATCH($C163,[4]!mPDM_Consolidated_Tasks[Task Reference ID],0),5),"Work Instruction"),"")),"")</f>
        <v/>
      </c>
      <c r="G163" s="88"/>
      <c r="H163" s="88"/>
      <c r="I163" s="80" t="str">
        <f>IF(AND(ISBLANK($C163),ISBLANK($G163)),"",IFERROR(IF(INDEX([4]!mPDM_Consolidated_Tasks[#Data],MATCH($C163,[4]!mPDM_Consolidated_Tasks[Task Reference ID],0),4)=$E163,"", "Update"),"New"))</f>
        <v/>
      </c>
      <c r="J163" s="80" t="str">
        <f>IFERROR(IF(ISBLANK($H163),"",IF(INDEX([4]!mPDM_Consolidated_Tasks[#Data],MATCH($C163,[4]!mPDM_Consolidated_Tasks[Task Reference ID],0),5)=$H163,"", "Update")),"Update")</f>
        <v/>
      </c>
      <c r="K163" s="84"/>
      <c r="L163" s="91"/>
      <c r="M163" s="92"/>
      <c r="N163" s="85"/>
    </row>
    <row r="164" spans="1:14" ht="24.95" customHeight="1">
      <c r="A164" s="90"/>
      <c r="B164" s="90"/>
      <c r="C164" s="87"/>
      <c r="D164" s="80" t="str">
        <f>IFERROR(IF(ISBLANK($G164),INDEX([4]!mPDM_Consolidated_Tasks[#Data],MATCH($C164,[4]!mPDM_Consolidated_Tasks[Task Reference ID],0),3),""),"")</f>
        <v/>
      </c>
      <c r="E164" s="81" t="str">
        <f>IFERROR(IF(ISBLANK($G164),INDEX([4]!mPDM_Consolidated_Tasks[#Data],MATCH($C164,[4]!mPDM_Consolidated_Tasks[Task Reference ID],0),4),$G164),"")</f>
        <v/>
      </c>
      <c r="F164" s="82" t="str">
        <f>IFERROR(IF(ISBLANK(INDEX([4]!mPDM_Consolidated_Tasks[#Data],MATCH($C164,[4]!mPDM_Consolidated_Tasks[Task Reference ID],0),5)),"",IF(ISBLANK($G164),HYPERLINK(INDEX([4]!mPDM_Consolidated_Tasks[#Data],MATCH($C164,[4]!mPDM_Consolidated_Tasks[Task Reference ID],0),5),"Work Instruction"),"")),"")</f>
        <v/>
      </c>
      <c r="G164" s="88"/>
      <c r="H164" s="88"/>
      <c r="I164" s="80" t="str">
        <f>IF(AND(ISBLANK($C164),ISBLANK($G164)),"",IFERROR(IF(INDEX([4]!mPDM_Consolidated_Tasks[#Data],MATCH($C164,[4]!mPDM_Consolidated_Tasks[Task Reference ID],0),4)=$E164,"", "Update"),"New"))</f>
        <v/>
      </c>
      <c r="J164" s="80" t="str">
        <f>IFERROR(IF(ISBLANK($H164),"",IF(INDEX([4]!mPDM_Consolidated_Tasks[#Data],MATCH($C164,[4]!mPDM_Consolidated_Tasks[Task Reference ID],0),5)=$H164,"", "Update")),"Update")</f>
        <v/>
      </c>
      <c r="K164" s="84"/>
      <c r="L164" s="91"/>
      <c r="M164" s="92"/>
      <c r="N164" s="85"/>
    </row>
    <row r="165" spans="1:14" ht="24.95" customHeight="1">
      <c r="A165" s="90"/>
      <c r="B165" s="90"/>
      <c r="C165" s="87"/>
      <c r="D165" s="80" t="str">
        <f>IFERROR(IF(ISBLANK($G165),INDEX([4]!mPDM_Consolidated_Tasks[#Data],MATCH($C165,[4]!mPDM_Consolidated_Tasks[Task Reference ID],0),3),""),"")</f>
        <v/>
      </c>
      <c r="E165" s="81" t="str">
        <f>IFERROR(IF(ISBLANK($G165),INDEX([4]!mPDM_Consolidated_Tasks[#Data],MATCH($C165,[4]!mPDM_Consolidated_Tasks[Task Reference ID],0),4),$G165),"")</f>
        <v/>
      </c>
      <c r="F165" s="82" t="str">
        <f>IFERROR(IF(ISBLANK(INDEX([4]!mPDM_Consolidated_Tasks[#Data],MATCH($C165,[4]!mPDM_Consolidated_Tasks[Task Reference ID],0),5)),"",IF(ISBLANK($G165),HYPERLINK(INDEX([4]!mPDM_Consolidated_Tasks[#Data],MATCH($C165,[4]!mPDM_Consolidated_Tasks[Task Reference ID],0),5),"Work Instruction"),"")),"")</f>
        <v/>
      </c>
      <c r="G165" s="88"/>
      <c r="H165" s="88"/>
      <c r="I165" s="80" t="str">
        <f>IF(AND(ISBLANK($C165),ISBLANK($G165)),"",IFERROR(IF(INDEX([4]!mPDM_Consolidated_Tasks[#Data],MATCH($C165,[4]!mPDM_Consolidated_Tasks[Task Reference ID],0),4)=$E165,"", "Update"),"New"))</f>
        <v/>
      </c>
      <c r="J165" s="80" t="str">
        <f>IFERROR(IF(ISBLANK($H165),"",IF(INDEX([4]!mPDM_Consolidated_Tasks[#Data],MATCH($C165,[4]!mPDM_Consolidated_Tasks[Task Reference ID],0),5)=$H165,"", "Update")),"Update")</f>
        <v/>
      </c>
      <c r="K165" s="84"/>
      <c r="L165" s="91"/>
      <c r="M165" s="92"/>
      <c r="N165" s="85"/>
    </row>
    <row r="166" spans="1:14" ht="24.95" customHeight="1">
      <c r="A166" s="90"/>
      <c r="B166" s="90"/>
      <c r="C166" s="87"/>
      <c r="D166" s="80" t="str">
        <f>IFERROR(IF(ISBLANK($G166),INDEX([4]!mPDM_Consolidated_Tasks[#Data],MATCH($C166,[4]!mPDM_Consolidated_Tasks[Task Reference ID],0),3),""),"")</f>
        <v/>
      </c>
      <c r="E166" s="81" t="str">
        <f>IFERROR(IF(ISBLANK($G166),INDEX([4]!mPDM_Consolidated_Tasks[#Data],MATCH($C166,[4]!mPDM_Consolidated_Tasks[Task Reference ID],0),4),$G166),"")</f>
        <v/>
      </c>
      <c r="F166" s="82" t="str">
        <f>IFERROR(IF(ISBLANK(INDEX([4]!mPDM_Consolidated_Tasks[#Data],MATCH($C166,[4]!mPDM_Consolidated_Tasks[Task Reference ID],0),5)),"",IF(ISBLANK($G166),HYPERLINK(INDEX([4]!mPDM_Consolidated_Tasks[#Data],MATCH($C166,[4]!mPDM_Consolidated_Tasks[Task Reference ID],0),5),"Work Instruction"),"")),"")</f>
        <v/>
      </c>
      <c r="G166" s="88"/>
      <c r="H166" s="88"/>
      <c r="I166" s="80" t="str">
        <f>IF(AND(ISBLANK($C166),ISBLANK($G166)),"",IFERROR(IF(INDEX([4]!mPDM_Consolidated_Tasks[#Data],MATCH($C166,[4]!mPDM_Consolidated_Tasks[Task Reference ID],0),4)=$E166,"", "Update"),"New"))</f>
        <v/>
      </c>
      <c r="J166" s="80" t="str">
        <f>IFERROR(IF(ISBLANK($H166),"",IF(INDEX([4]!mPDM_Consolidated_Tasks[#Data],MATCH($C166,[4]!mPDM_Consolidated_Tasks[Task Reference ID],0),5)=$H166,"", "Update")),"Update")</f>
        <v/>
      </c>
      <c r="K166" s="84"/>
      <c r="L166" s="91"/>
      <c r="M166" s="92"/>
      <c r="N166" s="85"/>
    </row>
    <row r="167" spans="1:14" ht="24.95" customHeight="1">
      <c r="A167" s="90"/>
      <c r="B167" s="90"/>
      <c r="C167" s="87"/>
      <c r="D167" s="80" t="str">
        <f>IFERROR(IF(ISBLANK($G167),INDEX([4]!mPDM_Consolidated_Tasks[#Data],MATCH($C167,[4]!mPDM_Consolidated_Tasks[Task Reference ID],0),3),""),"")</f>
        <v/>
      </c>
      <c r="E167" s="81" t="str">
        <f>IFERROR(IF(ISBLANK($G167),INDEX([4]!mPDM_Consolidated_Tasks[#Data],MATCH($C167,[4]!mPDM_Consolidated_Tasks[Task Reference ID],0),4),$G167),"")</f>
        <v/>
      </c>
      <c r="F167" s="82" t="str">
        <f>IFERROR(IF(ISBLANK(INDEX([4]!mPDM_Consolidated_Tasks[#Data],MATCH($C167,[4]!mPDM_Consolidated_Tasks[Task Reference ID],0),5)),"",IF(ISBLANK($G167),HYPERLINK(INDEX([4]!mPDM_Consolidated_Tasks[#Data],MATCH($C167,[4]!mPDM_Consolidated_Tasks[Task Reference ID],0),5),"Work Instruction"),"")),"")</f>
        <v/>
      </c>
      <c r="G167" s="88"/>
      <c r="H167" s="88"/>
      <c r="I167" s="80" t="str">
        <f>IF(AND(ISBLANK($C167),ISBLANK($G167)),"",IFERROR(IF(INDEX([4]!mPDM_Consolidated_Tasks[#Data],MATCH($C167,[4]!mPDM_Consolidated_Tasks[Task Reference ID],0),4)=$E167,"", "Update"),"New"))</f>
        <v/>
      </c>
      <c r="J167" s="80" t="str">
        <f>IFERROR(IF(ISBLANK($H167),"",IF(INDEX([4]!mPDM_Consolidated_Tasks[#Data],MATCH($C167,[4]!mPDM_Consolidated_Tasks[Task Reference ID],0),5)=$H167,"", "Update")),"Update")</f>
        <v/>
      </c>
      <c r="K167" s="84"/>
      <c r="L167" s="91"/>
      <c r="M167" s="92"/>
      <c r="N167" s="85"/>
    </row>
    <row r="168" spans="1:14" ht="24.95" customHeight="1">
      <c r="A168" s="90"/>
      <c r="B168" s="90"/>
      <c r="C168" s="87"/>
      <c r="D168" s="80" t="str">
        <f>IFERROR(IF(ISBLANK($G168),INDEX([4]!mPDM_Consolidated_Tasks[#Data],MATCH($C168,[4]!mPDM_Consolidated_Tasks[Task Reference ID],0),3),""),"")</f>
        <v/>
      </c>
      <c r="E168" s="81" t="str">
        <f>IFERROR(IF(ISBLANK($G168),INDEX([4]!mPDM_Consolidated_Tasks[#Data],MATCH($C168,[4]!mPDM_Consolidated_Tasks[Task Reference ID],0),4),$G168),"")</f>
        <v/>
      </c>
      <c r="F168" s="82" t="str">
        <f>IFERROR(IF(ISBLANK(INDEX([4]!mPDM_Consolidated_Tasks[#Data],MATCH($C168,[4]!mPDM_Consolidated_Tasks[Task Reference ID],0),5)),"",IF(ISBLANK($G168),HYPERLINK(INDEX([4]!mPDM_Consolidated_Tasks[#Data],MATCH($C168,[4]!mPDM_Consolidated_Tasks[Task Reference ID],0),5),"Work Instruction"),"")),"")</f>
        <v/>
      </c>
      <c r="G168" s="88"/>
      <c r="H168" s="88"/>
      <c r="I168" s="80" t="str">
        <f>IF(AND(ISBLANK($C168),ISBLANK($G168)),"",IFERROR(IF(INDEX([4]!mPDM_Consolidated_Tasks[#Data],MATCH($C168,[4]!mPDM_Consolidated_Tasks[Task Reference ID],0),4)=$E168,"", "Update"),"New"))</f>
        <v/>
      </c>
      <c r="J168" s="80" t="str">
        <f>IFERROR(IF(ISBLANK($H168),"",IF(INDEX([4]!mPDM_Consolidated_Tasks[#Data],MATCH($C168,[4]!mPDM_Consolidated_Tasks[Task Reference ID],0),5)=$H168,"", "Update")),"Update")</f>
        <v/>
      </c>
      <c r="K168" s="84"/>
      <c r="L168" s="91"/>
      <c r="M168" s="92"/>
      <c r="N168" s="85"/>
    </row>
    <row r="169" spans="1:14" ht="24.95" customHeight="1">
      <c r="A169" s="90"/>
      <c r="B169" s="90"/>
      <c r="C169" s="87"/>
      <c r="D169" s="80" t="str">
        <f>IFERROR(IF(ISBLANK($G169),INDEX([4]!mPDM_Consolidated_Tasks[#Data],MATCH($C169,[4]!mPDM_Consolidated_Tasks[Task Reference ID],0),3),""),"")</f>
        <v/>
      </c>
      <c r="E169" s="81" t="str">
        <f>IFERROR(IF(ISBLANK($G169),INDEX([4]!mPDM_Consolidated_Tasks[#Data],MATCH($C169,[4]!mPDM_Consolidated_Tasks[Task Reference ID],0),4),$G169),"")</f>
        <v/>
      </c>
      <c r="F169" s="82" t="str">
        <f>IFERROR(IF(ISBLANK(INDEX([4]!mPDM_Consolidated_Tasks[#Data],MATCH($C169,[4]!mPDM_Consolidated_Tasks[Task Reference ID],0),5)),"",IF(ISBLANK($G169),HYPERLINK(INDEX([4]!mPDM_Consolidated_Tasks[#Data],MATCH($C169,[4]!mPDM_Consolidated_Tasks[Task Reference ID],0),5),"Work Instruction"),"")),"")</f>
        <v/>
      </c>
      <c r="G169" s="88"/>
      <c r="H169" s="88"/>
      <c r="I169" s="80" t="str">
        <f>IF(AND(ISBLANK($C169),ISBLANK($G169)),"",IFERROR(IF(INDEX([4]!mPDM_Consolidated_Tasks[#Data],MATCH($C169,[4]!mPDM_Consolidated_Tasks[Task Reference ID],0),4)=$E169,"", "Update"),"New"))</f>
        <v/>
      </c>
      <c r="J169" s="80" t="str">
        <f>IFERROR(IF(ISBLANK($H169),"",IF(INDEX([4]!mPDM_Consolidated_Tasks[#Data],MATCH($C169,[4]!mPDM_Consolidated_Tasks[Task Reference ID],0),5)=$H169,"", "Update")),"Update")</f>
        <v/>
      </c>
      <c r="K169" s="84"/>
      <c r="L169" s="91"/>
      <c r="M169" s="92"/>
      <c r="N169" s="85"/>
    </row>
    <row r="170" spans="1:14" ht="24.95" customHeight="1">
      <c r="A170" s="90"/>
      <c r="B170" s="90"/>
      <c r="C170" s="87"/>
      <c r="D170" s="80" t="str">
        <f>IFERROR(IF(ISBLANK($G170),INDEX([4]!mPDM_Consolidated_Tasks[#Data],MATCH($C170,[4]!mPDM_Consolidated_Tasks[Task Reference ID],0),3),""),"")</f>
        <v/>
      </c>
      <c r="E170" s="81" t="str">
        <f>IFERROR(IF(ISBLANK($G170),INDEX([4]!mPDM_Consolidated_Tasks[#Data],MATCH($C170,[4]!mPDM_Consolidated_Tasks[Task Reference ID],0),4),$G170),"")</f>
        <v/>
      </c>
      <c r="F170" s="82" t="str">
        <f>IFERROR(IF(ISBLANK(INDEX([4]!mPDM_Consolidated_Tasks[#Data],MATCH($C170,[4]!mPDM_Consolidated_Tasks[Task Reference ID],0),5)),"",IF(ISBLANK($G170),HYPERLINK(INDEX([4]!mPDM_Consolidated_Tasks[#Data],MATCH($C170,[4]!mPDM_Consolidated_Tasks[Task Reference ID],0),5),"Work Instruction"),"")),"")</f>
        <v/>
      </c>
      <c r="G170" s="88"/>
      <c r="H170" s="88"/>
      <c r="I170" s="80" t="str">
        <f>IF(AND(ISBLANK($C170),ISBLANK($G170)),"",IFERROR(IF(INDEX([4]!mPDM_Consolidated_Tasks[#Data],MATCH($C170,[4]!mPDM_Consolidated_Tasks[Task Reference ID],0),4)=$E170,"", "Update"),"New"))</f>
        <v/>
      </c>
      <c r="J170" s="80" t="str">
        <f>IFERROR(IF(ISBLANK($H170),"",IF(INDEX([4]!mPDM_Consolidated_Tasks[#Data],MATCH($C170,[4]!mPDM_Consolidated_Tasks[Task Reference ID],0),5)=$H170,"", "Update")),"Update")</f>
        <v/>
      </c>
      <c r="K170" s="84"/>
      <c r="L170" s="91"/>
      <c r="M170" s="92"/>
      <c r="N170" s="85"/>
    </row>
    <row r="171" spans="1:14" ht="24.95" customHeight="1">
      <c r="A171" s="90"/>
      <c r="B171" s="90"/>
      <c r="C171" s="87"/>
      <c r="D171" s="80" t="str">
        <f>IFERROR(IF(ISBLANK($G171),INDEX([4]!mPDM_Consolidated_Tasks[#Data],MATCH($C171,[4]!mPDM_Consolidated_Tasks[Task Reference ID],0),3),""),"")</f>
        <v/>
      </c>
      <c r="E171" s="81" t="str">
        <f>IFERROR(IF(ISBLANK($G171),INDEX([4]!mPDM_Consolidated_Tasks[#Data],MATCH($C171,[4]!mPDM_Consolidated_Tasks[Task Reference ID],0),4),$G171),"")</f>
        <v/>
      </c>
      <c r="F171" s="82" t="str">
        <f>IFERROR(IF(ISBLANK(INDEX([4]!mPDM_Consolidated_Tasks[#Data],MATCH($C171,[4]!mPDM_Consolidated_Tasks[Task Reference ID],0),5)),"",IF(ISBLANK($G171),HYPERLINK(INDEX([4]!mPDM_Consolidated_Tasks[#Data],MATCH($C171,[4]!mPDM_Consolidated_Tasks[Task Reference ID],0),5),"Work Instruction"),"")),"")</f>
        <v/>
      </c>
      <c r="G171" s="88"/>
      <c r="H171" s="88"/>
      <c r="I171" s="80" t="str">
        <f>IF(AND(ISBLANK($C171),ISBLANK($G171)),"",IFERROR(IF(INDEX([4]!mPDM_Consolidated_Tasks[#Data],MATCH($C171,[4]!mPDM_Consolidated_Tasks[Task Reference ID],0),4)=$E171,"", "Update"),"New"))</f>
        <v/>
      </c>
      <c r="J171" s="80" t="str">
        <f>IFERROR(IF(ISBLANK($H171),"",IF(INDEX([4]!mPDM_Consolidated_Tasks[#Data],MATCH($C171,[4]!mPDM_Consolidated_Tasks[Task Reference ID],0),5)=$H171,"", "Update")),"Update")</f>
        <v/>
      </c>
      <c r="K171" s="84"/>
      <c r="L171" s="91"/>
      <c r="M171" s="92"/>
      <c r="N171" s="85"/>
    </row>
    <row r="172" spans="1:14" ht="24.95" customHeight="1">
      <c r="A172" s="90"/>
      <c r="B172" s="90"/>
      <c r="C172" s="87"/>
      <c r="D172" s="80" t="str">
        <f>IFERROR(IF(ISBLANK($G172),INDEX([4]!mPDM_Consolidated_Tasks[#Data],MATCH($C172,[4]!mPDM_Consolidated_Tasks[Task Reference ID],0),3),""),"")</f>
        <v/>
      </c>
      <c r="E172" s="81" t="str">
        <f>IFERROR(IF(ISBLANK($G172),INDEX([4]!mPDM_Consolidated_Tasks[#Data],MATCH($C172,[4]!mPDM_Consolidated_Tasks[Task Reference ID],0),4),$G172),"")</f>
        <v/>
      </c>
      <c r="F172" s="82" t="str">
        <f>IFERROR(IF(ISBLANK(INDEX([4]!mPDM_Consolidated_Tasks[#Data],MATCH($C172,[4]!mPDM_Consolidated_Tasks[Task Reference ID],0),5)),"",IF(ISBLANK($G172),HYPERLINK(INDEX([4]!mPDM_Consolidated_Tasks[#Data],MATCH($C172,[4]!mPDM_Consolidated_Tasks[Task Reference ID],0),5),"Work Instruction"),"")),"")</f>
        <v/>
      </c>
      <c r="G172" s="88"/>
      <c r="H172" s="88"/>
      <c r="I172" s="80" t="str">
        <f>IF(AND(ISBLANK($C172),ISBLANK($G172)),"",IFERROR(IF(INDEX([4]!mPDM_Consolidated_Tasks[#Data],MATCH($C172,[4]!mPDM_Consolidated_Tasks[Task Reference ID],0),4)=$E172,"", "Update"),"New"))</f>
        <v/>
      </c>
      <c r="J172" s="80" t="str">
        <f>IFERROR(IF(ISBLANK($H172),"",IF(INDEX([4]!mPDM_Consolidated_Tasks[#Data],MATCH($C172,[4]!mPDM_Consolidated_Tasks[Task Reference ID],0),5)=$H172,"", "Update")),"Update")</f>
        <v/>
      </c>
      <c r="K172" s="84"/>
      <c r="L172" s="91"/>
      <c r="M172" s="92"/>
      <c r="N172" s="85"/>
    </row>
    <row r="173" spans="1:14" ht="24.95" customHeight="1">
      <c r="A173" s="90"/>
      <c r="B173" s="90"/>
      <c r="C173" s="87"/>
      <c r="D173" s="80" t="str">
        <f>IFERROR(IF(ISBLANK($G173),INDEX([4]!mPDM_Consolidated_Tasks[#Data],MATCH($C173,[4]!mPDM_Consolidated_Tasks[Task Reference ID],0),3),""),"")</f>
        <v/>
      </c>
      <c r="E173" s="81" t="str">
        <f>IFERROR(IF(ISBLANK($G173),INDEX([4]!mPDM_Consolidated_Tasks[#Data],MATCH($C173,[4]!mPDM_Consolidated_Tasks[Task Reference ID],0),4),$G173),"")</f>
        <v/>
      </c>
      <c r="F173" s="82" t="str">
        <f>IFERROR(IF(ISBLANK(INDEX([4]!mPDM_Consolidated_Tasks[#Data],MATCH($C173,[4]!mPDM_Consolidated_Tasks[Task Reference ID],0),5)),"",IF(ISBLANK($G173),HYPERLINK(INDEX([4]!mPDM_Consolidated_Tasks[#Data],MATCH($C173,[4]!mPDM_Consolidated_Tasks[Task Reference ID],0),5),"Work Instruction"),"")),"")</f>
        <v/>
      </c>
      <c r="G173" s="88"/>
      <c r="H173" s="88"/>
      <c r="I173" s="80" t="str">
        <f>IF(AND(ISBLANK($C173),ISBLANK($G173)),"",IFERROR(IF(INDEX([4]!mPDM_Consolidated_Tasks[#Data],MATCH($C173,[4]!mPDM_Consolidated_Tasks[Task Reference ID],0),4)=$E173,"", "Update"),"New"))</f>
        <v/>
      </c>
      <c r="J173" s="80" t="str">
        <f>IFERROR(IF(ISBLANK($H173),"",IF(INDEX([4]!mPDM_Consolidated_Tasks[#Data],MATCH($C173,[4]!mPDM_Consolidated_Tasks[Task Reference ID],0),5)=$H173,"", "Update")),"Update")</f>
        <v/>
      </c>
      <c r="K173" s="84"/>
      <c r="L173" s="91"/>
      <c r="M173" s="92"/>
      <c r="N173" s="85"/>
    </row>
    <row r="174" spans="1:14" ht="24.95" customHeight="1">
      <c r="A174" s="90"/>
      <c r="B174" s="90"/>
      <c r="C174" s="87"/>
      <c r="D174" s="80" t="str">
        <f>IFERROR(IF(ISBLANK($G174),INDEX([4]!mPDM_Consolidated_Tasks[#Data],MATCH($C174,[4]!mPDM_Consolidated_Tasks[Task Reference ID],0),3),""),"")</f>
        <v/>
      </c>
      <c r="E174" s="81" t="str">
        <f>IFERROR(IF(ISBLANK($G174),INDEX([4]!mPDM_Consolidated_Tasks[#Data],MATCH($C174,[4]!mPDM_Consolidated_Tasks[Task Reference ID],0),4),$G174),"")</f>
        <v/>
      </c>
      <c r="F174" s="82" t="str">
        <f>IFERROR(IF(ISBLANK(INDEX([4]!mPDM_Consolidated_Tasks[#Data],MATCH($C174,[4]!mPDM_Consolidated_Tasks[Task Reference ID],0),5)),"",IF(ISBLANK($G174),HYPERLINK(INDEX([4]!mPDM_Consolidated_Tasks[#Data],MATCH($C174,[4]!mPDM_Consolidated_Tasks[Task Reference ID],0),5),"Work Instruction"),"")),"")</f>
        <v/>
      </c>
      <c r="G174" s="88"/>
      <c r="H174" s="88"/>
      <c r="I174" s="80" t="str">
        <f>IF(AND(ISBLANK($C174),ISBLANK($G174)),"",IFERROR(IF(INDEX([4]!mPDM_Consolidated_Tasks[#Data],MATCH($C174,[4]!mPDM_Consolidated_Tasks[Task Reference ID],0),4)=$E174,"", "Update"),"New"))</f>
        <v/>
      </c>
      <c r="J174" s="80" t="str">
        <f>IFERROR(IF(ISBLANK($H174),"",IF(INDEX([4]!mPDM_Consolidated_Tasks[#Data],MATCH($C174,[4]!mPDM_Consolidated_Tasks[Task Reference ID],0),5)=$H174,"", "Update")),"Update")</f>
        <v/>
      </c>
      <c r="K174" s="84"/>
      <c r="L174" s="91"/>
      <c r="M174" s="92"/>
      <c r="N174" s="85"/>
    </row>
    <row r="175" spans="1:14" ht="24.95" customHeight="1">
      <c r="A175" s="90"/>
      <c r="B175" s="90"/>
      <c r="C175" s="87"/>
      <c r="D175" s="80" t="str">
        <f>IFERROR(IF(ISBLANK($G175),INDEX([4]!mPDM_Consolidated_Tasks[#Data],MATCH($C175,[4]!mPDM_Consolidated_Tasks[Task Reference ID],0),3),""),"")</f>
        <v/>
      </c>
      <c r="E175" s="81" t="str">
        <f>IFERROR(IF(ISBLANK($G175),INDEX([4]!mPDM_Consolidated_Tasks[#Data],MATCH($C175,[4]!mPDM_Consolidated_Tasks[Task Reference ID],0),4),$G175),"")</f>
        <v/>
      </c>
      <c r="F175" s="82" t="str">
        <f>IFERROR(IF(ISBLANK(INDEX([4]!mPDM_Consolidated_Tasks[#Data],MATCH($C175,[4]!mPDM_Consolidated_Tasks[Task Reference ID],0),5)),"",IF(ISBLANK($G175),HYPERLINK(INDEX([4]!mPDM_Consolidated_Tasks[#Data],MATCH($C175,[4]!mPDM_Consolidated_Tasks[Task Reference ID],0),5),"Work Instruction"),"")),"")</f>
        <v/>
      </c>
      <c r="G175" s="88"/>
      <c r="H175" s="88"/>
      <c r="I175" s="80" t="str">
        <f>IF(AND(ISBLANK($C175),ISBLANK($G175)),"",IFERROR(IF(INDEX([4]!mPDM_Consolidated_Tasks[#Data],MATCH($C175,[4]!mPDM_Consolidated_Tasks[Task Reference ID],0),4)=$E175,"", "Update"),"New"))</f>
        <v/>
      </c>
      <c r="J175" s="80" t="str">
        <f>IFERROR(IF(ISBLANK($H175),"",IF(INDEX([4]!mPDM_Consolidated_Tasks[#Data],MATCH($C175,[4]!mPDM_Consolidated_Tasks[Task Reference ID],0),5)=$H175,"", "Update")),"Update")</f>
        <v/>
      </c>
      <c r="K175" s="84"/>
      <c r="L175" s="91"/>
      <c r="M175" s="92"/>
      <c r="N175" s="85"/>
    </row>
    <row r="176" spans="1:14" ht="24.95" customHeight="1">
      <c r="A176" s="90"/>
      <c r="B176" s="90"/>
      <c r="C176" s="87"/>
      <c r="D176" s="80" t="str">
        <f>IFERROR(IF(ISBLANK($G176),INDEX([4]!mPDM_Consolidated_Tasks[#Data],MATCH($C176,[4]!mPDM_Consolidated_Tasks[Task Reference ID],0),3),""),"")</f>
        <v/>
      </c>
      <c r="E176" s="81" t="str">
        <f>IFERROR(IF(ISBLANK($G176),INDEX([4]!mPDM_Consolidated_Tasks[#Data],MATCH($C176,[4]!mPDM_Consolidated_Tasks[Task Reference ID],0),4),$G176),"")</f>
        <v/>
      </c>
      <c r="F176" s="82" t="str">
        <f>IFERROR(IF(ISBLANK(INDEX([4]!mPDM_Consolidated_Tasks[#Data],MATCH($C176,[4]!mPDM_Consolidated_Tasks[Task Reference ID],0),5)),"",IF(ISBLANK($G176),HYPERLINK(INDEX([4]!mPDM_Consolidated_Tasks[#Data],MATCH($C176,[4]!mPDM_Consolidated_Tasks[Task Reference ID],0),5),"Work Instruction"),"")),"")</f>
        <v/>
      </c>
      <c r="G176" s="88"/>
      <c r="H176" s="88"/>
      <c r="I176" s="80" t="str">
        <f>IF(AND(ISBLANK($C176),ISBLANK($G176)),"",IFERROR(IF(INDEX([4]!mPDM_Consolidated_Tasks[#Data],MATCH($C176,[4]!mPDM_Consolidated_Tasks[Task Reference ID],0),4)=$E176,"", "Update"),"New"))</f>
        <v/>
      </c>
      <c r="J176" s="80" t="str">
        <f>IFERROR(IF(ISBLANK($H176),"",IF(INDEX([4]!mPDM_Consolidated_Tasks[#Data],MATCH($C176,[4]!mPDM_Consolidated_Tasks[Task Reference ID],0),5)=$H176,"", "Update")),"Update")</f>
        <v/>
      </c>
      <c r="K176" s="84"/>
      <c r="L176" s="91"/>
      <c r="M176" s="92"/>
      <c r="N176" s="85"/>
    </row>
    <row r="177" spans="1:14" ht="24.95" customHeight="1">
      <c r="A177" s="90"/>
      <c r="B177" s="90"/>
      <c r="C177" s="87"/>
      <c r="D177" s="80" t="str">
        <f>IFERROR(IF(ISBLANK($G177),INDEX([4]!mPDM_Consolidated_Tasks[#Data],MATCH($C177,[4]!mPDM_Consolidated_Tasks[Task Reference ID],0),3),""),"")</f>
        <v/>
      </c>
      <c r="E177" s="81" t="str">
        <f>IFERROR(IF(ISBLANK($G177),INDEX([4]!mPDM_Consolidated_Tasks[#Data],MATCH($C177,[4]!mPDM_Consolidated_Tasks[Task Reference ID],0),4),$G177),"")</f>
        <v/>
      </c>
      <c r="F177" s="82" t="str">
        <f>IFERROR(IF(ISBLANK(INDEX([4]!mPDM_Consolidated_Tasks[#Data],MATCH($C177,[4]!mPDM_Consolidated_Tasks[Task Reference ID],0),5)),"",IF(ISBLANK($G177),HYPERLINK(INDEX([4]!mPDM_Consolidated_Tasks[#Data],MATCH($C177,[4]!mPDM_Consolidated_Tasks[Task Reference ID],0),5),"Work Instruction"),"")),"")</f>
        <v/>
      </c>
      <c r="G177" s="88"/>
      <c r="H177" s="88"/>
      <c r="I177" s="80" t="str">
        <f>IF(AND(ISBLANK($C177),ISBLANK($G177)),"",IFERROR(IF(INDEX([4]!mPDM_Consolidated_Tasks[#Data],MATCH($C177,[4]!mPDM_Consolidated_Tasks[Task Reference ID],0),4)=$E177,"", "Update"),"New"))</f>
        <v/>
      </c>
      <c r="J177" s="80" t="str">
        <f>IFERROR(IF(ISBLANK($H177),"",IF(INDEX([4]!mPDM_Consolidated_Tasks[#Data],MATCH($C177,[4]!mPDM_Consolidated_Tasks[Task Reference ID],0),5)=$H177,"", "Update")),"Update")</f>
        <v/>
      </c>
      <c r="K177" s="84"/>
      <c r="L177" s="91"/>
      <c r="M177" s="92"/>
      <c r="N177" s="85"/>
    </row>
    <row r="178" spans="1:14" ht="24.95" customHeight="1">
      <c r="A178" s="90"/>
      <c r="B178" s="90"/>
      <c r="C178" s="87"/>
      <c r="D178" s="80" t="str">
        <f>IFERROR(IF(ISBLANK($G178),INDEX([4]!mPDM_Consolidated_Tasks[#Data],MATCH($C178,[4]!mPDM_Consolidated_Tasks[Task Reference ID],0),3),""),"")</f>
        <v/>
      </c>
      <c r="E178" s="81" t="str">
        <f>IFERROR(IF(ISBLANK($G178),INDEX([4]!mPDM_Consolidated_Tasks[#Data],MATCH($C178,[4]!mPDM_Consolidated_Tasks[Task Reference ID],0),4),$G178),"")</f>
        <v/>
      </c>
      <c r="F178" s="82" t="str">
        <f>IFERROR(IF(ISBLANK(INDEX([4]!mPDM_Consolidated_Tasks[#Data],MATCH($C178,[4]!mPDM_Consolidated_Tasks[Task Reference ID],0),5)),"",IF(ISBLANK($G178),HYPERLINK(INDEX([4]!mPDM_Consolidated_Tasks[#Data],MATCH($C178,[4]!mPDM_Consolidated_Tasks[Task Reference ID],0),5),"Work Instruction"),"")),"")</f>
        <v/>
      </c>
      <c r="G178" s="88"/>
      <c r="H178" s="88"/>
      <c r="I178" s="80" t="str">
        <f>IF(AND(ISBLANK($C178),ISBLANK($G178)),"",IFERROR(IF(INDEX([4]!mPDM_Consolidated_Tasks[#Data],MATCH($C178,[4]!mPDM_Consolidated_Tasks[Task Reference ID],0),4)=$E178,"", "Update"),"New"))</f>
        <v/>
      </c>
      <c r="J178" s="80" t="str">
        <f>IFERROR(IF(ISBLANK($H178),"",IF(INDEX([4]!mPDM_Consolidated_Tasks[#Data],MATCH($C178,[4]!mPDM_Consolidated_Tasks[Task Reference ID],0),5)=$H178,"", "Update")),"Update")</f>
        <v/>
      </c>
      <c r="K178" s="84"/>
      <c r="L178" s="91"/>
      <c r="M178" s="92"/>
      <c r="N178" s="85"/>
    </row>
    <row r="179" spans="1:14" ht="24.95" customHeight="1">
      <c r="A179" s="90"/>
      <c r="B179" s="90"/>
      <c r="C179" s="87"/>
      <c r="D179" s="80" t="str">
        <f>IFERROR(IF(ISBLANK($G179),INDEX([4]!mPDM_Consolidated_Tasks[#Data],MATCH($C179,[4]!mPDM_Consolidated_Tasks[Task Reference ID],0),3),""),"")</f>
        <v/>
      </c>
      <c r="E179" s="81" t="str">
        <f>IFERROR(IF(ISBLANK($G179),INDEX([4]!mPDM_Consolidated_Tasks[#Data],MATCH($C179,[4]!mPDM_Consolidated_Tasks[Task Reference ID],0),4),$G179),"")</f>
        <v/>
      </c>
      <c r="F179" s="82" t="str">
        <f>IFERROR(IF(ISBLANK(INDEX([4]!mPDM_Consolidated_Tasks[#Data],MATCH($C179,[4]!mPDM_Consolidated_Tasks[Task Reference ID],0),5)),"",IF(ISBLANK($G179),HYPERLINK(INDEX([4]!mPDM_Consolidated_Tasks[#Data],MATCH($C179,[4]!mPDM_Consolidated_Tasks[Task Reference ID],0),5),"Work Instruction"),"")),"")</f>
        <v/>
      </c>
      <c r="G179" s="88"/>
      <c r="H179" s="88"/>
      <c r="I179" s="80" t="str">
        <f>IF(AND(ISBLANK($C179),ISBLANK($G179)),"",IFERROR(IF(INDEX([4]!mPDM_Consolidated_Tasks[#Data],MATCH($C179,[4]!mPDM_Consolidated_Tasks[Task Reference ID],0),4)=$E179,"", "Update"),"New"))</f>
        <v/>
      </c>
      <c r="J179" s="80" t="str">
        <f>IFERROR(IF(ISBLANK($H179),"",IF(INDEX([4]!mPDM_Consolidated_Tasks[#Data],MATCH($C179,[4]!mPDM_Consolidated_Tasks[Task Reference ID],0),5)=$H179,"", "Update")),"Update")</f>
        <v/>
      </c>
      <c r="K179" s="84"/>
      <c r="L179" s="91"/>
      <c r="M179" s="92"/>
      <c r="N179" s="85"/>
    </row>
    <row r="180" spans="1:14" ht="24.95" customHeight="1">
      <c r="A180" s="90"/>
      <c r="B180" s="90"/>
      <c r="C180" s="87"/>
      <c r="D180" s="80" t="str">
        <f>IFERROR(IF(ISBLANK($G180),INDEX([4]!mPDM_Consolidated_Tasks[#Data],MATCH($C180,[4]!mPDM_Consolidated_Tasks[Task Reference ID],0),3),""),"")</f>
        <v/>
      </c>
      <c r="E180" s="81" t="str">
        <f>IFERROR(IF(ISBLANK($G180),INDEX([4]!mPDM_Consolidated_Tasks[#Data],MATCH($C180,[4]!mPDM_Consolidated_Tasks[Task Reference ID],0),4),$G180),"")</f>
        <v/>
      </c>
      <c r="F180" s="82" t="str">
        <f>IFERROR(IF(ISBLANK(INDEX([4]!mPDM_Consolidated_Tasks[#Data],MATCH($C180,[4]!mPDM_Consolidated_Tasks[Task Reference ID],0),5)),"",IF(ISBLANK($G180),HYPERLINK(INDEX([4]!mPDM_Consolidated_Tasks[#Data],MATCH($C180,[4]!mPDM_Consolidated_Tasks[Task Reference ID],0),5),"Work Instruction"),"")),"")</f>
        <v/>
      </c>
      <c r="G180" s="88"/>
      <c r="H180" s="88"/>
      <c r="I180" s="80" t="str">
        <f>IF(AND(ISBLANK($C180),ISBLANK($G180)),"",IFERROR(IF(INDEX([4]!mPDM_Consolidated_Tasks[#Data],MATCH($C180,[4]!mPDM_Consolidated_Tasks[Task Reference ID],0),4)=$E180,"", "Update"),"New"))</f>
        <v/>
      </c>
      <c r="J180" s="80" t="str">
        <f>IFERROR(IF(ISBLANK($H180),"",IF(INDEX([4]!mPDM_Consolidated_Tasks[#Data],MATCH($C180,[4]!mPDM_Consolidated_Tasks[Task Reference ID],0),5)=$H180,"", "Update")),"Update")</f>
        <v/>
      </c>
      <c r="K180" s="84"/>
      <c r="L180" s="91"/>
      <c r="M180" s="92"/>
      <c r="N180" s="85"/>
    </row>
    <row r="181" spans="1:14" ht="24.95" customHeight="1">
      <c r="A181" s="90"/>
      <c r="B181" s="90"/>
      <c r="C181" s="87"/>
      <c r="D181" s="80" t="str">
        <f>IFERROR(IF(ISBLANK($G181),INDEX([4]!mPDM_Consolidated_Tasks[#Data],MATCH($C181,[4]!mPDM_Consolidated_Tasks[Task Reference ID],0),3),""),"")</f>
        <v/>
      </c>
      <c r="E181" s="81" t="str">
        <f>IFERROR(IF(ISBLANK($G181),INDEX([4]!mPDM_Consolidated_Tasks[#Data],MATCH($C181,[4]!mPDM_Consolidated_Tasks[Task Reference ID],0),4),$G181),"")</f>
        <v/>
      </c>
      <c r="F181" s="82" t="str">
        <f>IFERROR(IF(ISBLANK(INDEX([4]!mPDM_Consolidated_Tasks[#Data],MATCH($C181,[4]!mPDM_Consolidated_Tasks[Task Reference ID],0),5)),"",IF(ISBLANK($G181),HYPERLINK(INDEX([4]!mPDM_Consolidated_Tasks[#Data],MATCH($C181,[4]!mPDM_Consolidated_Tasks[Task Reference ID],0),5),"Work Instruction"),"")),"")</f>
        <v/>
      </c>
      <c r="G181" s="88"/>
      <c r="H181" s="88"/>
      <c r="I181" s="80" t="str">
        <f>IF(AND(ISBLANK($C181),ISBLANK($G181)),"",IFERROR(IF(INDEX([4]!mPDM_Consolidated_Tasks[#Data],MATCH($C181,[4]!mPDM_Consolidated_Tasks[Task Reference ID],0),4)=$E181,"", "Update"),"New"))</f>
        <v/>
      </c>
      <c r="J181" s="80" t="str">
        <f>IFERROR(IF(ISBLANK($H181),"",IF(INDEX([4]!mPDM_Consolidated_Tasks[#Data],MATCH($C181,[4]!mPDM_Consolidated_Tasks[Task Reference ID],0),5)=$H181,"", "Update")),"Update")</f>
        <v/>
      </c>
      <c r="K181" s="84"/>
      <c r="L181" s="91"/>
      <c r="M181" s="92"/>
      <c r="N181" s="85"/>
    </row>
    <row r="182" spans="1:14" ht="24.95" customHeight="1">
      <c r="A182" s="90"/>
      <c r="B182" s="90"/>
      <c r="C182" s="87"/>
      <c r="D182" s="80" t="str">
        <f>IFERROR(IF(ISBLANK($G182),INDEX([4]!mPDM_Consolidated_Tasks[#Data],MATCH($C182,[4]!mPDM_Consolidated_Tasks[Task Reference ID],0),3),""),"")</f>
        <v/>
      </c>
      <c r="E182" s="81" t="str">
        <f>IFERROR(IF(ISBLANK($G182),INDEX([4]!mPDM_Consolidated_Tasks[#Data],MATCH($C182,[4]!mPDM_Consolidated_Tasks[Task Reference ID],0),4),$G182),"")</f>
        <v/>
      </c>
      <c r="F182" s="82" t="str">
        <f>IFERROR(IF(ISBLANK(INDEX([4]!mPDM_Consolidated_Tasks[#Data],MATCH($C182,[4]!mPDM_Consolidated_Tasks[Task Reference ID],0),5)),"",IF(ISBLANK($G182),HYPERLINK(INDEX([4]!mPDM_Consolidated_Tasks[#Data],MATCH($C182,[4]!mPDM_Consolidated_Tasks[Task Reference ID],0),5),"Work Instruction"),"")),"")</f>
        <v/>
      </c>
      <c r="G182" s="88"/>
      <c r="H182" s="88"/>
      <c r="I182" s="80" t="str">
        <f>IF(AND(ISBLANK($C182),ISBLANK($G182)),"",IFERROR(IF(INDEX([4]!mPDM_Consolidated_Tasks[#Data],MATCH($C182,[4]!mPDM_Consolidated_Tasks[Task Reference ID],0),4)=$E182,"", "Update"),"New"))</f>
        <v/>
      </c>
      <c r="J182" s="80" t="str">
        <f>IFERROR(IF(ISBLANK($H182),"",IF(INDEX([4]!mPDM_Consolidated_Tasks[#Data],MATCH($C182,[4]!mPDM_Consolidated_Tasks[Task Reference ID],0),5)=$H182,"", "Update")),"Update")</f>
        <v/>
      </c>
      <c r="K182" s="84"/>
      <c r="L182" s="91"/>
      <c r="M182" s="92"/>
      <c r="N182" s="85"/>
    </row>
    <row r="183" spans="1:14" ht="24.95" customHeight="1">
      <c r="A183" s="90"/>
      <c r="B183" s="90"/>
      <c r="C183" s="87"/>
      <c r="D183" s="80" t="str">
        <f>IFERROR(IF(ISBLANK($G183),INDEX([4]!mPDM_Consolidated_Tasks[#Data],MATCH($C183,[4]!mPDM_Consolidated_Tasks[Task Reference ID],0),3),""),"")</f>
        <v/>
      </c>
      <c r="E183" s="81" t="str">
        <f>IFERROR(IF(ISBLANK($G183),INDEX([4]!mPDM_Consolidated_Tasks[#Data],MATCH($C183,[4]!mPDM_Consolidated_Tasks[Task Reference ID],0),4),$G183),"")</f>
        <v/>
      </c>
      <c r="F183" s="82" t="str">
        <f>IFERROR(IF(ISBLANK(INDEX([4]!mPDM_Consolidated_Tasks[#Data],MATCH($C183,[4]!mPDM_Consolidated_Tasks[Task Reference ID],0),5)),"",IF(ISBLANK($G183),HYPERLINK(INDEX([4]!mPDM_Consolidated_Tasks[#Data],MATCH($C183,[4]!mPDM_Consolidated_Tasks[Task Reference ID],0),5),"Work Instruction"),"")),"")</f>
        <v/>
      </c>
      <c r="G183" s="88"/>
      <c r="H183" s="88"/>
      <c r="I183" s="80" t="str">
        <f>IF(AND(ISBLANK($C183),ISBLANK($G183)),"",IFERROR(IF(INDEX([4]!mPDM_Consolidated_Tasks[#Data],MATCH($C183,[4]!mPDM_Consolidated_Tasks[Task Reference ID],0),4)=$E183,"", "Update"),"New"))</f>
        <v/>
      </c>
      <c r="J183" s="80" t="str">
        <f>IFERROR(IF(ISBLANK($H183),"",IF(INDEX([4]!mPDM_Consolidated_Tasks[#Data],MATCH($C183,[4]!mPDM_Consolidated_Tasks[Task Reference ID],0),5)=$H183,"", "Update")),"Update")</f>
        <v/>
      </c>
      <c r="K183" s="84"/>
      <c r="L183" s="91"/>
      <c r="M183" s="92"/>
      <c r="N183" s="85"/>
    </row>
    <row r="184" spans="1:14" ht="24.95" customHeight="1">
      <c r="A184" s="90"/>
      <c r="B184" s="90"/>
      <c r="C184" s="87"/>
      <c r="D184" s="80" t="str">
        <f>IFERROR(IF(ISBLANK($G184),INDEX([4]!mPDM_Consolidated_Tasks[#Data],MATCH($C184,[4]!mPDM_Consolidated_Tasks[Task Reference ID],0),3),""),"")</f>
        <v/>
      </c>
      <c r="E184" s="81" t="str">
        <f>IFERROR(IF(ISBLANK($G184),INDEX([4]!mPDM_Consolidated_Tasks[#Data],MATCH($C184,[4]!mPDM_Consolidated_Tasks[Task Reference ID],0),4),$G184),"")</f>
        <v/>
      </c>
      <c r="F184" s="82" t="str">
        <f>IFERROR(IF(ISBLANK(INDEX([4]!mPDM_Consolidated_Tasks[#Data],MATCH($C184,[4]!mPDM_Consolidated_Tasks[Task Reference ID],0),5)),"",IF(ISBLANK($G184),HYPERLINK(INDEX([4]!mPDM_Consolidated_Tasks[#Data],MATCH($C184,[4]!mPDM_Consolidated_Tasks[Task Reference ID],0),5),"Work Instruction"),"")),"")</f>
        <v/>
      </c>
      <c r="G184" s="88"/>
      <c r="H184" s="88"/>
      <c r="I184" s="80" t="str">
        <f>IF(AND(ISBLANK($C184),ISBLANK($G184)),"",IFERROR(IF(INDEX([4]!mPDM_Consolidated_Tasks[#Data],MATCH($C184,[4]!mPDM_Consolidated_Tasks[Task Reference ID],0),4)=$E184,"", "Update"),"New"))</f>
        <v/>
      </c>
      <c r="J184" s="80" t="str">
        <f>IFERROR(IF(ISBLANK($H184),"",IF(INDEX([4]!mPDM_Consolidated_Tasks[#Data],MATCH($C184,[4]!mPDM_Consolidated_Tasks[Task Reference ID],0),5)=$H184,"", "Update")),"Update")</f>
        <v/>
      </c>
      <c r="K184" s="84"/>
      <c r="L184" s="91"/>
      <c r="M184" s="92"/>
      <c r="N184" s="85"/>
    </row>
    <row r="185" spans="1:14" ht="24.95" customHeight="1">
      <c r="A185" s="90"/>
      <c r="B185" s="90"/>
      <c r="C185" s="87"/>
      <c r="D185" s="80" t="str">
        <f>IFERROR(IF(ISBLANK($G185),INDEX([4]!mPDM_Consolidated_Tasks[#Data],MATCH($C185,[4]!mPDM_Consolidated_Tasks[Task Reference ID],0),3),""),"")</f>
        <v/>
      </c>
      <c r="E185" s="81" t="str">
        <f>IFERROR(IF(ISBLANK($G185),INDEX([4]!mPDM_Consolidated_Tasks[#Data],MATCH($C185,[4]!mPDM_Consolidated_Tasks[Task Reference ID],0),4),$G185),"")</f>
        <v/>
      </c>
      <c r="F185" s="82" t="str">
        <f>IFERROR(IF(ISBLANK(INDEX([4]!mPDM_Consolidated_Tasks[#Data],MATCH($C185,[4]!mPDM_Consolidated_Tasks[Task Reference ID],0),5)),"",IF(ISBLANK($G185),HYPERLINK(INDEX([4]!mPDM_Consolidated_Tasks[#Data],MATCH($C185,[4]!mPDM_Consolidated_Tasks[Task Reference ID],0),5),"Work Instruction"),"")),"")</f>
        <v/>
      </c>
      <c r="G185" s="88"/>
      <c r="H185" s="88"/>
      <c r="I185" s="80" t="str">
        <f>IF(AND(ISBLANK($C185),ISBLANK($G185)),"",IFERROR(IF(INDEX([4]!mPDM_Consolidated_Tasks[#Data],MATCH($C185,[4]!mPDM_Consolidated_Tasks[Task Reference ID],0),4)=$E185,"", "Update"),"New"))</f>
        <v/>
      </c>
      <c r="J185" s="80" t="str">
        <f>IFERROR(IF(ISBLANK($H185),"",IF(INDEX([4]!mPDM_Consolidated_Tasks[#Data],MATCH($C185,[4]!mPDM_Consolidated_Tasks[Task Reference ID],0),5)=$H185,"", "Update")),"Update")</f>
        <v/>
      </c>
      <c r="K185" s="84"/>
      <c r="L185" s="91"/>
      <c r="M185" s="92"/>
      <c r="N185" s="85"/>
    </row>
    <row r="186" spans="1:14" ht="24.95" customHeight="1">
      <c r="A186" s="90"/>
      <c r="B186" s="90"/>
      <c r="C186" s="87"/>
      <c r="D186" s="80" t="str">
        <f>IFERROR(IF(ISBLANK($G186),INDEX([4]!mPDM_Consolidated_Tasks[#Data],MATCH($C186,[4]!mPDM_Consolidated_Tasks[Task Reference ID],0),3),""),"")</f>
        <v/>
      </c>
      <c r="E186" s="81" t="str">
        <f>IFERROR(IF(ISBLANK($G186),INDEX([4]!mPDM_Consolidated_Tasks[#Data],MATCH($C186,[4]!mPDM_Consolidated_Tasks[Task Reference ID],0),4),$G186),"")</f>
        <v/>
      </c>
      <c r="F186" s="82" t="str">
        <f>IFERROR(IF(ISBLANK(INDEX([4]!mPDM_Consolidated_Tasks[#Data],MATCH($C186,[4]!mPDM_Consolidated_Tasks[Task Reference ID],0),5)),"",IF(ISBLANK($G186),HYPERLINK(INDEX([4]!mPDM_Consolidated_Tasks[#Data],MATCH($C186,[4]!mPDM_Consolidated_Tasks[Task Reference ID],0),5),"Work Instruction"),"")),"")</f>
        <v/>
      </c>
      <c r="G186" s="88"/>
      <c r="H186" s="88"/>
      <c r="I186" s="80" t="str">
        <f>IF(AND(ISBLANK($C186),ISBLANK($G186)),"",IFERROR(IF(INDEX([4]!mPDM_Consolidated_Tasks[#Data],MATCH($C186,[4]!mPDM_Consolidated_Tasks[Task Reference ID],0),4)=$E186,"", "Update"),"New"))</f>
        <v/>
      </c>
      <c r="J186" s="80" t="str">
        <f>IFERROR(IF(ISBLANK($H186),"",IF(INDEX([4]!mPDM_Consolidated_Tasks[#Data],MATCH($C186,[4]!mPDM_Consolidated_Tasks[Task Reference ID],0),5)=$H186,"", "Update")),"Update")</f>
        <v/>
      </c>
      <c r="K186" s="84"/>
      <c r="L186" s="91"/>
      <c r="M186" s="92"/>
      <c r="N186" s="85"/>
    </row>
    <row r="187" spans="1:14" ht="24.95" customHeight="1">
      <c r="A187" s="90"/>
      <c r="B187" s="90"/>
      <c r="C187" s="87"/>
      <c r="D187" s="80" t="str">
        <f>IFERROR(IF(ISBLANK($G187),INDEX([4]!mPDM_Consolidated_Tasks[#Data],MATCH($C187,[4]!mPDM_Consolidated_Tasks[Task Reference ID],0),3),""),"")</f>
        <v/>
      </c>
      <c r="E187" s="81" t="str">
        <f>IFERROR(IF(ISBLANK($G187),INDEX([4]!mPDM_Consolidated_Tasks[#Data],MATCH($C187,[4]!mPDM_Consolidated_Tasks[Task Reference ID],0),4),$G187),"")</f>
        <v/>
      </c>
      <c r="F187" s="82" t="str">
        <f>IFERROR(IF(ISBLANK(INDEX([4]!mPDM_Consolidated_Tasks[#Data],MATCH($C187,[4]!mPDM_Consolidated_Tasks[Task Reference ID],0),5)),"",IF(ISBLANK($G187),HYPERLINK(INDEX([4]!mPDM_Consolidated_Tasks[#Data],MATCH($C187,[4]!mPDM_Consolidated_Tasks[Task Reference ID],0),5),"Work Instruction"),"")),"")</f>
        <v/>
      </c>
      <c r="G187" s="88"/>
      <c r="H187" s="88"/>
      <c r="I187" s="80" t="str">
        <f>IF(AND(ISBLANK($C187),ISBLANK($G187)),"",IFERROR(IF(INDEX([4]!mPDM_Consolidated_Tasks[#Data],MATCH($C187,[4]!mPDM_Consolidated_Tasks[Task Reference ID],0),4)=$E187,"", "Update"),"New"))</f>
        <v/>
      </c>
      <c r="J187" s="80" t="str">
        <f>IFERROR(IF(ISBLANK($H187),"",IF(INDEX([4]!mPDM_Consolidated_Tasks[#Data],MATCH($C187,[4]!mPDM_Consolidated_Tasks[Task Reference ID],0),5)=$H187,"", "Update")),"Update")</f>
        <v/>
      </c>
      <c r="K187" s="84"/>
      <c r="L187" s="91"/>
      <c r="M187" s="92"/>
      <c r="N187" s="85"/>
    </row>
    <row r="188" spans="1:14" ht="24.95" customHeight="1">
      <c r="A188" s="90"/>
      <c r="B188" s="90"/>
      <c r="C188" s="87"/>
      <c r="D188" s="80" t="str">
        <f>IFERROR(IF(ISBLANK($G188),INDEX([4]!mPDM_Consolidated_Tasks[#Data],MATCH($C188,[4]!mPDM_Consolidated_Tasks[Task Reference ID],0),3),""),"")</f>
        <v/>
      </c>
      <c r="E188" s="81" t="str">
        <f>IFERROR(IF(ISBLANK($G188),INDEX([4]!mPDM_Consolidated_Tasks[#Data],MATCH($C188,[4]!mPDM_Consolidated_Tasks[Task Reference ID],0),4),$G188),"")</f>
        <v/>
      </c>
      <c r="F188" s="82" t="str">
        <f>IFERROR(IF(ISBLANK(INDEX([4]!mPDM_Consolidated_Tasks[#Data],MATCH($C188,[4]!mPDM_Consolidated_Tasks[Task Reference ID],0),5)),"",IF(ISBLANK($G188),HYPERLINK(INDEX([4]!mPDM_Consolidated_Tasks[#Data],MATCH($C188,[4]!mPDM_Consolidated_Tasks[Task Reference ID],0),5),"Work Instruction"),"")),"")</f>
        <v/>
      </c>
      <c r="G188" s="88"/>
      <c r="H188" s="88"/>
      <c r="I188" s="80" t="str">
        <f>IF(AND(ISBLANK($C188),ISBLANK($G188)),"",IFERROR(IF(INDEX([4]!mPDM_Consolidated_Tasks[#Data],MATCH($C188,[4]!mPDM_Consolidated_Tasks[Task Reference ID],0),4)=$E188,"", "Update"),"New"))</f>
        <v/>
      </c>
      <c r="J188" s="80" t="str">
        <f>IFERROR(IF(ISBLANK($H188),"",IF(INDEX([4]!mPDM_Consolidated_Tasks[#Data],MATCH($C188,[4]!mPDM_Consolidated_Tasks[Task Reference ID],0),5)=$H188,"", "Update")),"Update")</f>
        <v/>
      </c>
      <c r="K188" s="84"/>
      <c r="L188" s="91"/>
      <c r="M188" s="92"/>
      <c r="N188" s="85"/>
    </row>
    <row r="189" spans="1:14" ht="24.95" customHeight="1">
      <c r="A189" s="90"/>
      <c r="B189" s="90"/>
      <c r="C189" s="87"/>
      <c r="D189" s="80" t="str">
        <f>IFERROR(IF(ISBLANK($G189),INDEX([4]!mPDM_Consolidated_Tasks[#Data],MATCH($C189,[4]!mPDM_Consolidated_Tasks[Task Reference ID],0),3),""),"")</f>
        <v/>
      </c>
      <c r="E189" s="81" t="str">
        <f>IFERROR(IF(ISBLANK($G189),INDEX([4]!mPDM_Consolidated_Tasks[#Data],MATCH($C189,[4]!mPDM_Consolidated_Tasks[Task Reference ID],0),4),$G189),"")</f>
        <v/>
      </c>
      <c r="F189" s="82" t="str">
        <f>IFERROR(IF(ISBLANK(INDEX([4]!mPDM_Consolidated_Tasks[#Data],MATCH($C189,[4]!mPDM_Consolidated_Tasks[Task Reference ID],0),5)),"",IF(ISBLANK($G189),HYPERLINK(INDEX([4]!mPDM_Consolidated_Tasks[#Data],MATCH($C189,[4]!mPDM_Consolidated_Tasks[Task Reference ID],0),5),"Work Instruction"),"")),"")</f>
        <v/>
      </c>
      <c r="G189" s="88"/>
      <c r="H189" s="88"/>
      <c r="I189" s="80" t="str">
        <f>IF(AND(ISBLANK($C189),ISBLANK($G189)),"",IFERROR(IF(INDEX([4]!mPDM_Consolidated_Tasks[#Data],MATCH($C189,[4]!mPDM_Consolidated_Tasks[Task Reference ID],0),4)=$E189,"", "Update"),"New"))</f>
        <v/>
      </c>
      <c r="J189" s="80" t="str">
        <f>IFERROR(IF(ISBLANK($H189),"",IF(INDEX([4]!mPDM_Consolidated_Tasks[#Data],MATCH($C189,[4]!mPDM_Consolidated_Tasks[Task Reference ID],0),5)=$H189,"", "Update")),"Update")</f>
        <v/>
      </c>
      <c r="K189" s="84"/>
      <c r="L189" s="91"/>
      <c r="M189" s="92"/>
      <c r="N189" s="85"/>
    </row>
    <row r="190" spans="1:14" ht="24.95" customHeight="1">
      <c r="A190" s="90"/>
      <c r="B190" s="90"/>
      <c r="C190" s="87"/>
      <c r="D190" s="80" t="str">
        <f>IFERROR(IF(ISBLANK($G190),INDEX([4]!mPDM_Consolidated_Tasks[#Data],MATCH($C190,[4]!mPDM_Consolidated_Tasks[Task Reference ID],0),3),""),"")</f>
        <v/>
      </c>
      <c r="E190" s="81" t="str">
        <f>IFERROR(IF(ISBLANK($G190),INDEX([4]!mPDM_Consolidated_Tasks[#Data],MATCH($C190,[4]!mPDM_Consolidated_Tasks[Task Reference ID],0),4),$G190),"")</f>
        <v/>
      </c>
      <c r="F190" s="82" t="str">
        <f>IFERROR(IF(ISBLANK(INDEX([4]!mPDM_Consolidated_Tasks[#Data],MATCH($C190,[4]!mPDM_Consolidated_Tasks[Task Reference ID],0),5)),"",IF(ISBLANK($G190),HYPERLINK(INDEX([4]!mPDM_Consolidated_Tasks[#Data],MATCH($C190,[4]!mPDM_Consolidated_Tasks[Task Reference ID],0),5),"Work Instruction"),"")),"")</f>
        <v/>
      </c>
      <c r="G190" s="88"/>
      <c r="H190" s="88"/>
      <c r="I190" s="80" t="str">
        <f>IF(AND(ISBLANK($C190),ISBLANK($G190)),"",IFERROR(IF(INDEX([4]!mPDM_Consolidated_Tasks[#Data],MATCH($C190,[4]!mPDM_Consolidated_Tasks[Task Reference ID],0),4)=$E190,"", "Update"),"New"))</f>
        <v/>
      </c>
      <c r="J190" s="80" t="str">
        <f>IFERROR(IF(ISBLANK($H190),"",IF(INDEX([4]!mPDM_Consolidated_Tasks[#Data],MATCH($C190,[4]!mPDM_Consolidated_Tasks[Task Reference ID],0),5)=$H190,"", "Update")),"Update")</f>
        <v/>
      </c>
      <c r="K190" s="84"/>
      <c r="L190" s="91"/>
      <c r="M190" s="92"/>
      <c r="N190" s="85"/>
    </row>
    <row r="191" spans="1:14" ht="24.95" customHeight="1">
      <c r="A191" s="90"/>
      <c r="B191" s="90"/>
      <c r="C191" s="87"/>
      <c r="D191" s="80" t="str">
        <f>IFERROR(IF(ISBLANK($G191),INDEX([4]!mPDM_Consolidated_Tasks[#Data],MATCH($C191,[4]!mPDM_Consolidated_Tasks[Task Reference ID],0),3),""),"")</f>
        <v/>
      </c>
      <c r="E191" s="81" t="str">
        <f>IFERROR(IF(ISBLANK($G191),INDEX([4]!mPDM_Consolidated_Tasks[#Data],MATCH($C191,[4]!mPDM_Consolidated_Tasks[Task Reference ID],0),4),$G191),"")</f>
        <v/>
      </c>
      <c r="F191" s="82" t="str">
        <f>IFERROR(IF(ISBLANK(INDEX([4]!mPDM_Consolidated_Tasks[#Data],MATCH($C191,[4]!mPDM_Consolidated_Tasks[Task Reference ID],0),5)),"",IF(ISBLANK($G191),HYPERLINK(INDEX([4]!mPDM_Consolidated_Tasks[#Data],MATCH($C191,[4]!mPDM_Consolidated_Tasks[Task Reference ID],0),5),"Work Instruction"),"")),"")</f>
        <v/>
      </c>
      <c r="G191" s="88"/>
      <c r="H191" s="88"/>
      <c r="I191" s="80" t="str">
        <f>IF(AND(ISBLANK($C191),ISBLANK($G191)),"",IFERROR(IF(INDEX([4]!mPDM_Consolidated_Tasks[#Data],MATCH($C191,[4]!mPDM_Consolidated_Tasks[Task Reference ID],0),4)=$E191,"", "Update"),"New"))</f>
        <v/>
      </c>
      <c r="J191" s="80" t="str">
        <f>IFERROR(IF(ISBLANK($H191),"",IF(INDEX([4]!mPDM_Consolidated_Tasks[#Data],MATCH($C191,[4]!mPDM_Consolidated_Tasks[Task Reference ID],0),5)=$H191,"", "Update")),"Update")</f>
        <v/>
      </c>
      <c r="K191" s="84"/>
      <c r="L191" s="91"/>
      <c r="M191" s="92"/>
      <c r="N191" s="85"/>
    </row>
    <row r="192" spans="1:14" ht="24.95" customHeight="1">
      <c r="A192" s="90"/>
      <c r="B192" s="90"/>
      <c r="C192" s="87"/>
      <c r="D192" s="80" t="str">
        <f>IFERROR(IF(ISBLANK($G192),INDEX([4]!mPDM_Consolidated_Tasks[#Data],MATCH($C192,[4]!mPDM_Consolidated_Tasks[Task Reference ID],0),3),""),"")</f>
        <v/>
      </c>
      <c r="E192" s="81" t="str">
        <f>IFERROR(IF(ISBLANK($G192),INDEX([4]!mPDM_Consolidated_Tasks[#Data],MATCH($C192,[4]!mPDM_Consolidated_Tasks[Task Reference ID],0),4),$G192),"")</f>
        <v/>
      </c>
      <c r="F192" s="82" t="str">
        <f>IFERROR(IF(ISBLANK(INDEX([4]!mPDM_Consolidated_Tasks[#Data],MATCH($C192,[4]!mPDM_Consolidated_Tasks[Task Reference ID],0),5)),"",IF(ISBLANK($G192),HYPERLINK(INDEX([4]!mPDM_Consolidated_Tasks[#Data],MATCH($C192,[4]!mPDM_Consolidated_Tasks[Task Reference ID],0),5),"Work Instruction"),"")),"")</f>
        <v/>
      </c>
      <c r="G192" s="88"/>
      <c r="H192" s="88"/>
      <c r="I192" s="80" t="str">
        <f>IF(AND(ISBLANK($C192),ISBLANK($G192)),"",IFERROR(IF(INDEX([4]!mPDM_Consolidated_Tasks[#Data],MATCH($C192,[4]!mPDM_Consolidated_Tasks[Task Reference ID],0),4)=$E192,"", "Update"),"New"))</f>
        <v/>
      </c>
      <c r="J192" s="80" t="str">
        <f>IFERROR(IF(ISBLANK($H192),"",IF(INDEX([4]!mPDM_Consolidated_Tasks[#Data],MATCH($C192,[4]!mPDM_Consolidated_Tasks[Task Reference ID],0),5)=$H192,"", "Update")),"Update")</f>
        <v/>
      </c>
      <c r="K192" s="84"/>
      <c r="L192" s="91"/>
      <c r="M192" s="92"/>
      <c r="N192" s="85"/>
    </row>
    <row r="193" spans="1:14" ht="24.95" customHeight="1">
      <c r="A193" s="90"/>
      <c r="B193" s="90"/>
      <c r="C193" s="87"/>
      <c r="D193" s="80" t="str">
        <f>IFERROR(IF(ISBLANK($G193),INDEX([4]!mPDM_Consolidated_Tasks[#Data],MATCH($C193,[4]!mPDM_Consolidated_Tasks[Task Reference ID],0),3),""),"")</f>
        <v/>
      </c>
      <c r="E193" s="81" t="str">
        <f>IFERROR(IF(ISBLANK($G193),INDEX([4]!mPDM_Consolidated_Tasks[#Data],MATCH($C193,[4]!mPDM_Consolidated_Tasks[Task Reference ID],0),4),$G193),"")</f>
        <v/>
      </c>
      <c r="F193" s="82" t="str">
        <f>IFERROR(IF(ISBLANK(INDEX([4]!mPDM_Consolidated_Tasks[#Data],MATCH($C193,[4]!mPDM_Consolidated_Tasks[Task Reference ID],0),5)),"",IF(ISBLANK($G193),HYPERLINK(INDEX([4]!mPDM_Consolidated_Tasks[#Data],MATCH($C193,[4]!mPDM_Consolidated_Tasks[Task Reference ID],0),5),"Work Instruction"),"")),"")</f>
        <v/>
      </c>
      <c r="G193" s="88"/>
      <c r="H193" s="88"/>
      <c r="I193" s="80" t="str">
        <f>IF(AND(ISBLANK($C193),ISBLANK($G193)),"",IFERROR(IF(INDEX([4]!mPDM_Consolidated_Tasks[#Data],MATCH($C193,[4]!mPDM_Consolidated_Tasks[Task Reference ID],0),4)=$E193,"", "Update"),"New"))</f>
        <v/>
      </c>
      <c r="J193" s="80" t="str">
        <f>IFERROR(IF(ISBLANK($H193),"",IF(INDEX([4]!mPDM_Consolidated_Tasks[#Data],MATCH($C193,[4]!mPDM_Consolidated_Tasks[Task Reference ID],0),5)=$H193,"", "Update")),"Update")</f>
        <v/>
      </c>
      <c r="K193" s="84"/>
      <c r="L193" s="91"/>
      <c r="M193" s="92"/>
      <c r="N193" s="85"/>
    </row>
    <row r="194" spans="1:14" ht="24.95" customHeight="1">
      <c r="A194" s="90"/>
      <c r="B194" s="90"/>
      <c r="C194" s="87"/>
      <c r="D194" s="80" t="str">
        <f>IFERROR(IF(ISBLANK($G194),INDEX([4]!mPDM_Consolidated_Tasks[#Data],MATCH($C194,[4]!mPDM_Consolidated_Tasks[Task Reference ID],0),3),""),"")</f>
        <v/>
      </c>
      <c r="E194" s="81" t="str">
        <f>IFERROR(IF(ISBLANK($G194),INDEX([4]!mPDM_Consolidated_Tasks[#Data],MATCH($C194,[4]!mPDM_Consolidated_Tasks[Task Reference ID],0),4),$G194),"")</f>
        <v/>
      </c>
      <c r="F194" s="82" t="str">
        <f>IFERROR(IF(ISBLANK(INDEX([4]!mPDM_Consolidated_Tasks[#Data],MATCH($C194,[4]!mPDM_Consolidated_Tasks[Task Reference ID],0),5)),"",IF(ISBLANK($G194),HYPERLINK(INDEX([4]!mPDM_Consolidated_Tasks[#Data],MATCH($C194,[4]!mPDM_Consolidated_Tasks[Task Reference ID],0),5),"Work Instruction"),"")),"")</f>
        <v/>
      </c>
      <c r="G194" s="88"/>
      <c r="H194" s="88"/>
      <c r="I194" s="80" t="str">
        <f>IF(AND(ISBLANK($C194),ISBLANK($G194)),"",IFERROR(IF(INDEX([4]!mPDM_Consolidated_Tasks[#Data],MATCH($C194,[4]!mPDM_Consolidated_Tasks[Task Reference ID],0),4)=$E194,"", "Update"),"New"))</f>
        <v/>
      </c>
      <c r="J194" s="80" t="str">
        <f>IFERROR(IF(ISBLANK($H194),"",IF(INDEX([4]!mPDM_Consolidated_Tasks[#Data],MATCH($C194,[4]!mPDM_Consolidated_Tasks[Task Reference ID],0),5)=$H194,"", "Update")),"Update")</f>
        <v/>
      </c>
      <c r="K194" s="84"/>
      <c r="L194" s="91"/>
      <c r="M194" s="92"/>
      <c r="N194" s="85"/>
    </row>
    <row r="195" spans="1:14" ht="24.95" customHeight="1">
      <c r="A195" s="90"/>
      <c r="B195" s="90"/>
      <c r="C195" s="87"/>
      <c r="D195" s="80" t="str">
        <f>IFERROR(IF(ISBLANK($G195),INDEX([4]!mPDM_Consolidated_Tasks[#Data],MATCH($C195,[4]!mPDM_Consolidated_Tasks[Task Reference ID],0),3),""),"")</f>
        <v/>
      </c>
      <c r="E195" s="81" t="str">
        <f>IFERROR(IF(ISBLANK($G195),INDEX([4]!mPDM_Consolidated_Tasks[#Data],MATCH($C195,[4]!mPDM_Consolidated_Tasks[Task Reference ID],0),4),$G195),"")</f>
        <v/>
      </c>
      <c r="F195" s="82" t="str">
        <f>IFERROR(IF(ISBLANK(INDEX([4]!mPDM_Consolidated_Tasks[#Data],MATCH($C195,[4]!mPDM_Consolidated_Tasks[Task Reference ID],0),5)),"",IF(ISBLANK($G195),HYPERLINK(INDEX([4]!mPDM_Consolidated_Tasks[#Data],MATCH($C195,[4]!mPDM_Consolidated_Tasks[Task Reference ID],0),5),"Work Instruction"),"")),"")</f>
        <v/>
      </c>
      <c r="G195" s="88"/>
      <c r="H195" s="88"/>
      <c r="I195" s="80" t="str">
        <f>IF(AND(ISBLANK($C195),ISBLANK($G195)),"",IFERROR(IF(INDEX([4]!mPDM_Consolidated_Tasks[#Data],MATCH($C195,[4]!mPDM_Consolidated_Tasks[Task Reference ID],0),4)=$E195,"", "Update"),"New"))</f>
        <v/>
      </c>
      <c r="J195" s="80" t="str">
        <f>IFERROR(IF(ISBLANK($H195),"",IF(INDEX([4]!mPDM_Consolidated_Tasks[#Data],MATCH($C195,[4]!mPDM_Consolidated_Tasks[Task Reference ID],0),5)=$H195,"", "Update")),"Update")</f>
        <v/>
      </c>
      <c r="K195" s="84"/>
      <c r="L195" s="91"/>
      <c r="M195" s="92"/>
      <c r="N195" s="85"/>
    </row>
    <row r="196" spans="1:14" ht="24.95" customHeight="1">
      <c r="A196" s="90"/>
      <c r="B196" s="90"/>
      <c r="C196" s="87"/>
      <c r="D196" s="80" t="str">
        <f>IFERROR(IF(ISBLANK($G196),INDEX([4]!mPDM_Consolidated_Tasks[#Data],MATCH($C196,[4]!mPDM_Consolidated_Tasks[Task Reference ID],0),3),""),"")</f>
        <v/>
      </c>
      <c r="E196" s="81" t="str">
        <f>IFERROR(IF(ISBLANK($G196),INDEX([4]!mPDM_Consolidated_Tasks[#Data],MATCH($C196,[4]!mPDM_Consolidated_Tasks[Task Reference ID],0),4),$G196),"")</f>
        <v/>
      </c>
      <c r="F196" s="82" t="str">
        <f>IFERROR(IF(ISBLANK(INDEX([4]!mPDM_Consolidated_Tasks[#Data],MATCH($C196,[4]!mPDM_Consolidated_Tasks[Task Reference ID],0),5)),"",IF(ISBLANK($G196),HYPERLINK(INDEX([4]!mPDM_Consolidated_Tasks[#Data],MATCH($C196,[4]!mPDM_Consolidated_Tasks[Task Reference ID],0),5),"Work Instruction"),"")),"")</f>
        <v/>
      </c>
      <c r="G196" s="88"/>
      <c r="H196" s="88"/>
      <c r="I196" s="80" t="str">
        <f>IF(AND(ISBLANK($C196),ISBLANK($G196)),"",IFERROR(IF(INDEX([4]!mPDM_Consolidated_Tasks[#Data],MATCH($C196,[4]!mPDM_Consolidated_Tasks[Task Reference ID],0),4)=$E196,"", "Update"),"New"))</f>
        <v/>
      </c>
      <c r="J196" s="80" t="str">
        <f>IFERROR(IF(ISBLANK($H196),"",IF(INDEX([4]!mPDM_Consolidated_Tasks[#Data],MATCH($C196,[4]!mPDM_Consolidated_Tasks[Task Reference ID],0),5)=$H196,"", "Update")),"Update")</f>
        <v/>
      </c>
      <c r="K196" s="84"/>
      <c r="L196" s="91"/>
      <c r="M196" s="92"/>
      <c r="N196" s="85"/>
    </row>
    <row r="197" spans="1:14" ht="24.95" customHeight="1">
      <c r="A197" s="90"/>
      <c r="B197" s="90"/>
      <c r="C197" s="87"/>
      <c r="D197" s="80" t="str">
        <f>IFERROR(IF(ISBLANK($G197),INDEX([4]!mPDM_Consolidated_Tasks[#Data],MATCH($C197,[4]!mPDM_Consolidated_Tasks[Task Reference ID],0),3),""),"")</f>
        <v/>
      </c>
      <c r="E197" s="81" t="str">
        <f>IFERROR(IF(ISBLANK($G197),INDEX([4]!mPDM_Consolidated_Tasks[#Data],MATCH($C197,[4]!mPDM_Consolidated_Tasks[Task Reference ID],0),4),$G197),"")</f>
        <v/>
      </c>
      <c r="F197" s="82" t="str">
        <f>IFERROR(IF(ISBLANK(INDEX([4]!mPDM_Consolidated_Tasks[#Data],MATCH($C197,[4]!mPDM_Consolidated_Tasks[Task Reference ID],0),5)),"",IF(ISBLANK($G197),HYPERLINK(INDEX([4]!mPDM_Consolidated_Tasks[#Data],MATCH($C197,[4]!mPDM_Consolidated_Tasks[Task Reference ID],0),5),"Work Instruction"),"")),"")</f>
        <v/>
      </c>
      <c r="G197" s="88"/>
      <c r="H197" s="88"/>
      <c r="I197" s="80" t="str">
        <f>IF(AND(ISBLANK($C197),ISBLANK($G197)),"",IFERROR(IF(INDEX([4]!mPDM_Consolidated_Tasks[#Data],MATCH($C197,[4]!mPDM_Consolidated_Tasks[Task Reference ID],0),4)=$E197,"", "Update"),"New"))</f>
        <v/>
      </c>
      <c r="J197" s="80" t="str">
        <f>IFERROR(IF(ISBLANK($H197),"",IF(INDEX([4]!mPDM_Consolidated_Tasks[#Data],MATCH($C197,[4]!mPDM_Consolidated_Tasks[Task Reference ID],0),5)=$H197,"", "Update")),"Update")</f>
        <v/>
      </c>
      <c r="K197" s="84"/>
      <c r="L197" s="91"/>
      <c r="M197" s="92"/>
      <c r="N197" s="85"/>
    </row>
    <row r="198" spans="1:14" ht="24.95" customHeight="1">
      <c r="A198" s="90"/>
      <c r="B198" s="90"/>
      <c r="C198" s="87"/>
      <c r="D198" s="80" t="str">
        <f>IFERROR(IF(ISBLANK($G198),INDEX([4]!mPDM_Consolidated_Tasks[#Data],MATCH($C198,[4]!mPDM_Consolidated_Tasks[Task Reference ID],0),3),""),"")</f>
        <v/>
      </c>
      <c r="E198" s="81" t="str">
        <f>IFERROR(IF(ISBLANK($G198),INDEX([4]!mPDM_Consolidated_Tasks[#Data],MATCH($C198,[4]!mPDM_Consolidated_Tasks[Task Reference ID],0),4),$G198),"")</f>
        <v/>
      </c>
      <c r="F198" s="82" t="str">
        <f>IFERROR(IF(ISBLANK(INDEX([4]!mPDM_Consolidated_Tasks[#Data],MATCH($C198,[4]!mPDM_Consolidated_Tasks[Task Reference ID],0),5)),"",IF(ISBLANK($G198),HYPERLINK(INDEX([4]!mPDM_Consolidated_Tasks[#Data],MATCH($C198,[4]!mPDM_Consolidated_Tasks[Task Reference ID],0),5),"Work Instruction"),"")),"")</f>
        <v/>
      </c>
      <c r="G198" s="88"/>
      <c r="H198" s="88"/>
      <c r="I198" s="80" t="str">
        <f>IF(AND(ISBLANK($C198),ISBLANK($G198)),"",IFERROR(IF(INDEX([4]!mPDM_Consolidated_Tasks[#Data],MATCH($C198,[4]!mPDM_Consolidated_Tasks[Task Reference ID],0),4)=$E198,"", "Update"),"New"))</f>
        <v/>
      </c>
      <c r="J198" s="80" t="str">
        <f>IFERROR(IF(ISBLANK($H198),"",IF(INDEX([4]!mPDM_Consolidated_Tasks[#Data],MATCH($C198,[4]!mPDM_Consolidated_Tasks[Task Reference ID],0),5)=$H198,"", "Update")),"Update")</f>
        <v/>
      </c>
      <c r="K198" s="84"/>
      <c r="L198" s="91"/>
      <c r="M198" s="92"/>
      <c r="N198" s="85"/>
    </row>
    <row r="199" spans="1:14" ht="24.95" customHeight="1">
      <c r="A199" s="90"/>
      <c r="B199" s="90"/>
      <c r="C199" s="87"/>
      <c r="D199" s="80" t="str">
        <f>IFERROR(IF(ISBLANK($G199),INDEX([4]!mPDM_Consolidated_Tasks[#Data],MATCH($C199,[4]!mPDM_Consolidated_Tasks[Task Reference ID],0),3),""),"")</f>
        <v/>
      </c>
      <c r="E199" s="81" t="str">
        <f>IFERROR(IF(ISBLANK($G199),INDEX([4]!mPDM_Consolidated_Tasks[#Data],MATCH($C199,[4]!mPDM_Consolidated_Tasks[Task Reference ID],0),4),$G199),"")</f>
        <v/>
      </c>
      <c r="F199" s="82" t="str">
        <f>IFERROR(IF(ISBLANK(INDEX([4]!mPDM_Consolidated_Tasks[#Data],MATCH($C199,[4]!mPDM_Consolidated_Tasks[Task Reference ID],0),5)),"",IF(ISBLANK($G199),HYPERLINK(INDEX([4]!mPDM_Consolidated_Tasks[#Data],MATCH($C199,[4]!mPDM_Consolidated_Tasks[Task Reference ID],0),5),"Work Instruction"),"")),"")</f>
        <v/>
      </c>
      <c r="G199" s="88"/>
      <c r="H199" s="88"/>
      <c r="I199" s="80" t="str">
        <f>IF(AND(ISBLANK($C199),ISBLANK($G199)),"",IFERROR(IF(INDEX([4]!mPDM_Consolidated_Tasks[#Data],MATCH($C199,[4]!mPDM_Consolidated_Tasks[Task Reference ID],0),4)=$E199,"", "Update"),"New"))</f>
        <v/>
      </c>
      <c r="J199" s="80" t="str">
        <f>IFERROR(IF(ISBLANK($H199),"",IF(INDEX([4]!mPDM_Consolidated_Tasks[#Data],MATCH($C199,[4]!mPDM_Consolidated_Tasks[Task Reference ID],0),5)=$H199,"", "Update")),"Update")</f>
        <v/>
      </c>
      <c r="K199" s="84"/>
      <c r="L199" s="91"/>
      <c r="M199" s="92"/>
      <c r="N199" s="85"/>
    </row>
    <row r="200" spans="1:14" ht="24.95" customHeight="1">
      <c r="A200" s="90"/>
      <c r="B200" s="90"/>
      <c r="C200" s="87"/>
      <c r="D200" s="80" t="str">
        <f>IFERROR(IF(ISBLANK($G200),INDEX([4]!mPDM_Consolidated_Tasks[#Data],MATCH($C200,[4]!mPDM_Consolidated_Tasks[Task Reference ID],0),3),""),"")</f>
        <v/>
      </c>
      <c r="E200" s="81" t="str">
        <f>IFERROR(IF(ISBLANK($G200),INDEX([4]!mPDM_Consolidated_Tasks[#Data],MATCH($C200,[4]!mPDM_Consolidated_Tasks[Task Reference ID],0),4),$G200),"")</f>
        <v/>
      </c>
      <c r="F200" s="82" t="str">
        <f>IFERROR(IF(ISBLANK(INDEX([4]!mPDM_Consolidated_Tasks[#Data],MATCH($C200,[4]!mPDM_Consolidated_Tasks[Task Reference ID],0),5)),"",IF(ISBLANK($G200),HYPERLINK(INDEX([4]!mPDM_Consolidated_Tasks[#Data],MATCH($C200,[4]!mPDM_Consolidated_Tasks[Task Reference ID],0),5),"Work Instruction"),"")),"")</f>
        <v/>
      </c>
      <c r="G200" s="88"/>
      <c r="H200" s="88"/>
      <c r="I200" s="80" t="str">
        <f>IF(AND(ISBLANK($C200),ISBLANK($G200)),"",IFERROR(IF(INDEX([4]!mPDM_Consolidated_Tasks[#Data],MATCH($C200,[4]!mPDM_Consolidated_Tasks[Task Reference ID],0),4)=$E200,"", "Update"),"New"))</f>
        <v/>
      </c>
      <c r="J200" s="80" t="str">
        <f>IFERROR(IF(ISBLANK($H200),"",IF(INDEX([4]!mPDM_Consolidated_Tasks[#Data],MATCH($C200,[4]!mPDM_Consolidated_Tasks[Task Reference ID],0),5)=$H200,"", "Update")),"Update")</f>
        <v/>
      </c>
      <c r="K200" s="84"/>
      <c r="L200" s="91"/>
      <c r="M200" s="92"/>
      <c r="N200" s="85"/>
    </row>
    <row r="201" spans="1:14" ht="24.95" customHeight="1">
      <c r="A201" s="90"/>
      <c r="B201" s="90"/>
      <c r="C201" s="87"/>
      <c r="D201" s="80" t="str">
        <f>IFERROR(IF(ISBLANK($G201),INDEX([4]!mPDM_Consolidated_Tasks[#Data],MATCH($C201,[4]!mPDM_Consolidated_Tasks[Task Reference ID],0),3),""),"")</f>
        <v/>
      </c>
      <c r="E201" s="81" t="str">
        <f>IFERROR(IF(ISBLANK($G201),INDEX([4]!mPDM_Consolidated_Tasks[#Data],MATCH($C201,[4]!mPDM_Consolidated_Tasks[Task Reference ID],0),4),$G201),"")</f>
        <v/>
      </c>
      <c r="F201" s="82" t="str">
        <f>IFERROR(IF(ISBLANK(INDEX([4]!mPDM_Consolidated_Tasks[#Data],MATCH($C201,[4]!mPDM_Consolidated_Tasks[Task Reference ID],0),5)),"",IF(ISBLANK($G201),HYPERLINK(INDEX([4]!mPDM_Consolidated_Tasks[#Data],MATCH($C201,[4]!mPDM_Consolidated_Tasks[Task Reference ID],0),5),"Work Instruction"),"")),"")</f>
        <v/>
      </c>
      <c r="G201" s="88"/>
      <c r="H201" s="88"/>
      <c r="I201" s="80" t="str">
        <f>IF(AND(ISBLANK($C201),ISBLANK($G201)),"",IFERROR(IF(INDEX([4]!mPDM_Consolidated_Tasks[#Data],MATCH($C201,[4]!mPDM_Consolidated_Tasks[Task Reference ID],0),4)=$E201,"", "Update"),"New"))</f>
        <v/>
      </c>
      <c r="J201" s="80" t="str">
        <f>IFERROR(IF(ISBLANK($H201),"",IF(INDEX([4]!mPDM_Consolidated_Tasks[#Data],MATCH($C201,[4]!mPDM_Consolidated_Tasks[Task Reference ID],0),5)=$H201,"", "Update")),"Update")</f>
        <v/>
      </c>
      <c r="K201" s="84"/>
      <c r="L201" s="91"/>
      <c r="M201" s="92"/>
      <c r="N201" s="85"/>
    </row>
    <row r="202" spans="1:14" ht="24.95" customHeight="1">
      <c r="A202" s="90"/>
      <c r="B202" s="90"/>
      <c r="C202" s="87"/>
      <c r="D202" s="80" t="str">
        <f>IFERROR(IF(ISBLANK($G202),INDEX([4]!mPDM_Consolidated_Tasks[#Data],MATCH($C202,[4]!mPDM_Consolidated_Tasks[Task Reference ID],0),3),""),"")</f>
        <v/>
      </c>
      <c r="E202" s="81" t="str">
        <f>IFERROR(IF(ISBLANK($G202),INDEX([4]!mPDM_Consolidated_Tasks[#Data],MATCH($C202,[4]!mPDM_Consolidated_Tasks[Task Reference ID],0),4),$G202),"")</f>
        <v/>
      </c>
      <c r="F202" s="82" t="str">
        <f>IFERROR(IF(ISBLANK(INDEX([4]!mPDM_Consolidated_Tasks[#Data],MATCH($C202,[4]!mPDM_Consolidated_Tasks[Task Reference ID],0),5)),"",IF(ISBLANK($G202),HYPERLINK(INDEX([4]!mPDM_Consolidated_Tasks[#Data],MATCH($C202,[4]!mPDM_Consolidated_Tasks[Task Reference ID],0),5),"Work Instruction"),"")),"")</f>
        <v/>
      </c>
      <c r="G202" s="88"/>
      <c r="H202" s="88"/>
      <c r="I202" s="80" t="str">
        <f>IF(AND(ISBLANK($C202),ISBLANK($G202)),"",IFERROR(IF(INDEX([4]!mPDM_Consolidated_Tasks[#Data],MATCH($C202,[4]!mPDM_Consolidated_Tasks[Task Reference ID],0),4)=$E202,"", "Update"),"New"))</f>
        <v/>
      </c>
      <c r="J202" s="80" t="str">
        <f>IFERROR(IF(ISBLANK($H202),"",IF(INDEX([4]!mPDM_Consolidated_Tasks[#Data],MATCH($C202,[4]!mPDM_Consolidated_Tasks[Task Reference ID],0),5)=$H202,"", "Update")),"Update")</f>
        <v/>
      </c>
      <c r="K202" s="84"/>
      <c r="L202" s="91"/>
      <c r="M202" s="92"/>
      <c r="N202" s="85"/>
    </row>
    <row r="203" spans="1:14" ht="24.95" customHeight="1">
      <c r="A203" s="90"/>
      <c r="B203" s="90"/>
      <c r="C203" s="87"/>
      <c r="D203" s="80" t="str">
        <f>IFERROR(IF(ISBLANK($G203),INDEX([4]!mPDM_Consolidated_Tasks[#Data],MATCH($C203,[4]!mPDM_Consolidated_Tasks[Task Reference ID],0),3),""),"")</f>
        <v/>
      </c>
      <c r="E203" s="81" t="str">
        <f>IFERROR(IF(ISBLANK($G203),INDEX([4]!mPDM_Consolidated_Tasks[#Data],MATCH($C203,[4]!mPDM_Consolidated_Tasks[Task Reference ID],0),4),$G203),"")</f>
        <v/>
      </c>
      <c r="F203" s="82" t="str">
        <f>IFERROR(IF(ISBLANK(INDEX([4]!mPDM_Consolidated_Tasks[#Data],MATCH($C203,[4]!mPDM_Consolidated_Tasks[Task Reference ID],0),5)),"",IF(ISBLANK($G203),HYPERLINK(INDEX([4]!mPDM_Consolidated_Tasks[#Data],MATCH($C203,[4]!mPDM_Consolidated_Tasks[Task Reference ID],0),5),"Work Instruction"),"")),"")</f>
        <v/>
      </c>
      <c r="G203" s="88"/>
      <c r="H203" s="88"/>
      <c r="I203" s="80" t="str">
        <f>IF(AND(ISBLANK($C203),ISBLANK($G203)),"",IFERROR(IF(INDEX([4]!mPDM_Consolidated_Tasks[#Data],MATCH($C203,[4]!mPDM_Consolidated_Tasks[Task Reference ID],0),4)=$E203,"", "Update"),"New"))</f>
        <v/>
      </c>
      <c r="J203" s="80" t="str">
        <f>IFERROR(IF(ISBLANK($H203),"",IF(INDEX([4]!mPDM_Consolidated_Tasks[#Data],MATCH($C203,[4]!mPDM_Consolidated_Tasks[Task Reference ID],0),5)=$H203,"", "Update")),"Update")</f>
        <v/>
      </c>
      <c r="K203" s="84"/>
      <c r="L203" s="91"/>
      <c r="M203" s="92"/>
      <c r="N203" s="85"/>
    </row>
    <row r="204" spans="1:14" ht="24.95" customHeight="1">
      <c r="A204" s="90"/>
      <c r="B204" s="90"/>
      <c r="C204" s="87"/>
      <c r="D204" s="80" t="str">
        <f>IFERROR(IF(ISBLANK($G204),INDEX([4]!mPDM_Consolidated_Tasks[#Data],MATCH($C204,[4]!mPDM_Consolidated_Tasks[Task Reference ID],0),3),""),"")</f>
        <v/>
      </c>
      <c r="E204" s="81" t="str">
        <f>IFERROR(IF(ISBLANK($G204),INDEX([4]!mPDM_Consolidated_Tasks[#Data],MATCH($C204,[4]!mPDM_Consolidated_Tasks[Task Reference ID],0),4),$G204),"")</f>
        <v/>
      </c>
      <c r="F204" s="82" t="str">
        <f>IFERROR(IF(ISBLANK(INDEX([4]!mPDM_Consolidated_Tasks[#Data],MATCH($C204,[4]!mPDM_Consolidated_Tasks[Task Reference ID],0),5)),"",IF(ISBLANK($G204),HYPERLINK(INDEX([4]!mPDM_Consolidated_Tasks[#Data],MATCH($C204,[4]!mPDM_Consolidated_Tasks[Task Reference ID],0),5),"Work Instruction"),"")),"")</f>
        <v/>
      </c>
      <c r="G204" s="88"/>
      <c r="H204" s="88"/>
      <c r="I204" s="80" t="str">
        <f>IF(AND(ISBLANK($C204),ISBLANK($G204)),"",IFERROR(IF(INDEX([4]!mPDM_Consolidated_Tasks[#Data],MATCH($C204,[4]!mPDM_Consolidated_Tasks[Task Reference ID],0),4)=$E204,"", "Update"),"New"))</f>
        <v/>
      </c>
      <c r="J204" s="80" t="str">
        <f>IFERROR(IF(ISBLANK($H204),"",IF(INDEX([4]!mPDM_Consolidated_Tasks[#Data],MATCH($C204,[4]!mPDM_Consolidated_Tasks[Task Reference ID],0),5)=$H204,"", "Update")),"Update")</f>
        <v/>
      </c>
      <c r="K204" s="84"/>
      <c r="L204" s="91"/>
      <c r="M204" s="92"/>
      <c r="N204" s="85"/>
    </row>
    <row r="205" spans="1:14" ht="24.95" customHeight="1">
      <c r="A205" s="90"/>
      <c r="B205" s="90"/>
      <c r="C205" s="87"/>
      <c r="D205" s="80" t="str">
        <f>IFERROR(IF(ISBLANK($G205),INDEX([4]!mPDM_Consolidated_Tasks[#Data],MATCH($C205,[4]!mPDM_Consolidated_Tasks[Task Reference ID],0),3),""),"")</f>
        <v/>
      </c>
      <c r="E205" s="81" t="str">
        <f>IFERROR(IF(ISBLANK($G205),INDEX([4]!mPDM_Consolidated_Tasks[#Data],MATCH($C205,[4]!mPDM_Consolidated_Tasks[Task Reference ID],0),4),$G205),"")</f>
        <v/>
      </c>
      <c r="F205" s="82" t="str">
        <f>IFERROR(IF(ISBLANK(INDEX([4]!mPDM_Consolidated_Tasks[#Data],MATCH($C205,[4]!mPDM_Consolidated_Tasks[Task Reference ID],0),5)),"",IF(ISBLANK($G205),HYPERLINK(INDEX([4]!mPDM_Consolidated_Tasks[#Data],MATCH($C205,[4]!mPDM_Consolidated_Tasks[Task Reference ID],0),5),"Work Instruction"),"")),"")</f>
        <v/>
      </c>
      <c r="G205" s="88"/>
      <c r="H205" s="88"/>
      <c r="I205" s="80" t="str">
        <f>IF(AND(ISBLANK($C205),ISBLANK($G205)),"",IFERROR(IF(INDEX([4]!mPDM_Consolidated_Tasks[#Data],MATCH($C205,[4]!mPDM_Consolidated_Tasks[Task Reference ID],0),4)=$E205,"", "Update"),"New"))</f>
        <v/>
      </c>
      <c r="J205" s="80" t="str">
        <f>IFERROR(IF(ISBLANK($H205),"",IF(INDEX([4]!mPDM_Consolidated_Tasks[#Data],MATCH($C205,[4]!mPDM_Consolidated_Tasks[Task Reference ID],0),5)=$H205,"", "Update")),"Update")</f>
        <v/>
      </c>
      <c r="K205" s="84"/>
      <c r="L205" s="91"/>
      <c r="M205" s="92"/>
      <c r="N205" s="85"/>
    </row>
    <row r="206" spans="1:14" ht="24.95" customHeight="1">
      <c r="A206" s="90"/>
      <c r="B206" s="90"/>
      <c r="C206" s="87"/>
      <c r="D206" s="80" t="str">
        <f>IFERROR(IF(ISBLANK($G206),INDEX([4]!mPDM_Consolidated_Tasks[#Data],MATCH($C206,[4]!mPDM_Consolidated_Tasks[Task Reference ID],0),3),""),"")</f>
        <v/>
      </c>
      <c r="E206" s="81" t="str">
        <f>IFERROR(IF(ISBLANK($G206),INDEX([4]!mPDM_Consolidated_Tasks[#Data],MATCH($C206,[4]!mPDM_Consolidated_Tasks[Task Reference ID],0),4),$G206),"")</f>
        <v/>
      </c>
      <c r="F206" s="82" t="str">
        <f>IFERROR(IF(ISBLANK(INDEX([4]!mPDM_Consolidated_Tasks[#Data],MATCH($C206,[4]!mPDM_Consolidated_Tasks[Task Reference ID],0),5)),"",IF(ISBLANK($G206),HYPERLINK(INDEX([4]!mPDM_Consolidated_Tasks[#Data],MATCH($C206,[4]!mPDM_Consolidated_Tasks[Task Reference ID],0),5),"Work Instruction"),"")),"")</f>
        <v/>
      </c>
      <c r="G206" s="88"/>
      <c r="H206" s="88"/>
      <c r="I206" s="80" t="str">
        <f>IF(AND(ISBLANK($C206),ISBLANK($G206)),"",IFERROR(IF(INDEX([4]!mPDM_Consolidated_Tasks[#Data],MATCH($C206,[4]!mPDM_Consolidated_Tasks[Task Reference ID],0),4)=$E206,"", "Update"),"New"))</f>
        <v/>
      </c>
      <c r="J206" s="80" t="str">
        <f>IFERROR(IF(ISBLANK($H206),"",IF(INDEX([4]!mPDM_Consolidated_Tasks[#Data],MATCH($C206,[4]!mPDM_Consolidated_Tasks[Task Reference ID],0),5)=$H206,"", "Update")),"Update")</f>
        <v/>
      </c>
      <c r="K206" s="84"/>
      <c r="L206" s="91"/>
      <c r="M206" s="92"/>
      <c r="N206" s="85"/>
    </row>
    <row r="207" spans="1:14" ht="24.95" customHeight="1">
      <c r="A207" s="90"/>
      <c r="B207" s="90"/>
      <c r="C207" s="87"/>
      <c r="D207" s="80" t="str">
        <f>IFERROR(IF(ISBLANK($G207),INDEX([4]!mPDM_Consolidated_Tasks[#Data],MATCH($C207,[4]!mPDM_Consolidated_Tasks[Task Reference ID],0),3),""),"")</f>
        <v/>
      </c>
      <c r="E207" s="81" t="str">
        <f>IFERROR(IF(ISBLANK($G207),INDEX([4]!mPDM_Consolidated_Tasks[#Data],MATCH($C207,[4]!mPDM_Consolidated_Tasks[Task Reference ID],0),4),$G207),"")</f>
        <v/>
      </c>
      <c r="F207" s="82" t="str">
        <f>IFERROR(IF(ISBLANK(INDEX([4]!mPDM_Consolidated_Tasks[#Data],MATCH($C207,[4]!mPDM_Consolidated_Tasks[Task Reference ID],0),5)),"",IF(ISBLANK($G207),HYPERLINK(INDEX([4]!mPDM_Consolidated_Tasks[#Data],MATCH($C207,[4]!mPDM_Consolidated_Tasks[Task Reference ID],0),5),"Work Instruction"),"")),"")</f>
        <v/>
      </c>
      <c r="G207" s="88"/>
      <c r="H207" s="88"/>
      <c r="I207" s="80" t="str">
        <f>IF(AND(ISBLANK($C207),ISBLANK($G207)),"",IFERROR(IF(INDEX([4]!mPDM_Consolidated_Tasks[#Data],MATCH($C207,[4]!mPDM_Consolidated_Tasks[Task Reference ID],0),4)=$E207,"", "Update"),"New"))</f>
        <v/>
      </c>
      <c r="J207" s="80" t="str">
        <f>IFERROR(IF(ISBLANK($H207),"",IF(INDEX([4]!mPDM_Consolidated_Tasks[#Data],MATCH($C207,[4]!mPDM_Consolidated_Tasks[Task Reference ID],0),5)=$H207,"", "Update")),"Update")</f>
        <v/>
      </c>
      <c r="K207" s="84"/>
      <c r="L207" s="91"/>
      <c r="M207" s="92"/>
      <c r="N207" s="85"/>
    </row>
    <row r="208" spans="1:14" ht="24.95" customHeight="1">
      <c r="A208" s="90"/>
      <c r="B208" s="90"/>
      <c r="C208" s="87"/>
      <c r="D208" s="80" t="str">
        <f>IFERROR(IF(ISBLANK($G208),INDEX([4]!mPDM_Consolidated_Tasks[#Data],MATCH($C208,[4]!mPDM_Consolidated_Tasks[Task Reference ID],0),3),""),"")</f>
        <v/>
      </c>
      <c r="E208" s="81" t="str">
        <f>IFERROR(IF(ISBLANK($G208),INDEX([4]!mPDM_Consolidated_Tasks[#Data],MATCH($C208,[4]!mPDM_Consolidated_Tasks[Task Reference ID],0),4),$G208),"")</f>
        <v/>
      </c>
      <c r="F208" s="82" t="str">
        <f>IFERROR(IF(ISBLANK(INDEX([4]!mPDM_Consolidated_Tasks[#Data],MATCH($C208,[4]!mPDM_Consolidated_Tasks[Task Reference ID],0),5)),"",IF(ISBLANK($G208),HYPERLINK(INDEX([4]!mPDM_Consolidated_Tasks[#Data],MATCH($C208,[4]!mPDM_Consolidated_Tasks[Task Reference ID],0),5),"Work Instruction"),"")),"")</f>
        <v/>
      </c>
      <c r="G208" s="88"/>
      <c r="H208" s="88"/>
      <c r="I208" s="80" t="str">
        <f>IF(AND(ISBLANK($C208),ISBLANK($G208)),"",IFERROR(IF(INDEX([4]!mPDM_Consolidated_Tasks[#Data],MATCH($C208,[4]!mPDM_Consolidated_Tasks[Task Reference ID],0),4)=$E208,"", "Update"),"New"))</f>
        <v/>
      </c>
      <c r="J208" s="80" t="str">
        <f>IFERROR(IF(ISBLANK($H208),"",IF(INDEX([4]!mPDM_Consolidated_Tasks[#Data],MATCH($C208,[4]!mPDM_Consolidated_Tasks[Task Reference ID],0),5)=$H208,"", "Update")),"Update")</f>
        <v/>
      </c>
      <c r="K208" s="84"/>
      <c r="L208" s="91"/>
      <c r="M208" s="92"/>
      <c r="N208" s="85"/>
    </row>
    <row r="209" spans="1:14" ht="24.95" customHeight="1">
      <c r="A209" s="90"/>
      <c r="B209" s="90"/>
      <c r="C209" s="87"/>
      <c r="D209" s="80" t="str">
        <f>IFERROR(IF(ISBLANK($G209),INDEX([4]!mPDM_Consolidated_Tasks[#Data],MATCH($C209,[4]!mPDM_Consolidated_Tasks[Task Reference ID],0),3),""),"")</f>
        <v/>
      </c>
      <c r="E209" s="81" t="str">
        <f>IFERROR(IF(ISBLANK($G209),INDEX([4]!mPDM_Consolidated_Tasks[#Data],MATCH($C209,[4]!mPDM_Consolidated_Tasks[Task Reference ID],0),4),$G209),"")</f>
        <v/>
      </c>
      <c r="F209" s="82" t="str">
        <f>IFERROR(IF(ISBLANK(INDEX([4]!mPDM_Consolidated_Tasks[#Data],MATCH($C209,[4]!mPDM_Consolidated_Tasks[Task Reference ID],0),5)),"",IF(ISBLANK($G209),HYPERLINK(INDEX([4]!mPDM_Consolidated_Tasks[#Data],MATCH($C209,[4]!mPDM_Consolidated_Tasks[Task Reference ID],0),5),"Work Instruction"),"")),"")</f>
        <v/>
      </c>
      <c r="G209" s="88"/>
      <c r="H209" s="88"/>
      <c r="I209" s="80" t="str">
        <f>IF(AND(ISBLANK($C209),ISBLANK($G209)),"",IFERROR(IF(INDEX([4]!mPDM_Consolidated_Tasks[#Data],MATCH($C209,[4]!mPDM_Consolidated_Tasks[Task Reference ID],0),4)=$E209,"", "Update"),"New"))</f>
        <v/>
      </c>
      <c r="J209" s="80" t="str">
        <f>IFERROR(IF(ISBLANK($H209),"",IF(INDEX([4]!mPDM_Consolidated_Tasks[#Data],MATCH($C209,[4]!mPDM_Consolidated_Tasks[Task Reference ID],0),5)=$H209,"", "Update")),"Update")</f>
        <v/>
      </c>
      <c r="K209" s="84"/>
      <c r="L209" s="91"/>
      <c r="M209" s="92"/>
      <c r="N209" s="85"/>
    </row>
    <row r="210" spans="1:14" ht="24.95" customHeight="1">
      <c r="A210" s="90"/>
      <c r="B210" s="90"/>
      <c r="C210" s="87"/>
      <c r="D210" s="80" t="str">
        <f>IFERROR(IF(ISBLANK($G210),INDEX([4]!mPDM_Consolidated_Tasks[#Data],MATCH($C210,[4]!mPDM_Consolidated_Tasks[Task Reference ID],0),3),""),"")</f>
        <v/>
      </c>
      <c r="E210" s="81" t="str">
        <f>IFERROR(IF(ISBLANK($G210),INDEX([4]!mPDM_Consolidated_Tasks[#Data],MATCH($C210,[4]!mPDM_Consolidated_Tasks[Task Reference ID],0),4),$G210),"")</f>
        <v/>
      </c>
      <c r="F210" s="82" t="str">
        <f>IFERROR(IF(ISBLANK(INDEX([4]!mPDM_Consolidated_Tasks[#Data],MATCH($C210,[4]!mPDM_Consolidated_Tasks[Task Reference ID],0),5)),"",IF(ISBLANK($G210),HYPERLINK(INDEX([4]!mPDM_Consolidated_Tasks[#Data],MATCH($C210,[4]!mPDM_Consolidated_Tasks[Task Reference ID],0),5),"Work Instruction"),"")),"")</f>
        <v/>
      </c>
      <c r="G210" s="88"/>
      <c r="H210" s="88"/>
      <c r="I210" s="80" t="str">
        <f>IF(AND(ISBLANK($C210),ISBLANK($G210)),"",IFERROR(IF(INDEX([4]!mPDM_Consolidated_Tasks[#Data],MATCH($C210,[4]!mPDM_Consolidated_Tasks[Task Reference ID],0),4)=$E210,"", "Update"),"New"))</f>
        <v/>
      </c>
      <c r="J210" s="80" t="str">
        <f>IFERROR(IF(ISBLANK($H210),"",IF(INDEX([4]!mPDM_Consolidated_Tasks[#Data],MATCH($C210,[4]!mPDM_Consolidated_Tasks[Task Reference ID],0),5)=$H210,"", "Update")),"Update")</f>
        <v/>
      </c>
      <c r="K210" s="84"/>
      <c r="L210" s="91"/>
      <c r="M210" s="92"/>
      <c r="N210" s="85"/>
    </row>
    <row r="211" spans="1:14" ht="24.95" customHeight="1">
      <c r="A211" s="90"/>
      <c r="B211" s="90"/>
      <c r="C211" s="87"/>
      <c r="D211" s="80" t="str">
        <f>IFERROR(IF(ISBLANK($G211),INDEX([4]!mPDM_Consolidated_Tasks[#Data],MATCH($C211,[4]!mPDM_Consolidated_Tasks[Task Reference ID],0),3),""),"")</f>
        <v/>
      </c>
      <c r="E211" s="81" t="str">
        <f>IFERROR(IF(ISBLANK($G211),INDEX([4]!mPDM_Consolidated_Tasks[#Data],MATCH($C211,[4]!mPDM_Consolidated_Tasks[Task Reference ID],0),4),$G211),"")</f>
        <v/>
      </c>
      <c r="F211" s="82" t="str">
        <f>IFERROR(IF(ISBLANK(INDEX([4]!mPDM_Consolidated_Tasks[#Data],MATCH($C211,[4]!mPDM_Consolidated_Tasks[Task Reference ID],0),5)),"",IF(ISBLANK($G211),HYPERLINK(INDEX([4]!mPDM_Consolidated_Tasks[#Data],MATCH($C211,[4]!mPDM_Consolidated_Tasks[Task Reference ID],0),5),"Work Instruction"),"")),"")</f>
        <v/>
      </c>
      <c r="G211" s="88"/>
      <c r="H211" s="88"/>
      <c r="I211" s="80" t="str">
        <f>IF(AND(ISBLANK($C211),ISBLANK($G211)),"",IFERROR(IF(INDEX([4]!mPDM_Consolidated_Tasks[#Data],MATCH($C211,[4]!mPDM_Consolidated_Tasks[Task Reference ID],0),4)=$E211,"", "Update"),"New"))</f>
        <v/>
      </c>
      <c r="J211" s="80" t="str">
        <f>IFERROR(IF(ISBLANK($H211),"",IF(INDEX([4]!mPDM_Consolidated_Tasks[#Data],MATCH($C211,[4]!mPDM_Consolidated_Tasks[Task Reference ID],0),5)=$H211,"", "Update")),"Update")</f>
        <v/>
      </c>
      <c r="K211" s="84"/>
      <c r="L211" s="91"/>
      <c r="M211" s="92"/>
      <c r="N211" s="85"/>
    </row>
    <row r="212" spans="1:14" ht="24.95" customHeight="1">
      <c r="A212" s="90"/>
      <c r="B212" s="90"/>
      <c r="C212" s="87"/>
      <c r="D212" s="80" t="str">
        <f>IFERROR(IF(ISBLANK($G212),INDEX([4]!mPDM_Consolidated_Tasks[#Data],MATCH($C212,[4]!mPDM_Consolidated_Tasks[Task Reference ID],0),3),""),"")</f>
        <v/>
      </c>
      <c r="E212" s="81" t="str">
        <f>IFERROR(IF(ISBLANK($G212),INDEX([4]!mPDM_Consolidated_Tasks[#Data],MATCH($C212,[4]!mPDM_Consolidated_Tasks[Task Reference ID],0),4),$G212),"")</f>
        <v/>
      </c>
      <c r="F212" s="82" t="str">
        <f>IFERROR(IF(ISBLANK(INDEX([4]!mPDM_Consolidated_Tasks[#Data],MATCH($C212,[4]!mPDM_Consolidated_Tasks[Task Reference ID],0),5)),"",IF(ISBLANK($G212),HYPERLINK(INDEX([4]!mPDM_Consolidated_Tasks[#Data],MATCH($C212,[4]!mPDM_Consolidated_Tasks[Task Reference ID],0),5),"Work Instruction"),"")),"")</f>
        <v/>
      </c>
      <c r="G212" s="88"/>
      <c r="H212" s="88"/>
      <c r="I212" s="80" t="str">
        <f>IF(AND(ISBLANK($C212),ISBLANK($G212)),"",IFERROR(IF(INDEX([4]!mPDM_Consolidated_Tasks[#Data],MATCH($C212,[4]!mPDM_Consolidated_Tasks[Task Reference ID],0),4)=$E212,"", "Update"),"New"))</f>
        <v/>
      </c>
      <c r="J212" s="80" t="str">
        <f>IFERROR(IF(ISBLANK($H212),"",IF(INDEX([4]!mPDM_Consolidated_Tasks[#Data],MATCH($C212,[4]!mPDM_Consolidated_Tasks[Task Reference ID],0),5)=$H212,"", "Update")),"Update")</f>
        <v/>
      </c>
      <c r="K212" s="84"/>
      <c r="L212" s="91"/>
      <c r="M212" s="92"/>
      <c r="N212" s="85"/>
    </row>
    <row r="213" spans="1:14" ht="24.95" customHeight="1">
      <c r="A213" s="90"/>
      <c r="B213" s="90"/>
      <c r="C213" s="87"/>
      <c r="D213" s="80" t="str">
        <f>IFERROR(IF(ISBLANK($G213),INDEX([4]!mPDM_Consolidated_Tasks[#Data],MATCH($C213,[4]!mPDM_Consolidated_Tasks[Task Reference ID],0),3),""),"")</f>
        <v/>
      </c>
      <c r="E213" s="81" t="str">
        <f>IFERROR(IF(ISBLANK($G213),INDEX([4]!mPDM_Consolidated_Tasks[#Data],MATCH($C213,[4]!mPDM_Consolidated_Tasks[Task Reference ID],0),4),$G213),"")</f>
        <v/>
      </c>
      <c r="F213" s="82" t="str">
        <f>IFERROR(IF(ISBLANK(INDEX([4]!mPDM_Consolidated_Tasks[#Data],MATCH($C213,[4]!mPDM_Consolidated_Tasks[Task Reference ID],0),5)),"",IF(ISBLANK($G213),HYPERLINK(INDEX([4]!mPDM_Consolidated_Tasks[#Data],MATCH($C213,[4]!mPDM_Consolidated_Tasks[Task Reference ID],0),5),"Work Instruction"),"")),"")</f>
        <v/>
      </c>
      <c r="G213" s="88"/>
      <c r="H213" s="88"/>
      <c r="I213" s="80" t="str">
        <f>IF(AND(ISBLANK($C213),ISBLANK($G213)),"",IFERROR(IF(INDEX([4]!mPDM_Consolidated_Tasks[#Data],MATCH($C213,[4]!mPDM_Consolidated_Tasks[Task Reference ID],0),4)=$E213,"", "Update"),"New"))</f>
        <v/>
      </c>
      <c r="J213" s="80" t="str">
        <f>IFERROR(IF(ISBLANK($H213),"",IF(INDEX([4]!mPDM_Consolidated_Tasks[#Data],MATCH($C213,[4]!mPDM_Consolidated_Tasks[Task Reference ID],0),5)=$H213,"", "Update")),"Update")</f>
        <v/>
      </c>
      <c r="K213" s="84"/>
      <c r="L213" s="91"/>
      <c r="M213" s="92"/>
      <c r="N213" s="85"/>
    </row>
    <row r="214" spans="1:14" ht="24.95" customHeight="1">
      <c r="A214" s="90"/>
      <c r="B214" s="90"/>
      <c r="C214" s="87"/>
      <c r="D214" s="80" t="str">
        <f>IFERROR(IF(ISBLANK($G214),INDEX([4]!mPDM_Consolidated_Tasks[#Data],MATCH($C214,[4]!mPDM_Consolidated_Tasks[Task Reference ID],0),3),""),"")</f>
        <v/>
      </c>
      <c r="E214" s="81" t="str">
        <f>IFERROR(IF(ISBLANK($G214),INDEX([4]!mPDM_Consolidated_Tasks[#Data],MATCH($C214,[4]!mPDM_Consolidated_Tasks[Task Reference ID],0),4),$G214),"")</f>
        <v/>
      </c>
      <c r="F214" s="82" t="str">
        <f>IFERROR(IF(ISBLANK(INDEX([4]!mPDM_Consolidated_Tasks[#Data],MATCH($C214,[4]!mPDM_Consolidated_Tasks[Task Reference ID],0),5)),"",IF(ISBLANK($G214),HYPERLINK(INDEX([4]!mPDM_Consolidated_Tasks[#Data],MATCH($C214,[4]!mPDM_Consolidated_Tasks[Task Reference ID],0),5),"Work Instruction"),"")),"")</f>
        <v/>
      </c>
      <c r="G214" s="88"/>
      <c r="H214" s="88"/>
      <c r="I214" s="80" t="str">
        <f>IF(AND(ISBLANK($C214),ISBLANK($G214)),"",IFERROR(IF(INDEX([4]!mPDM_Consolidated_Tasks[#Data],MATCH($C214,[4]!mPDM_Consolidated_Tasks[Task Reference ID],0),4)=$E214,"", "Update"),"New"))</f>
        <v/>
      </c>
      <c r="J214" s="80" t="str">
        <f>IFERROR(IF(ISBLANK($H214),"",IF(INDEX([4]!mPDM_Consolidated_Tasks[#Data],MATCH($C214,[4]!mPDM_Consolidated_Tasks[Task Reference ID],0),5)=$H214,"", "Update")),"Update")</f>
        <v/>
      </c>
      <c r="K214" s="84"/>
      <c r="L214" s="91"/>
      <c r="M214" s="92"/>
      <c r="N214" s="85"/>
    </row>
    <row r="215" spans="1:14" ht="24.95" customHeight="1">
      <c r="A215" s="90"/>
      <c r="B215" s="90"/>
      <c r="C215" s="87"/>
      <c r="D215" s="80" t="str">
        <f>IFERROR(IF(ISBLANK($G215),INDEX([4]!mPDM_Consolidated_Tasks[#Data],MATCH($C215,[4]!mPDM_Consolidated_Tasks[Task Reference ID],0),3),""),"")</f>
        <v/>
      </c>
      <c r="E215" s="81" t="str">
        <f>IFERROR(IF(ISBLANK($G215),INDEX([4]!mPDM_Consolidated_Tasks[#Data],MATCH($C215,[4]!mPDM_Consolidated_Tasks[Task Reference ID],0),4),$G215),"")</f>
        <v/>
      </c>
      <c r="F215" s="82" t="str">
        <f>IFERROR(IF(ISBLANK(INDEX([4]!mPDM_Consolidated_Tasks[#Data],MATCH($C215,[4]!mPDM_Consolidated_Tasks[Task Reference ID],0),5)),"",IF(ISBLANK($G215),HYPERLINK(INDEX([4]!mPDM_Consolidated_Tasks[#Data],MATCH($C215,[4]!mPDM_Consolidated_Tasks[Task Reference ID],0),5),"Work Instruction"),"")),"")</f>
        <v/>
      </c>
      <c r="G215" s="88"/>
      <c r="H215" s="88"/>
      <c r="I215" s="80" t="str">
        <f>IF(AND(ISBLANK($C215),ISBLANK($G215)),"",IFERROR(IF(INDEX([4]!mPDM_Consolidated_Tasks[#Data],MATCH($C215,[4]!mPDM_Consolidated_Tasks[Task Reference ID],0),4)=$E215,"", "Update"),"New"))</f>
        <v/>
      </c>
      <c r="J215" s="80" t="str">
        <f>IFERROR(IF(ISBLANK($H215),"",IF(INDEX([4]!mPDM_Consolidated_Tasks[#Data],MATCH($C215,[4]!mPDM_Consolidated_Tasks[Task Reference ID],0),5)=$H215,"", "Update")),"Update")</f>
        <v/>
      </c>
      <c r="K215" s="84"/>
      <c r="L215" s="91"/>
      <c r="M215" s="92"/>
      <c r="N215" s="85"/>
    </row>
    <row r="216" spans="1:14" ht="24.95" customHeight="1">
      <c r="A216" s="90"/>
      <c r="B216" s="90"/>
      <c r="C216" s="87"/>
      <c r="D216" s="80" t="str">
        <f>IFERROR(IF(ISBLANK($G216),INDEX([4]!mPDM_Consolidated_Tasks[#Data],MATCH($C216,[4]!mPDM_Consolidated_Tasks[Task Reference ID],0),3),""),"")</f>
        <v/>
      </c>
      <c r="E216" s="81" t="str">
        <f>IFERROR(IF(ISBLANK($G216),INDEX([4]!mPDM_Consolidated_Tasks[#Data],MATCH($C216,[4]!mPDM_Consolidated_Tasks[Task Reference ID],0),4),$G216),"")</f>
        <v/>
      </c>
      <c r="F216" s="82" t="str">
        <f>IFERROR(IF(ISBLANK(INDEX([4]!mPDM_Consolidated_Tasks[#Data],MATCH($C216,[4]!mPDM_Consolidated_Tasks[Task Reference ID],0),5)),"",IF(ISBLANK($G216),HYPERLINK(INDEX([4]!mPDM_Consolidated_Tasks[#Data],MATCH($C216,[4]!mPDM_Consolidated_Tasks[Task Reference ID],0),5),"Work Instruction"),"")),"")</f>
        <v/>
      </c>
      <c r="G216" s="88"/>
      <c r="H216" s="88"/>
      <c r="I216" s="80" t="str">
        <f>IF(AND(ISBLANK($C216),ISBLANK($G216)),"",IFERROR(IF(INDEX([4]!mPDM_Consolidated_Tasks[#Data],MATCH($C216,[4]!mPDM_Consolidated_Tasks[Task Reference ID],0),4)=$E216,"", "Update"),"New"))</f>
        <v/>
      </c>
      <c r="J216" s="80" t="str">
        <f>IFERROR(IF(ISBLANK($H216),"",IF(INDEX([4]!mPDM_Consolidated_Tasks[#Data],MATCH($C216,[4]!mPDM_Consolidated_Tasks[Task Reference ID],0),5)=$H216,"", "Update")),"Update")</f>
        <v/>
      </c>
      <c r="K216" s="84"/>
      <c r="L216" s="91"/>
      <c r="M216" s="92"/>
      <c r="N216" s="85"/>
    </row>
    <row r="217" spans="1:14" ht="24.95" customHeight="1">
      <c r="A217" s="90"/>
      <c r="B217" s="90"/>
      <c r="C217" s="87"/>
      <c r="D217" s="80" t="str">
        <f>IFERROR(IF(ISBLANK($G217),INDEX([4]!mPDM_Consolidated_Tasks[#Data],MATCH($C217,[4]!mPDM_Consolidated_Tasks[Task Reference ID],0),3),""),"")</f>
        <v/>
      </c>
      <c r="E217" s="81" t="str">
        <f>IFERROR(IF(ISBLANK($G217),INDEX([4]!mPDM_Consolidated_Tasks[#Data],MATCH($C217,[4]!mPDM_Consolidated_Tasks[Task Reference ID],0),4),$G217),"")</f>
        <v/>
      </c>
      <c r="F217" s="82" t="str">
        <f>IFERROR(IF(ISBLANK(INDEX([4]!mPDM_Consolidated_Tasks[#Data],MATCH($C217,[4]!mPDM_Consolidated_Tasks[Task Reference ID],0),5)),"",IF(ISBLANK($G217),HYPERLINK(INDEX([4]!mPDM_Consolidated_Tasks[#Data],MATCH($C217,[4]!mPDM_Consolidated_Tasks[Task Reference ID],0),5),"Work Instruction"),"")),"")</f>
        <v/>
      </c>
      <c r="G217" s="88"/>
      <c r="H217" s="88"/>
      <c r="I217" s="80" t="str">
        <f>IF(AND(ISBLANK($C217),ISBLANK($G217)),"",IFERROR(IF(INDEX([4]!mPDM_Consolidated_Tasks[#Data],MATCH($C217,[4]!mPDM_Consolidated_Tasks[Task Reference ID],0),4)=$E217,"", "Update"),"New"))</f>
        <v/>
      </c>
      <c r="J217" s="80" t="str">
        <f>IFERROR(IF(ISBLANK($H217),"",IF(INDEX([4]!mPDM_Consolidated_Tasks[#Data],MATCH($C217,[4]!mPDM_Consolidated_Tasks[Task Reference ID],0),5)=$H217,"", "Update")),"Update")</f>
        <v/>
      </c>
      <c r="K217" s="84"/>
      <c r="L217" s="91"/>
      <c r="M217" s="92"/>
      <c r="N217" s="85"/>
    </row>
    <row r="218" spans="1:14" ht="24.95" customHeight="1">
      <c r="A218" s="90"/>
      <c r="B218" s="90"/>
      <c r="C218" s="87"/>
      <c r="D218" s="80" t="str">
        <f>IFERROR(IF(ISBLANK($G218),INDEX([4]!mPDM_Consolidated_Tasks[#Data],MATCH($C218,[4]!mPDM_Consolidated_Tasks[Task Reference ID],0),3),""),"")</f>
        <v/>
      </c>
      <c r="E218" s="81" t="str">
        <f>IFERROR(IF(ISBLANK($G218),INDEX([4]!mPDM_Consolidated_Tasks[#Data],MATCH($C218,[4]!mPDM_Consolidated_Tasks[Task Reference ID],0),4),$G218),"")</f>
        <v/>
      </c>
      <c r="F218" s="82" t="str">
        <f>IFERROR(IF(ISBLANK(INDEX([4]!mPDM_Consolidated_Tasks[#Data],MATCH($C218,[4]!mPDM_Consolidated_Tasks[Task Reference ID],0),5)),"",IF(ISBLANK($G218),HYPERLINK(INDEX([4]!mPDM_Consolidated_Tasks[#Data],MATCH($C218,[4]!mPDM_Consolidated_Tasks[Task Reference ID],0),5),"Work Instruction"),"")),"")</f>
        <v/>
      </c>
      <c r="G218" s="88"/>
      <c r="H218" s="88"/>
      <c r="I218" s="80" t="str">
        <f>IF(AND(ISBLANK($C218),ISBLANK($G218)),"",IFERROR(IF(INDEX([4]!mPDM_Consolidated_Tasks[#Data],MATCH($C218,[4]!mPDM_Consolidated_Tasks[Task Reference ID],0),4)=$E218,"", "Update"),"New"))</f>
        <v/>
      </c>
      <c r="J218" s="80" t="str">
        <f>IFERROR(IF(ISBLANK($H218),"",IF(INDEX([4]!mPDM_Consolidated_Tasks[#Data],MATCH($C218,[4]!mPDM_Consolidated_Tasks[Task Reference ID],0),5)=$H218,"", "Update")),"Update")</f>
        <v/>
      </c>
      <c r="K218" s="84"/>
      <c r="L218" s="91"/>
      <c r="M218" s="92"/>
      <c r="N218" s="85"/>
    </row>
    <row r="219" spans="1:14" ht="24.95" customHeight="1">
      <c r="A219" s="90"/>
      <c r="B219" s="90"/>
      <c r="C219" s="87"/>
      <c r="D219" s="80" t="str">
        <f>IFERROR(IF(ISBLANK($G219),INDEX([4]!mPDM_Consolidated_Tasks[#Data],MATCH($C219,[4]!mPDM_Consolidated_Tasks[Task Reference ID],0),3),""),"")</f>
        <v/>
      </c>
      <c r="E219" s="81" t="str">
        <f>IFERROR(IF(ISBLANK($G219),INDEX([4]!mPDM_Consolidated_Tasks[#Data],MATCH($C219,[4]!mPDM_Consolidated_Tasks[Task Reference ID],0),4),$G219),"")</f>
        <v/>
      </c>
      <c r="F219" s="82" t="str">
        <f>IFERROR(IF(ISBLANK(INDEX([4]!mPDM_Consolidated_Tasks[#Data],MATCH($C219,[4]!mPDM_Consolidated_Tasks[Task Reference ID],0),5)),"",IF(ISBLANK($G219),HYPERLINK(INDEX([4]!mPDM_Consolidated_Tasks[#Data],MATCH($C219,[4]!mPDM_Consolidated_Tasks[Task Reference ID],0),5),"Work Instruction"),"")),"")</f>
        <v/>
      </c>
      <c r="G219" s="88"/>
      <c r="H219" s="88"/>
      <c r="I219" s="80" t="str">
        <f>IF(AND(ISBLANK($C219),ISBLANK($G219)),"",IFERROR(IF(INDEX([4]!mPDM_Consolidated_Tasks[#Data],MATCH($C219,[4]!mPDM_Consolidated_Tasks[Task Reference ID],0),4)=$E219,"", "Update"),"New"))</f>
        <v/>
      </c>
      <c r="J219" s="80" t="str">
        <f>IFERROR(IF(ISBLANK($H219),"",IF(INDEX([4]!mPDM_Consolidated_Tasks[#Data],MATCH($C219,[4]!mPDM_Consolidated_Tasks[Task Reference ID],0),5)=$H219,"", "Update")),"Update")</f>
        <v/>
      </c>
      <c r="K219" s="84"/>
      <c r="L219" s="91"/>
      <c r="M219" s="92"/>
      <c r="N219" s="85"/>
    </row>
    <row r="220" spans="1:14" ht="24.95" customHeight="1">
      <c r="A220" s="90"/>
      <c r="B220" s="90"/>
      <c r="C220" s="87"/>
      <c r="D220" s="80" t="str">
        <f>IFERROR(IF(ISBLANK($G220),INDEX([4]!mPDM_Consolidated_Tasks[#Data],MATCH($C220,[4]!mPDM_Consolidated_Tasks[Task Reference ID],0),3),""),"")</f>
        <v/>
      </c>
      <c r="E220" s="81" t="str">
        <f>IFERROR(IF(ISBLANK($G220),INDEX([4]!mPDM_Consolidated_Tasks[#Data],MATCH($C220,[4]!mPDM_Consolidated_Tasks[Task Reference ID],0),4),$G220),"")</f>
        <v/>
      </c>
      <c r="F220" s="82" t="str">
        <f>IFERROR(IF(ISBLANK(INDEX([4]!mPDM_Consolidated_Tasks[#Data],MATCH($C220,[4]!mPDM_Consolidated_Tasks[Task Reference ID],0),5)),"",IF(ISBLANK($G220),HYPERLINK(INDEX([4]!mPDM_Consolidated_Tasks[#Data],MATCH($C220,[4]!mPDM_Consolidated_Tasks[Task Reference ID],0),5),"Work Instruction"),"")),"")</f>
        <v/>
      </c>
      <c r="G220" s="88"/>
      <c r="H220" s="88"/>
      <c r="I220" s="80" t="str">
        <f>IF(AND(ISBLANK($C220),ISBLANK($G220)),"",IFERROR(IF(INDEX([4]!mPDM_Consolidated_Tasks[#Data],MATCH($C220,[4]!mPDM_Consolidated_Tasks[Task Reference ID],0),4)=$E220,"", "Update"),"New"))</f>
        <v/>
      </c>
      <c r="J220" s="80" t="str">
        <f>IFERROR(IF(ISBLANK($H220),"",IF(INDEX([4]!mPDM_Consolidated_Tasks[#Data],MATCH($C220,[4]!mPDM_Consolidated_Tasks[Task Reference ID],0),5)=$H220,"", "Update")),"Update")</f>
        <v/>
      </c>
      <c r="K220" s="84"/>
      <c r="L220" s="91"/>
      <c r="M220" s="92"/>
      <c r="N220" s="85"/>
    </row>
    <row r="221" spans="1:14" ht="24.95" customHeight="1">
      <c r="A221" s="90"/>
      <c r="B221" s="90"/>
      <c r="C221" s="87"/>
      <c r="D221" s="80" t="str">
        <f>IFERROR(IF(ISBLANK($G221),INDEX([4]!mPDM_Consolidated_Tasks[#Data],MATCH($C221,[4]!mPDM_Consolidated_Tasks[Task Reference ID],0),3),""),"")</f>
        <v/>
      </c>
      <c r="E221" s="81" t="str">
        <f>IFERROR(IF(ISBLANK($G221),INDEX([4]!mPDM_Consolidated_Tasks[#Data],MATCH($C221,[4]!mPDM_Consolidated_Tasks[Task Reference ID],0),4),$G221),"")</f>
        <v/>
      </c>
      <c r="F221" s="82" t="str">
        <f>IFERROR(IF(ISBLANK(INDEX([4]!mPDM_Consolidated_Tasks[#Data],MATCH($C221,[4]!mPDM_Consolidated_Tasks[Task Reference ID],0),5)),"",IF(ISBLANK($G221),HYPERLINK(INDEX([4]!mPDM_Consolidated_Tasks[#Data],MATCH($C221,[4]!mPDM_Consolidated_Tasks[Task Reference ID],0),5),"Work Instruction"),"")),"")</f>
        <v/>
      </c>
      <c r="G221" s="88"/>
      <c r="H221" s="88"/>
      <c r="I221" s="80" t="str">
        <f>IF(AND(ISBLANK($C221),ISBLANK($G221)),"",IFERROR(IF(INDEX([4]!mPDM_Consolidated_Tasks[#Data],MATCH($C221,[4]!mPDM_Consolidated_Tasks[Task Reference ID],0),4)=$E221,"", "Update"),"New"))</f>
        <v/>
      </c>
      <c r="J221" s="80" t="str">
        <f>IFERROR(IF(ISBLANK($H221),"",IF(INDEX([4]!mPDM_Consolidated_Tasks[#Data],MATCH($C221,[4]!mPDM_Consolidated_Tasks[Task Reference ID],0),5)=$H221,"", "Update")),"Update")</f>
        <v/>
      </c>
      <c r="K221" s="84"/>
      <c r="L221" s="91"/>
      <c r="M221" s="92"/>
      <c r="N221" s="85"/>
    </row>
    <row r="222" spans="1:14" ht="24.95" customHeight="1">
      <c r="A222" s="90"/>
      <c r="B222" s="90"/>
      <c r="C222" s="87"/>
      <c r="D222" s="80" t="str">
        <f>IFERROR(IF(ISBLANK($G222),INDEX([4]!mPDM_Consolidated_Tasks[#Data],MATCH($C222,[4]!mPDM_Consolidated_Tasks[Task Reference ID],0),3),""),"")</f>
        <v/>
      </c>
      <c r="E222" s="81" t="str">
        <f>IFERROR(IF(ISBLANK($G222),INDEX([4]!mPDM_Consolidated_Tasks[#Data],MATCH($C222,[4]!mPDM_Consolidated_Tasks[Task Reference ID],0),4),$G222),"")</f>
        <v/>
      </c>
      <c r="F222" s="82" t="str">
        <f>IFERROR(IF(ISBLANK(INDEX([4]!mPDM_Consolidated_Tasks[#Data],MATCH($C222,[4]!mPDM_Consolidated_Tasks[Task Reference ID],0),5)),"",IF(ISBLANK($G222),HYPERLINK(INDEX([4]!mPDM_Consolidated_Tasks[#Data],MATCH($C222,[4]!mPDM_Consolidated_Tasks[Task Reference ID],0),5),"Work Instruction"),"")),"")</f>
        <v/>
      </c>
      <c r="G222" s="88"/>
      <c r="H222" s="88"/>
      <c r="I222" s="80" t="str">
        <f>IF(AND(ISBLANK($C222),ISBLANK($G222)),"",IFERROR(IF(INDEX([4]!mPDM_Consolidated_Tasks[#Data],MATCH($C222,[4]!mPDM_Consolidated_Tasks[Task Reference ID],0),4)=$E222,"", "Update"),"New"))</f>
        <v/>
      </c>
      <c r="J222" s="80" t="str">
        <f>IFERROR(IF(ISBLANK($H222),"",IF(INDEX([4]!mPDM_Consolidated_Tasks[#Data],MATCH($C222,[4]!mPDM_Consolidated_Tasks[Task Reference ID],0),5)=$H222,"", "Update")),"Update")</f>
        <v/>
      </c>
      <c r="K222" s="84"/>
      <c r="L222" s="91"/>
      <c r="M222" s="92"/>
      <c r="N222" s="85"/>
    </row>
    <row r="223" spans="1:14" ht="24.95" customHeight="1">
      <c r="A223" s="90"/>
      <c r="B223" s="90"/>
      <c r="C223" s="87"/>
      <c r="D223" s="80" t="str">
        <f>IFERROR(IF(ISBLANK($G223),INDEX([4]!mPDM_Consolidated_Tasks[#Data],MATCH($C223,[4]!mPDM_Consolidated_Tasks[Task Reference ID],0),3),""),"")</f>
        <v/>
      </c>
      <c r="E223" s="81" t="str">
        <f>IFERROR(IF(ISBLANK($G223),INDEX([4]!mPDM_Consolidated_Tasks[#Data],MATCH($C223,[4]!mPDM_Consolidated_Tasks[Task Reference ID],0),4),$G223),"")</f>
        <v/>
      </c>
      <c r="F223" s="82" t="str">
        <f>IFERROR(IF(ISBLANK(INDEX([4]!mPDM_Consolidated_Tasks[#Data],MATCH($C223,[4]!mPDM_Consolidated_Tasks[Task Reference ID],0),5)),"",IF(ISBLANK($G223),HYPERLINK(INDEX([4]!mPDM_Consolidated_Tasks[#Data],MATCH($C223,[4]!mPDM_Consolidated_Tasks[Task Reference ID],0),5),"Work Instruction"),"")),"")</f>
        <v/>
      </c>
      <c r="G223" s="88"/>
      <c r="H223" s="88"/>
      <c r="I223" s="80" t="str">
        <f>IF(AND(ISBLANK($C223),ISBLANK($G223)),"",IFERROR(IF(INDEX([4]!mPDM_Consolidated_Tasks[#Data],MATCH($C223,[4]!mPDM_Consolidated_Tasks[Task Reference ID],0),4)=$E223,"", "Update"),"New"))</f>
        <v/>
      </c>
      <c r="J223" s="80" t="str">
        <f>IFERROR(IF(ISBLANK($H223),"",IF(INDEX([4]!mPDM_Consolidated_Tasks[#Data],MATCH($C223,[4]!mPDM_Consolidated_Tasks[Task Reference ID],0),5)=$H223,"", "Update")),"Update")</f>
        <v/>
      </c>
      <c r="K223" s="84"/>
      <c r="L223" s="91"/>
      <c r="M223" s="92"/>
      <c r="N223" s="85"/>
    </row>
    <row r="224" spans="1:14" ht="24.95" customHeight="1">
      <c r="A224" s="90"/>
      <c r="B224" s="90"/>
      <c r="C224" s="87"/>
      <c r="D224" s="80" t="str">
        <f>IFERROR(IF(ISBLANK($G224),INDEX([4]!mPDM_Consolidated_Tasks[#Data],MATCH($C224,[4]!mPDM_Consolidated_Tasks[Task Reference ID],0),3),""),"")</f>
        <v/>
      </c>
      <c r="E224" s="81" t="str">
        <f>IFERROR(IF(ISBLANK($G224),INDEX([4]!mPDM_Consolidated_Tasks[#Data],MATCH($C224,[4]!mPDM_Consolidated_Tasks[Task Reference ID],0),4),$G224),"")</f>
        <v/>
      </c>
      <c r="F224" s="82" t="str">
        <f>IFERROR(IF(ISBLANK(INDEX([4]!mPDM_Consolidated_Tasks[#Data],MATCH($C224,[4]!mPDM_Consolidated_Tasks[Task Reference ID],0),5)),"",IF(ISBLANK($G224),HYPERLINK(INDEX([4]!mPDM_Consolidated_Tasks[#Data],MATCH($C224,[4]!mPDM_Consolidated_Tasks[Task Reference ID],0),5),"Work Instruction"),"")),"")</f>
        <v/>
      </c>
      <c r="G224" s="88"/>
      <c r="H224" s="88"/>
      <c r="I224" s="80" t="str">
        <f>IF(AND(ISBLANK($C224),ISBLANK($G224)),"",IFERROR(IF(INDEX([4]!mPDM_Consolidated_Tasks[#Data],MATCH($C224,[4]!mPDM_Consolidated_Tasks[Task Reference ID],0),4)=$E224,"", "Update"),"New"))</f>
        <v/>
      </c>
      <c r="J224" s="80" t="str">
        <f>IFERROR(IF(ISBLANK($H224),"",IF(INDEX([4]!mPDM_Consolidated_Tasks[#Data],MATCH($C224,[4]!mPDM_Consolidated_Tasks[Task Reference ID],0),5)=$H224,"", "Update")),"Update")</f>
        <v/>
      </c>
      <c r="K224" s="84"/>
      <c r="L224" s="91"/>
      <c r="M224" s="92"/>
      <c r="N224" s="85"/>
    </row>
    <row r="225" spans="1:14" ht="24.95" customHeight="1">
      <c r="A225" s="90"/>
      <c r="B225" s="90"/>
      <c r="C225" s="87"/>
      <c r="D225" s="80" t="str">
        <f>IFERROR(IF(ISBLANK($G225),INDEX([4]!mPDM_Consolidated_Tasks[#Data],MATCH($C225,[4]!mPDM_Consolidated_Tasks[Task Reference ID],0),3),""),"")</f>
        <v/>
      </c>
      <c r="E225" s="81" t="str">
        <f>IFERROR(IF(ISBLANK($G225),INDEX([4]!mPDM_Consolidated_Tasks[#Data],MATCH($C225,[4]!mPDM_Consolidated_Tasks[Task Reference ID],0),4),$G225),"")</f>
        <v/>
      </c>
      <c r="F225" s="82" t="str">
        <f>IFERROR(IF(ISBLANK(INDEX([4]!mPDM_Consolidated_Tasks[#Data],MATCH($C225,[4]!mPDM_Consolidated_Tasks[Task Reference ID],0),5)),"",IF(ISBLANK($G225),HYPERLINK(INDEX([4]!mPDM_Consolidated_Tasks[#Data],MATCH($C225,[4]!mPDM_Consolidated_Tasks[Task Reference ID],0),5),"Work Instruction"),"")),"")</f>
        <v/>
      </c>
      <c r="G225" s="88"/>
      <c r="H225" s="88"/>
      <c r="I225" s="80" t="str">
        <f>IF(AND(ISBLANK($C225),ISBLANK($G225)),"",IFERROR(IF(INDEX([4]!mPDM_Consolidated_Tasks[#Data],MATCH($C225,[4]!mPDM_Consolidated_Tasks[Task Reference ID],0),4)=$E225,"", "Update"),"New"))</f>
        <v/>
      </c>
      <c r="J225" s="80" t="str">
        <f>IFERROR(IF(ISBLANK($H225),"",IF(INDEX([4]!mPDM_Consolidated_Tasks[#Data],MATCH($C225,[4]!mPDM_Consolidated_Tasks[Task Reference ID],0),5)=$H225,"", "Update")),"Update")</f>
        <v/>
      </c>
      <c r="K225" s="84"/>
      <c r="L225" s="91"/>
      <c r="M225" s="92"/>
      <c r="N225" s="85"/>
    </row>
    <row r="226" spans="1:14" ht="24.95" customHeight="1">
      <c r="A226" s="90"/>
      <c r="B226" s="90"/>
      <c r="C226" s="87"/>
      <c r="D226" s="80" t="str">
        <f>IFERROR(IF(ISBLANK($G226),INDEX([4]!mPDM_Consolidated_Tasks[#Data],MATCH($C226,[4]!mPDM_Consolidated_Tasks[Task Reference ID],0),3),""),"")</f>
        <v/>
      </c>
      <c r="E226" s="81" t="str">
        <f>IFERROR(IF(ISBLANK($G226),INDEX([4]!mPDM_Consolidated_Tasks[#Data],MATCH($C226,[4]!mPDM_Consolidated_Tasks[Task Reference ID],0),4),$G226),"")</f>
        <v/>
      </c>
      <c r="F226" s="82" t="str">
        <f>IFERROR(IF(ISBLANK(INDEX([4]!mPDM_Consolidated_Tasks[#Data],MATCH($C226,[4]!mPDM_Consolidated_Tasks[Task Reference ID],0),5)),"",IF(ISBLANK($G226),HYPERLINK(INDEX([4]!mPDM_Consolidated_Tasks[#Data],MATCH($C226,[4]!mPDM_Consolidated_Tasks[Task Reference ID],0),5),"Work Instruction"),"")),"")</f>
        <v/>
      </c>
      <c r="G226" s="88"/>
      <c r="H226" s="88"/>
      <c r="I226" s="80" t="str">
        <f>IF(AND(ISBLANK($C226),ISBLANK($G226)),"",IFERROR(IF(INDEX([4]!mPDM_Consolidated_Tasks[#Data],MATCH($C226,[4]!mPDM_Consolidated_Tasks[Task Reference ID],0),4)=$E226,"", "Update"),"New"))</f>
        <v/>
      </c>
      <c r="J226" s="80" t="str">
        <f>IFERROR(IF(ISBLANK($H226),"",IF(INDEX([4]!mPDM_Consolidated_Tasks[#Data],MATCH($C226,[4]!mPDM_Consolidated_Tasks[Task Reference ID],0),5)=$H226,"", "Update")),"Update")</f>
        <v/>
      </c>
      <c r="K226" s="84"/>
      <c r="L226" s="91"/>
      <c r="M226" s="92"/>
      <c r="N226" s="85"/>
    </row>
    <row r="227" spans="1:14" ht="24.95" customHeight="1">
      <c r="A227" s="90"/>
      <c r="B227" s="90"/>
      <c r="C227" s="87"/>
      <c r="D227" s="80" t="str">
        <f>IFERROR(IF(ISBLANK($G227),INDEX([4]!mPDM_Consolidated_Tasks[#Data],MATCH($C227,[4]!mPDM_Consolidated_Tasks[Task Reference ID],0),3),""),"")</f>
        <v/>
      </c>
      <c r="E227" s="81" t="str">
        <f>IFERROR(IF(ISBLANK($G227),INDEX([4]!mPDM_Consolidated_Tasks[#Data],MATCH($C227,[4]!mPDM_Consolidated_Tasks[Task Reference ID],0),4),$G227),"")</f>
        <v/>
      </c>
      <c r="F227" s="82" t="str">
        <f>IFERROR(IF(ISBLANK(INDEX([4]!mPDM_Consolidated_Tasks[#Data],MATCH($C227,[4]!mPDM_Consolidated_Tasks[Task Reference ID],0),5)),"",IF(ISBLANK($G227),HYPERLINK(INDEX([4]!mPDM_Consolidated_Tasks[#Data],MATCH($C227,[4]!mPDM_Consolidated_Tasks[Task Reference ID],0),5),"Work Instruction"),"")),"")</f>
        <v/>
      </c>
      <c r="G227" s="88"/>
      <c r="H227" s="88"/>
      <c r="I227" s="80" t="str">
        <f>IF(AND(ISBLANK($C227),ISBLANK($G227)),"",IFERROR(IF(INDEX([4]!mPDM_Consolidated_Tasks[#Data],MATCH($C227,[4]!mPDM_Consolidated_Tasks[Task Reference ID],0),4)=$E227,"", "Update"),"New"))</f>
        <v/>
      </c>
      <c r="J227" s="80" t="str">
        <f>IFERROR(IF(ISBLANK($H227),"",IF(INDEX([4]!mPDM_Consolidated_Tasks[#Data],MATCH($C227,[4]!mPDM_Consolidated_Tasks[Task Reference ID],0),5)=$H227,"", "Update")),"Update")</f>
        <v/>
      </c>
      <c r="K227" s="84"/>
      <c r="L227" s="91"/>
      <c r="M227" s="92"/>
      <c r="N227" s="85"/>
    </row>
    <row r="228" spans="1:14" ht="24.95" customHeight="1">
      <c r="A228" s="90"/>
      <c r="B228" s="90"/>
      <c r="C228" s="87"/>
      <c r="D228" s="80" t="str">
        <f>IFERROR(IF(ISBLANK($G228),INDEX([4]!mPDM_Consolidated_Tasks[#Data],MATCH($C228,[4]!mPDM_Consolidated_Tasks[Task Reference ID],0),3),""),"")</f>
        <v/>
      </c>
      <c r="E228" s="81" t="str">
        <f>IFERROR(IF(ISBLANK($G228),INDEX([4]!mPDM_Consolidated_Tasks[#Data],MATCH($C228,[4]!mPDM_Consolidated_Tasks[Task Reference ID],0),4),$G228),"")</f>
        <v/>
      </c>
      <c r="F228" s="82" t="str">
        <f>IFERROR(IF(ISBLANK(INDEX([4]!mPDM_Consolidated_Tasks[#Data],MATCH($C228,[4]!mPDM_Consolidated_Tasks[Task Reference ID],0),5)),"",IF(ISBLANK($G228),HYPERLINK(INDEX([4]!mPDM_Consolidated_Tasks[#Data],MATCH($C228,[4]!mPDM_Consolidated_Tasks[Task Reference ID],0),5),"Work Instruction"),"")),"")</f>
        <v/>
      </c>
      <c r="G228" s="88"/>
      <c r="H228" s="88"/>
      <c r="I228" s="80" t="str">
        <f>IF(AND(ISBLANK($C228),ISBLANK($G228)),"",IFERROR(IF(INDEX([4]!mPDM_Consolidated_Tasks[#Data],MATCH($C228,[4]!mPDM_Consolidated_Tasks[Task Reference ID],0),4)=$E228,"", "Update"),"New"))</f>
        <v/>
      </c>
      <c r="J228" s="80" t="str">
        <f>IFERROR(IF(ISBLANK($H228),"",IF(INDEX([4]!mPDM_Consolidated_Tasks[#Data],MATCH($C228,[4]!mPDM_Consolidated_Tasks[Task Reference ID],0),5)=$H228,"", "Update")),"Update")</f>
        <v/>
      </c>
      <c r="K228" s="84"/>
      <c r="L228" s="91"/>
      <c r="M228" s="92"/>
      <c r="N228" s="85"/>
    </row>
    <row r="229" spans="1:14" ht="24.95" customHeight="1">
      <c r="A229" s="90"/>
      <c r="B229" s="90"/>
      <c r="C229" s="87"/>
      <c r="D229" s="80" t="str">
        <f>IFERROR(IF(ISBLANK($G229),INDEX([4]!mPDM_Consolidated_Tasks[#Data],MATCH($C229,[4]!mPDM_Consolidated_Tasks[Task Reference ID],0),3),""),"")</f>
        <v/>
      </c>
      <c r="E229" s="81" t="str">
        <f>IFERROR(IF(ISBLANK($G229),INDEX([4]!mPDM_Consolidated_Tasks[#Data],MATCH($C229,[4]!mPDM_Consolidated_Tasks[Task Reference ID],0),4),$G229),"")</f>
        <v/>
      </c>
      <c r="F229" s="82" t="str">
        <f>IFERROR(IF(ISBLANK(INDEX([4]!mPDM_Consolidated_Tasks[#Data],MATCH($C229,[4]!mPDM_Consolidated_Tasks[Task Reference ID],0),5)),"",IF(ISBLANK($G229),HYPERLINK(INDEX([4]!mPDM_Consolidated_Tasks[#Data],MATCH($C229,[4]!mPDM_Consolidated_Tasks[Task Reference ID],0),5),"Work Instruction"),"")),"")</f>
        <v/>
      </c>
      <c r="G229" s="88"/>
      <c r="H229" s="88"/>
      <c r="I229" s="80" t="str">
        <f>IF(AND(ISBLANK($C229),ISBLANK($G229)),"",IFERROR(IF(INDEX([4]!mPDM_Consolidated_Tasks[#Data],MATCH($C229,[4]!mPDM_Consolidated_Tasks[Task Reference ID],0),4)=$E229,"", "Update"),"New"))</f>
        <v/>
      </c>
      <c r="J229" s="80" t="str">
        <f>IFERROR(IF(ISBLANK($H229),"",IF(INDEX([4]!mPDM_Consolidated_Tasks[#Data],MATCH($C229,[4]!mPDM_Consolidated_Tasks[Task Reference ID],0),5)=$H229,"", "Update")),"Update")</f>
        <v/>
      </c>
      <c r="K229" s="84"/>
      <c r="L229" s="91"/>
      <c r="M229" s="92"/>
      <c r="N229" s="85"/>
    </row>
    <row r="230" spans="1:14" ht="24.95" customHeight="1">
      <c r="A230" s="90"/>
      <c r="B230" s="90"/>
      <c r="C230" s="87"/>
      <c r="D230" s="80" t="str">
        <f>IFERROR(IF(ISBLANK($G230),INDEX([4]!mPDM_Consolidated_Tasks[#Data],MATCH($C230,[4]!mPDM_Consolidated_Tasks[Task Reference ID],0),3),""),"")</f>
        <v/>
      </c>
      <c r="E230" s="81" t="str">
        <f>IFERROR(IF(ISBLANK($G230),INDEX([4]!mPDM_Consolidated_Tasks[#Data],MATCH($C230,[4]!mPDM_Consolidated_Tasks[Task Reference ID],0),4),$G230),"")</f>
        <v/>
      </c>
      <c r="F230" s="82" t="str">
        <f>IFERROR(IF(ISBLANK(INDEX([4]!mPDM_Consolidated_Tasks[#Data],MATCH($C230,[4]!mPDM_Consolidated_Tasks[Task Reference ID],0),5)),"",IF(ISBLANK($G230),HYPERLINK(INDEX([4]!mPDM_Consolidated_Tasks[#Data],MATCH($C230,[4]!mPDM_Consolidated_Tasks[Task Reference ID],0),5),"Work Instruction"),"")),"")</f>
        <v/>
      </c>
      <c r="G230" s="88"/>
      <c r="H230" s="88"/>
      <c r="I230" s="80" t="str">
        <f>IF(AND(ISBLANK($C230),ISBLANK($G230)),"",IFERROR(IF(INDEX([4]!mPDM_Consolidated_Tasks[#Data],MATCH($C230,[4]!mPDM_Consolidated_Tasks[Task Reference ID],0),4)=$E230,"", "Update"),"New"))</f>
        <v/>
      </c>
      <c r="J230" s="80" t="str">
        <f>IFERROR(IF(ISBLANK($H230),"",IF(INDEX([4]!mPDM_Consolidated_Tasks[#Data],MATCH($C230,[4]!mPDM_Consolidated_Tasks[Task Reference ID],0),5)=$H230,"", "Update")),"Update")</f>
        <v/>
      </c>
      <c r="K230" s="84"/>
      <c r="L230" s="91"/>
      <c r="M230" s="92"/>
      <c r="N230" s="85"/>
    </row>
    <row r="231" spans="1:14" ht="24.95" customHeight="1">
      <c r="A231" s="90"/>
      <c r="B231" s="90"/>
      <c r="C231" s="87"/>
      <c r="D231" s="80" t="str">
        <f>IFERROR(IF(ISBLANK($G231),INDEX([4]!mPDM_Consolidated_Tasks[#Data],MATCH($C231,[4]!mPDM_Consolidated_Tasks[Task Reference ID],0),3),""),"")</f>
        <v/>
      </c>
      <c r="E231" s="81" t="str">
        <f>IFERROR(IF(ISBLANK($G231),INDEX([4]!mPDM_Consolidated_Tasks[#Data],MATCH($C231,[4]!mPDM_Consolidated_Tasks[Task Reference ID],0),4),$G231),"")</f>
        <v/>
      </c>
      <c r="F231" s="82" t="str">
        <f>IFERROR(IF(ISBLANK(INDEX([4]!mPDM_Consolidated_Tasks[#Data],MATCH($C231,[4]!mPDM_Consolidated_Tasks[Task Reference ID],0),5)),"",IF(ISBLANK($G231),HYPERLINK(INDEX([4]!mPDM_Consolidated_Tasks[#Data],MATCH($C231,[4]!mPDM_Consolidated_Tasks[Task Reference ID],0),5),"Work Instruction"),"")),"")</f>
        <v/>
      </c>
      <c r="G231" s="88"/>
      <c r="H231" s="88"/>
      <c r="I231" s="80" t="str">
        <f>IF(AND(ISBLANK($C231),ISBLANK($G231)),"",IFERROR(IF(INDEX([4]!mPDM_Consolidated_Tasks[#Data],MATCH($C231,[4]!mPDM_Consolidated_Tasks[Task Reference ID],0),4)=$E231,"", "Update"),"New"))</f>
        <v/>
      </c>
      <c r="J231" s="80" t="str">
        <f>IFERROR(IF(ISBLANK($H231),"",IF(INDEX([4]!mPDM_Consolidated_Tasks[#Data],MATCH($C231,[4]!mPDM_Consolidated_Tasks[Task Reference ID],0),5)=$H231,"", "Update")),"Update")</f>
        <v/>
      </c>
      <c r="K231" s="84"/>
      <c r="L231" s="91"/>
      <c r="M231" s="92"/>
      <c r="N231" s="85"/>
    </row>
    <row r="232" spans="1:14" ht="24.95" customHeight="1">
      <c r="A232" s="90"/>
      <c r="B232" s="90"/>
      <c r="C232" s="87"/>
      <c r="D232" s="80" t="str">
        <f>IFERROR(IF(ISBLANK($G232),INDEX([4]!mPDM_Consolidated_Tasks[#Data],MATCH($C232,[4]!mPDM_Consolidated_Tasks[Task Reference ID],0),3),""),"")</f>
        <v/>
      </c>
      <c r="E232" s="81" t="str">
        <f>IFERROR(IF(ISBLANK($G232),INDEX([4]!mPDM_Consolidated_Tasks[#Data],MATCH($C232,[4]!mPDM_Consolidated_Tasks[Task Reference ID],0),4),$G232),"")</f>
        <v/>
      </c>
      <c r="F232" s="82" t="str">
        <f>IFERROR(IF(ISBLANK(INDEX([4]!mPDM_Consolidated_Tasks[#Data],MATCH($C232,[4]!mPDM_Consolidated_Tasks[Task Reference ID],0),5)),"",IF(ISBLANK($G232),HYPERLINK(INDEX([4]!mPDM_Consolidated_Tasks[#Data],MATCH($C232,[4]!mPDM_Consolidated_Tasks[Task Reference ID],0),5),"Work Instruction"),"")),"")</f>
        <v/>
      </c>
      <c r="G232" s="88"/>
      <c r="H232" s="88"/>
      <c r="I232" s="80" t="str">
        <f>IF(AND(ISBLANK($C232),ISBLANK($G232)),"",IFERROR(IF(INDEX([4]!mPDM_Consolidated_Tasks[#Data],MATCH($C232,[4]!mPDM_Consolidated_Tasks[Task Reference ID],0),4)=$E232,"", "Update"),"New"))</f>
        <v/>
      </c>
      <c r="J232" s="80" t="str">
        <f>IFERROR(IF(ISBLANK($H232),"",IF(INDEX([4]!mPDM_Consolidated_Tasks[#Data],MATCH($C232,[4]!mPDM_Consolidated_Tasks[Task Reference ID],0),5)=$H232,"", "Update")),"Update")</f>
        <v/>
      </c>
      <c r="K232" s="84"/>
      <c r="L232" s="91"/>
      <c r="M232" s="92"/>
      <c r="N232" s="85"/>
    </row>
    <row r="233" spans="1:14" ht="24.95" customHeight="1">
      <c r="A233" s="90"/>
      <c r="B233" s="90"/>
      <c r="C233" s="87"/>
      <c r="D233" s="80" t="str">
        <f>IFERROR(IF(ISBLANK($G233),INDEX([4]!mPDM_Consolidated_Tasks[#Data],MATCH($C233,[4]!mPDM_Consolidated_Tasks[Task Reference ID],0),3),""),"")</f>
        <v/>
      </c>
      <c r="E233" s="81" t="str">
        <f>IFERROR(IF(ISBLANK($G233),INDEX([4]!mPDM_Consolidated_Tasks[#Data],MATCH($C233,[4]!mPDM_Consolidated_Tasks[Task Reference ID],0),4),$G233),"")</f>
        <v/>
      </c>
      <c r="F233" s="82" t="str">
        <f>IFERROR(IF(ISBLANK(INDEX([4]!mPDM_Consolidated_Tasks[#Data],MATCH($C233,[4]!mPDM_Consolidated_Tasks[Task Reference ID],0),5)),"",IF(ISBLANK($G233),HYPERLINK(INDEX([4]!mPDM_Consolidated_Tasks[#Data],MATCH($C233,[4]!mPDM_Consolidated_Tasks[Task Reference ID],0),5),"Work Instruction"),"")),"")</f>
        <v/>
      </c>
      <c r="G233" s="88"/>
      <c r="H233" s="88"/>
      <c r="I233" s="80" t="str">
        <f>IF(AND(ISBLANK($C233),ISBLANK($G233)),"",IFERROR(IF(INDEX([4]!mPDM_Consolidated_Tasks[#Data],MATCH($C233,[4]!mPDM_Consolidated_Tasks[Task Reference ID],0),4)=$E233,"", "Update"),"New"))</f>
        <v/>
      </c>
      <c r="J233" s="80" t="str">
        <f>IFERROR(IF(ISBLANK($H233),"",IF(INDEX([4]!mPDM_Consolidated_Tasks[#Data],MATCH($C233,[4]!mPDM_Consolidated_Tasks[Task Reference ID],0),5)=$H233,"", "Update")),"Update")</f>
        <v/>
      </c>
      <c r="K233" s="84"/>
      <c r="L233" s="91"/>
      <c r="M233" s="92"/>
      <c r="N233" s="85"/>
    </row>
    <row r="234" spans="1:14" ht="24.95" customHeight="1">
      <c r="A234" s="90"/>
      <c r="B234" s="90"/>
      <c r="C234" s="87"/>
      <c r="D234" s="80" t="str">
        <f>IFERROR(IF(ISBLANK($G234),INDEX([4]!mPDM_Consolidated_Tasks[#Data],MATCH($C234,[4]!mPDM_Consolidated_Tasks[Task Reference ID],0),3),""),"")</f>
        <v/>
      </c>
      <c r="E234" s="81" t="str">
        <f>IFERROR(IF(ISBLANK($G234),INDEX([4]!mPDM_Consolidated_Tasks[#Data],MATCH($C234,[4]!mPDM_Consolidated_Tasks[Task Reference ID],0),4),$G234),"")</f>
        <v/>
      </c>
      <c r="F234" s="82" t="str">
        <f>IFERROR(IF(ISBLANK(INDEX([4]!mPDM_Consolidated_Tasks[#Data],MATCH($C234,[4]!mPDM_Consolidated_Tasks[Task Reference ID],0),5)),"",IF(ISBLANK($G234),HYPERLINK(INDEX([4]!mPDM_Consolidated_Tasks[#Data],MATCH($C234,[4]!mPDM_Consolidated_Tasks[Task Reference ID],0),5),"Work Instruction"),"")),"")</f>
        <v/>
      </c>
      <c r="G234" s="88"/>
      <c r="H234" s="88"/>
      <c r="I234" s="80" t="str">
        <f>IF(AND(ISBLANK($C234),ISBLANK($G234)),"",IFERROR(IF(INDEX([4]!mPDM_Consolidated_Tasks[#Data],MATCH($C234,[4]!mPDM_Consolidated_Tasks[Task Reference ID],0),4)=$E234,"", "Update"),"New"))</f>
        <v/>
      </c>
      <c r="J234" s="80" t="str">
        <f>IFERROR(IF(ISBLANK($H234),"",IF(INDEX([4]!mPDM_Consolidated_Tasks[#Data],MATCH($C234,[4]!mPDM_Consolidated_Tasks[Task Reference ID],0),5)=$H234,"", "Update")),"Update")</f>
        <v/>
      </c>
      <c r="K234" s="84"/>
      <c r="L234" s="91"/>
      <c r="M234" s="92"/>
      <c r="N234" s="85"/>
    </row>
    <row r="235" spans="1:14" ht="24.95" customHeight="1">
      <c r="A235" s="90"/>
      <c r="B235" s="90"/>
      <c r="C235" s="87"/>
      <c r="D235" s="80" t="str">
        <f>IFERROR(IF(ISBLANK($G235),INDEX([4]!mPDM_Consolidated_Tasks[#Data],MATCH($C235,[4]!mPDM_Consolidated_Tasks[Task Reference ID],0),3),""),"")</f>
        <v/>
      </c>
      <c r="E235" s="81" t="str">
        <f>IFERROR(IF(ISBLANK($G235),INDEX([4]!mPDM_Consolidated_Tasks[#Data],MATCH($C235,[4]!mPDM_Consolidated_Tasks[Task Reference ID],0),4),$G235),"")</f>
        <v/>
      </c>
      <c r="F235" s="82" t="str">
        <f>IFERROR(IF(ISBLANK(INDEX([4]!mPDM_Consolidated_Tasks[#Data],MATCH($C235,[4]!mPDM_Consolidated_Tasks[Task Reference ID],0),5)),"",IF(ISBLANK($G235),HYPERLINK(INDEX([4]!mPDM_Consolidated_Tasks[#Data],MATCH($C235,[4]!mPDM_Consolidated_Tasks[Task Reference ID],0),5),"Work Instruction"),"")),"")</f>
        <v/>
      </c>
      <c r="G235" s="88"/>
      <c r="H235" s="88"/>
      <c r="I235" s="80" t="str">
        <f>IF(AND(ISBLANK($C235),ISBLANK($G235)),"",IFERROR(IF(INDEX([4]!mPDM_Consolidated_Tasks[#Data],MATCH($C235,[4]!mPDM_Consolidated_Tasks[Task Reference ID],0),4)=$E235,"", "Update"),"New"))</f>
        <v/>
      </c>
      <c r="J235" s="80" t="str">
        <f>IFERROR(IF(ISBLANK($H235),"",IF(INDEX([4]!mPDM_Consolidated_Tasks[#Data],MATCH($C235,[4]!mPDM_Consolidated_Tasks[Task Reference ID],0),5)=$H235,"", "Update")),"Update")</f>
        <v/>
      </c>
      <c r="K235" s="84"/>
      <c r="L235" s="91"/>
      <c r="M235" s="92"/>
      <c r="N235" s="85"/>
    </row>
    <row r="236" spans="1:14" ht="24.95" customHeight="1">
      <c r="A236" s="90"/>
      <c r="B236" s="90"/>
      <c r="C236" s="87"/>
      <c r="D236" s="80" t="str">
        <f>IFERROR(IF(ISBLANK($G236),INDEX([4]!mPDM_Consolidated_Tasks[#Data],MATCH($C236,[4]!mPDM_Consolidated_Tasks[Task Reference ID],0),3),""),"")</f>
        <v/>
      </c>
      <c r="E236" s="81" t="str">
        <f>IFERROR(IF(ISBLANK($G236),INDEX([4]!mPDM_Consolidated_Tasks[#Data],MATCH($C236,[4]!mPDM_Consolidated_Tasks[Task Reference ID],0),4),$G236),"")</f>
        <v/>
      </c>
      <c r="F236" s="82" t="str">
        <f>IFERROR(IF(ISBLANK(INDEX([4]!mPDM_Consolidated_Tasks[#Data],MATCH($C236,[4]!mPDM_Consolidated_Tasks[Task Reference ID],0),5)),"",IF(ISBLANK($G236),HYPERLINK(INDEX([4]!mPDM_Consolidated_Tasks[#Data],MATCH($C236,[4]!mPDM_Consolidated_Tasks[Task Reference ID],0),5),"Work Instruction"),"")),"")</f>
        <v/>
      </c>
      <c r="G236" s="88"/>
      <c r="H236" s="88"/>
      <c r="I236" s="80" t="str">
        <f>IF(AND(ISBLANK($C236),ISBLANK($G236)),"",IFERROR(IF(INDEX([4]!mPDM_Consolidated_Tasks[#Data],MATCH($C236,[4]!mPDM_Consolidated_Tasks[Task Reference ID],0),4)=$E236,"", "Update"),"New"))</f>
        <v/>
      </c>
      <c r="J236" s="80" t="str">
        <f>IFERROR(IF(ISBLANK($H236),"",IF(INDEX([4]!mPDM_Consolidated_Tasks[#Data],MATCH($C236,[4]!mPDM_Consolidated_Tasks[Task Reference ID],0),5)=$H236,"", "Update")),"Update")</f>
        <v/>
      </c>
      <c r="K236" s="84"/>
      <c r="L236" s="91"/>
      <c r="M236" s="92"/>
      <c r="N236" s="85"/>
    </row>
    <row r="237" spans="1:14" ht="24.95" customHeight="1">
      <c r="A237" s="101"/>
      <c r="B237" s="101"/>
      <c r="C237" s="102"/>
      <c r="D237" s="103" t="str">
        <f>IFERROR(IF(ISBLANK($G237),INDEX([4]!mPDM_Consolidated_Tasks[#Data],MATCH($C237,[4]!mPDM_Consolidated_Tasks[Task Reference ID],0),3),""),"")</f>
        <v/>
      </c>
      <c r="E237" s="104" t="str">
        <f>IFERROR(IF(ISBLANK($G237),INDEX([4]!mPDM_Consolidated_Tasks[#Data],MATCH($C237,[4]!mPDM_Consolidated_Tasks[Task Reference ID],0),4),$G237),"")</f>
        <v/>
      </c>
      <c r="F237" s="105" t="str">
        <f>IFERROR(IF(ISBLANK(INDEX([4]!mPDM_Consolidated_Tasks[#Data],MATCH($C237,[4]!mPDM_Consolidated_Tasks[Task Reference ID],0),5)),"",IF(ISBLANK($G237),HYPERLINK(INDEX([4]!mPDM_Consolidated_Tasks[#Data],MATCH($C237,[4]!mPDM_Consolidated_Tasks[Task Reference ID],0),5),"Work Instruction"),"")),"")</f>
        <v/>
      </c>
      <c r="G237" s="106"/>
      <c r="H237" s="106"/>
      <c r="I237" s="103" t="str">
        <f>IF(AND(ISBLANK($C237),ISBLANK($G237)),"",IFERROR(IF(INDEX([4]!mPDM_Consolidated_Tasks[#Data],MATCH($C237,[4]!mPDM_Consolidated_Tasks[Task Reference ID],0),4)=$E237,"", "Update"),"New"))</f>
        <v/>
      </c>
      <c r="J237" s="103" t="str">
        <f>IFERROR(IF(ISBLANK($H237),"",IF(INDEX([4]!mPDM_Consolidated_Tasks[#Data],MATCH($C237,[4]!mPDM_Consolidated_Tasks[Task Reference ID],0),5)=$H237,"", "Update")),"Update")</f>
        <v/>
      </c>
      <c r="K237" s="107"/>
      <c r="L237" s="108"/>
      <c r="M237" s="109"/>
      <c r="N237" s="110"/>
    </row>
  </sheetData>
  <mergeCells count="3">
    <mergeCell ref="A2:B2"/>
    <mergeCell ref="C2:J2"/>
    <mergeCell ref="K2:N2"/>
  </mergeCells>
  <pageMargins left="0.7" right="0.7" top="0.75" bottom="0.75" header="0.3" footer="0.3"/>
  <pageSetup orientation="portrait" horizontalDpi="1200" verticalDpi="1200" r:id="rId1"/>
  <ignoredErrors>
    <ignoredError sqref="F4:J4 H15 G230:H237 G30:H30 H31 H32 G5:H5 G6:H6 G7:H7 G8:H8 G9:H9 H10 H11 H12 H13 H14 H16 H17 H18 G19:H19 H20 H21 G26:H26 G27:H27 G28:H28 G29:H29 H33 G34:H34 H35 G36:H36 H37 G38:H38 H39 H40 G41:H41 G42:H42 G43:H43 G44:H44 G45:H45 G46:H46 G47:H47 G48:H48 G49:H49 G50:H50 G51:H51 G52:H52 G53:H53 G54:H54 G55:H55 G56:H56 G57:H57 G58:H58 G59:H59 G60:H60 G61:H61 G62:H62 G63:H63 G64:H64 G65:H65 G66:H66 G67:H67 G68:H68 G69:H69 G70:H70 G71:H71 G72:H72 G73:H73 G74:H74 G75:H75 G76:H76 G77:H77 G78:H78 G79:H79 G80:H80 G81:H81 G82:H82 G83:H83 G84:H84 G85:H85 G86:H86 G87:H87 G88:H88 G89:H89 G90:H90 G91:H91 G92:H92 G93:H93 G94:H94 G95:H95 G96:H96 G97:H97 G98:H98 G99:H99 G100:H100 G101:H101 G102:H102 G103:H103 G104:H104 G105:H105 G106:H106 G107:H107 G108:H108 G109:H109 G110:H110 G111:H111 G112:H112 G113:H113 G114:H114 G115:H115 G116:H116 G117:H117 G118:H118 G119:H119 G120:H120 G121:H121 G122:H122 G123:H123 G124:H124 G125:H125 G126:H126 G127:H127 G128:H128 G129:H129 G130:H130 G131:H131 G132:H132 G133:H133 G134:H134 G135:H135 G136:H136 G137:H137 G138:H138 G139:H139 G140:H140 G141:H141 G142:H142 G143:H143 G144:H144 G145:H145 G146:H146 G147:H147 G148:H148 G149:H149 G150:H150 G151:H151 G152:H152 G153:H153 G154:H154 G155:H155 G156:H156 G157:H157 G158:H158 G159:H159 G160:H160 G161:H161 G162:H162 G163:H163 G164:H164 G165:H165 G166:H166 G167:H167 G168:H168 G169:H169 G170:H170 G171:H171 G172:H172 G173:H173 G174:H174 G175:H175 G176:H176 G177:H177 G178:H178 G179:H179 G180:H180 G181:H181 G182:H182 G183:H183 G184:H184 G185:H185 G186:H186 G187:H187 G188:H188 G189:H189 G190:H190 G191:H191 G192:H192 G193:H193 G194:H194 G195:H195 G196:H196 G197:H197 G198:H198 G199:H199 G200:H200 G201:H201 G202:H202 G203:H203 G204:H204 G205:H205 G206:H206 G207:H207 G208:H208 G209:H209 G210:H210 G211:H211 G212:H212 G213:H213 G214:H214 G215:H215 G216:H216 G217:H217 G218:H218 G219:H219 G220:H220 G221:H221 G222:H222 G223:H223 G224:H224 G225:H225 G226:H226 G227:H227 G228:H228 G229:H229 D4:E4 D5:D40 E5:E40 F5:F40 I5:I40 J5:J40" calculatedColumn="1"/>
  </ignoredErrors>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0066FF"/>
  </sheetPr>
  <dimension ref="A1:AA305"/>
  <sheetViews>
    <sheetView zoomScale="84" zoomScaleNormal="84" workbookViewId="0">
      <pane xSplit="3" ySplit="6" topLeftCell="D7" activePane="bottomRight" state="frozen"/>
      <selection pane="topRight" activeCell="D1" sqref="D1"/>
      <selection pane="bottomLeft" activeCell="A7" sqref="A7"/>
      <selection pane="bottomRight" activeCell="C311" sqref="C311"/>
    </sheetView>
  </sheetViews>
  <sheetFormatPr defaultRowHeight="12.75"/>
  <cols>
    <col min="1" max="1" width="16.140625" style="67" customWidth="1"/>
    <col min="2" max="2" width="40.85546875" style="67" bestFit="1" customWidth="1"/>
    <col min="3" max="3" width="46.140625" style="67" customWidth="1"/>
    <col min="4" max="4" width="18.7109375" style="67" customWidth="1"/>
    <col min="5" max="13" width="18.7109375" style="116" customWidth="1"/>
    <col min="14" max="17" width="18.7109375" style="67" customWidth="1"/>
    <col min="18" max="34" width="9.140625" style="67" customWidth="1"/>
    <col min="35" max="430" width="9.140625" style="67"/>
    <col min="431" max="431" width="9.140625" style="67" customWidth="1"/>
    <col min="432" max="16384" width="9.140625" style="67"/>
  </cols>
  <sheetData>
    <row r="1" spans="1:24" s="57" customFormat="1" ht="12.75" customHeight="1">
      <c r="A1" s="506" t="s">
        <v>82</v>
      </c>
      <c r="B1" s="506"/>
      <c r="C1" s="370"/>
      <c r="D1" s="396" t="s">
        <v>1816</v>
      </c>
      <c r="E1" s="396" t="s">
        <v>1816</v>
      </c>
      <c r="F1" s="369"/>
      <c r="G1" s="396"/>
      <c r="H1" s="396" t="s">
        <v>1816</v>
      </c>
      <c r="I1" s="371" t="s">
        <v>1801</v>
      </c>
      <c r="J1" s="371" t="s">
        <v>1869</v>
      </c>
      <c r="K1" s="371" t="s">
        <v>1869</v>
      </c>
      <c r="L1" s="371" t="s">
        <v>1869</v>
      </c>
      <c r="M1" s="371" t="s">
        <v>1869</v>
      </c>
      <c r="N1" s="396"/>
      <c r="O1" s="396"/>
      <c r="P1" s="396"/>
      <c r="Q1" s="396"/>
      <c r="X1" s="66"/>
    </row>
    <row r="2" spans="1:24" s="111" customFormat="1" ht="36.75" customHeight="1">
      <c r="A2" s="506"/>
      <c r="B2" s="506"/>
      <c r="C2" s="51" t="s">
        <v>5</v>
      </c>
      <c r="D2" s="50" t="s">
        <v>703</v>
      </c>
      <c r="E2" s="50" t="s">
        <v>702</v>
      </c>
      <c r="F2" s="50" t="s">
        <v>761</v>
      </c>
      <c r="G2" s="50" t="s">
        <v>759</v>
      </c>
      <c r="H2" s="50" t="s">
        <v>705</v>
      </c>
      <c r="I2" s="413" t="s">
        <v>706</v>
      </c>
      <c r="J2" s="413" t="s">
        <v>289</v>
      </c>
      <c r="K2" s="413" t="s">
        <v>110</v>
      </c>
      <c r="L2" s="413" t="s">
        <v>1947</v>
      </c>
      <c r="M2" s="413" t="s">
        <v>1949</v>
      </c>
      <c r="N2" s="50" t="s">
        <v>406</v>
      </c>
      <c r="O2" s="50" t="s">
        <v>408</v>
      </c>
      <c r="P2" s="50" t="s">
        <v>407</v>
      </c>
      <c r="Q2" s="50" t="s">
        <v>409</v>
      </c>
      <c r="X2" s="66"/>
    </row>
    <row r="3" spans="1:24" ht="87" customHeight="1">
      <c r="A3" s="506"/>
      <c r="B3" s="506"/>
      <c r="C3" s="51" t="s">
        <v>3</v>
      </c>
      <c r="D3" s="68" t="str">
        <f>IFERROR(CONCATENATE(IF(ISBLANK(D$2),"",INDEX(TaskSheet7[#Data],MATCH(D$2,TaskSheet7[Task Ref Id],0),5))," ",D$4),"Not Found")</f>
        <v>Capture Service Attributes from Supplier (Cloud Connect Direct)</v>
      </c>
      <c r="E3" s="68" t="str">
        <f>IFERROR(CONCATENATE(IF(ISBLANK(E$2),"",INDEX(TaskSheet7[#Data],MATCH(E$2,TaskSheet7[Task Ref Id],0),5))," ",E$4),"Not Found")</f>
        <v>Provide Service Attributes for Supplier end Activation  (Cloud Connect Direct)</v>
      </c>
      <c r="F3" s="68" t="str">
        <f>IFERROR(CONCATENATE(IF(ISBLANK(F$2),"",INDEX(TaskSheet7[#Data],MATCH(F$2,TaskSheet7[Task Ref Id],0),5))," ",F$4),"Not Found")</f>
        <v>Obtain Cessation Approval (Cloud Connect Direct)</v>
      </c>
      <c r="G3" s="68" t="str">
        <f>IFERROR(CONCATENATE(IF(ISBLANK(G$2),"",INDEX(TaskSheet7[#Data],MATCH(G$2,TaskSheet7[Task Ref Id],0),5))," ",G$4),"Not Found")</f>
        <v>Complete Deactivation Via Supplier Portal (Cloud Connect Direct)</v>
      </c>
      <c r="H3" s="68" t="str">
        <f>IFERROR(CONCATENATE(IF(ISBLANK(H$2),"",INDEX(TaskSheet7[#Data],MATCH(H$2,TaskSheet7[Task Ref Id],0),5))," ",H$4),"Not Found")</f>
        <v>Provide Service Attributes for Customer end Activation (Cloud Connect Direct)</v>
      </c>
      <c r="I3" s="68" t="str">
        <f>IFERROR(CONCATENATE(IF(ISBLANK(I$2),"",INDEX(TaskSheet7[#Data],MATCH(I$2,TaskSheet7[Task Ref Id],0),5))," ",I$4),"Not Found")</f>
        <v>Confirm Customer end Activation (Cloud Connect Direct)</v>
      </c>
      <c r="J3" s="68" t="str">
        <f>IFERROR(CONCATENATE(IF(ISBLANK(J$2),"",INDEX(TaskSheet7[#Data],MATCH(J$2,TaskSheet7[Task Ref Id],0),5))," ",J$4),"Not Found")</f>
        <v>Schedule Test and Turn-up (Service Connection)</v>
      </c>
      <c r="K3" s="68" t="str">
        <f>IFERROR(CONCATENATE(IF(ISBLANK(K$2),"",INDEX(TaskSheet7[#Data],MATCH(K$2,TaskSheet7[Task Ref Id],0),5))," ",K$4),"Not Found")</f>
        <v>Full Service Test and Turnup (Service Connection)</v>
      </c>
      <c r="L3" s="68" t="str">
        <f>IFERROR(CONCATENATE(IF(ISBLANK(L$2),"",INDEX(TaskSheet7[#Data],MATCH(L$2,TaskSheet7[Task Ref Id],0),5))," ",L$4),"Not Found")</f>
        <v>Notify Customer Service Connection is Ready (Service Connection)</v>
      </c>
      <c r="M3" s="68" t="str">
        <f>IFERROR(CONCATENATE(IF(ISBLANK(M$2),"",INDEX(TaskSheet7[#Data],MATCH(M$2,TaskSheet7[Task Ref Id],0),5))," ",M$4),"Not Found")</f>
        <v>Autoclose Wait Task (Service Connection)</v>
      </c>
      <c r="N3" s="68" t="str">
        <f>IFERROR(CONCATENATE(IF(ISBLANK(N$2),"",INDEX(TaskSheet7[#Data],MATCH(N$2,TaskSheet7[Task Ref Id],0),5))," ",N$4),"Not Found")</f>
        <v>Order Quality Check (Cloud Connect Direct)</v>
      </c>
      <c r="O3" s="68" t="str">
        <f>IFERROR(CONCATENATE(IF(ISBLANK(O$2),"",INDEX(TaskSheet7[#Data],MATCH(O$2,TaskSheet7[Task Ref Id],0),5))," ",O$4),"Not Found")</f>
        <v>Notify Customer Service is Ready (Cloud Connect Direct)</v>
      </c>
      <c r="P3" s="68" t="str">
        <f>IFERROR(CONCATENATE(IF(ISBLANK(P$2),"",INDEX(TaskSheet7[#Data],MATCH(P$2,TaskSheet7[Task Ref Id],0),5))," ",P$4),"Not Found")</f>
        <v>Handover to Maintenance (Cloud Connect Direct)</v>
      </c>
      <c r="Q3" s="68" t="str">
        <f>IFERROR(CONCATENATE(IF(ISBLANK(Q$2),"",INDEX(TaskSheet7[#Data],MATCH(Q$2,TaskSheet7[Task Ref Id],0),5))," ",Q$4),"Not Found")</f>
        <v>Confirm Order Closure (Cloud Connect Direct)</v>
      </c>
      <c r="X3" s="52"/>
    </row>
    <row r="4" spans="1:24" ht="36" customHeight="1">
      <c r="A4" s="212"/>
      <c r="B4" s="212"/>
      <c r="C4" s="51" t="s">
        <v>493</v>
      </c>
      <c r="D4" s="98" t="s">
        <v>601</v>
      </c>
      <c r="E4" s="98" t="s">
        <v>601</v>
      </c>
      <c r="F4" s="98" t="s">
        <v>601</v>
      </c>
      <c r="G4" s="98" t="s">
        <v>601</v>
      </c>
      <c r="H4" s="98" t="s">
        <v>601</v>
      </c>
      <c r="I4" s="98" t="s">
        <v>601</v>
      </c>
      <c r="J4" s="98" t="s">
        <v>1972</v>
      </c>
      <c r="K4" s="98" t="s">
        <v>1972</v>
      </c>
      <c r="L4" s="98" t="s">
        <v>1972</v>
      </c>
      <c r="M4" s="98" t="s">
        <v>1972</v>
      </c>
      <c r="N4" s="98" t="s">
        <v>601</v>
      </c>
      <c r="O4" s="98" t="s">
        <v>601</v>
      </c>
      <c r="P4" s="98" t="s">
        <v>601</v>
      </c>
      <c r="Q4" s="98" t="s">
        <v>601</v>
      </c>
      <c r="X4" s="52"/>
    </row>
    <row r="5" spans="1:24" s="55" customFormat="1" ht="35.25" customHeight="1">
      <c r="A5" s="53"/>
      <c r="B5" s="54"/>
      <c r="C5" s="54" t="s">
        <v>84</v>
      </c>
      <c r="D5" s="69" t="s">
        <v>592</v>
      </c>
      <c r="E5" s="69" t="s">
        <v>592</v>
      </c>
      <c r="F5" s="69" t="s">
        <v>1113</v>
      </c>
      <c r="G5" s="69" t="s">
        <v>592</v>
      </c>
      <c r="H5" s="69" t="s">
        <v>592</v>
      </c>
      <c r="I5" s="69" t="s">
        <v>592</v>
      </c>
      <c r="J5" s="442" t="s">
        <v>1973</v>
      </c>
      <c r="K5" s="442" t="s">
        <v>1973</v>
      </c>
      <c r="L5" s="442" t="s">
        <v>1973</v>
      </c>
      <c r="M5" s="442" t="s">
        <v>1973</v>
      </c>
      <c r="N5" s="69" t="s">
        <v>592</v>
      </c>
      <c r="O5" s="69" t="s">
        <v>592</v>
      </c>
      <c r="P5" s="69" t="s">
        <v>592</v>
      </c>
      <c r="Q5" s="69" t="s">
        <v>592</v>
      </c>
      <c r="X5" s="52"/>
    </row>
    <row r="6" spans="1:24" s="56" customFormat="1" ht="21.75" customHeight="1">
      <c r="A6" s="65" t="s">
        <v>85</v>
      </c>
      <c r="B6" s="65" t="s">
        <v>1</v>
      </c>
      <c r="C6" s="65" t="s">
        <v>2</v>
      </c>
      <c r="D6" s="69" t="s">
        <v>0</v>
      </c>
      <c r="E6" s="69" t="s">
        <v>0</v>
      </c>
      <c r="F6" s="69" t="s">
        <v>0</v>
      </c>
      <c r="G6" s="69" t="s">
        <v>0</v>
      </c>
      <c r="H6" s="69" t="s">
        <v>0</v>
      </c>
      <c r="I6" s="69" t="s">
        <v>0</v>
      </c>
      <c r="J6" s="69" t="s">
        <v>0</v>
      </c>
      <c r="K6" s="69" t="s">
        <v>0</v>
      </c>
      <c r="L6" s="69" t="s">
        <v>0</v>
      </c>
      <c r="M6" s="69" t="s">
        <v>0</v>
      </c>
      <c r="N6" s="69" t="s">
        <v>0</v>
      </c>
      <c r="O6" s="69" t="s">
        <v>0</v>
      </c>
      <c r="P6" s="69" t="s">
        <v>0</v>
      </c>
      <c r="Q6" s="69" t="s">
        <v>0</v>
      </c>
      <c r="X6" s="52"/>
    </row>
    <row r="7" spans="1:24">
      <c r="A7" s="394" t="s">
        <v>1954</v>
      </c>
      <c r="B7" s="70" t="s">
        <v>592</v>
      </c>
      <c r="C7" s="71" t="s">
        <v>586</v>
      </c>
      <c r="D7" s="73" t="s">
        <v>597</v>
      </c>
      <c r="E7" s="73" t="s">
        <v>597</v>
      </c>
      <c r="F7" s="73" t="s">
        <v>23</v>
      </c>
      <c r="G7" s="73" t="s">
        <v>597</v>
      </c>
      <c r="H7" s="73" t="s">
        <v>597</v>
      </c>
      <c r="I7" s="73" t="s">
        <v>597</v>
      </c>
      <c r="J7" s="73" t="s">
        <v>23</v>
      </c>
      <c r="K7" s="73" t="s">
        <v>23</v>
      </c>
      <c r="L7" s="73" t="s">
        <v>23</v>
      </c>
      <c r="M7" s="73" t="s">
        <v>23</v>
      </c>
      <c r="N7" s="73" t="s">
        <v>597</v>
      </c>
      <c r="O7" s="73" t="s">
        <v>597</v>
      </c>
      <c r="P7" s="73" t="s">
        <v>597</v>
      </c>
      <c r="Q7" s="73" t="s">
        <v>23</v>
      </c>
    </row>
    <row r="8" spans="1:24">
      <c r="A8" s="394"/>
      <c r="B8" s="70" t="s">
        <v>592</v>
      </c>
      <c r="C8" s="71" t="s">
        <v>590</v>
      </c>
      <c r="D8" s="73" t="s">
        <v>23</v>
      </c>
      <c r="E8" s="73" t="s">
        <v>23</v>
      </c>
      <c r="F8" s="73" t="s">
        <v>23</v>
      </c>
      <c r="G8" s="73" t="s">
        <v>23</v>
      </c>
      <c r="H8" s="73" t="s">
        <v>23</v>
      </c>
      <c r="I8" s="73" t="s">
        <v>23</v>
      </c>
      <c r="J8" s="73" t="s">
        <v>23</v>
      </c>
      <c r="K8" s="73" t="s">
        <v>23</v>
      </c>
      <c r="L8" s="73" t="s">
        <v>23</v>
      </c>
      <c r="M8" s="73" t="s">
        <v>23</v>
      </c>
      <c r="N8" s="73" t="s">
        <v>23</v>
      </c>
      <c r="O8" s="73" t="s">
        <v>23</v>
      </c>
      <c r="P8" s="73" t="s">
        <v>23</v>
      </c>
      <c r="Q8" s="73" t="s">
        <v>23</v>
      </c>
    </row>
    <row r="9" spans="1:24">
      <c r="A9" s="394" t="s">
        <v>1954</v>
      </c>
      <c r="B9" s="70" t="s">
        <v>592</v>
      </c>
      <c r="C9" s="71" t="s">
        <v>583</v>
      </c>
      <c r="D9" s="73" t="s">
        <v>597</v>
      </c>
      <c r="E9" s="73" t="s">
        <v>597</v>
      </c>
      <c r="F9" s="73" t="s">
        <v>23</v>
      </c>
      <c r="G9" s="73" t="s">
        <v>597</v>
      </c>
      <c r="H9" s="73" t="s">
        <v>597</v>
      </c>
      <c r="I9" s="73" t="s">
        <v>597</v>
      </c>
      <c r="J9" s="73" t="s">
        <v>23</v>
      </c>
      <c r="K9" s="73" t="s">
        <v>23</v>
      </c>
      <c r="L9" s="73" t="s">
        <v>23</v>
      </c>
      <c r="M9" s="73" t="s">
        <v>23</v>
      </c>
      <c r="N9" s="73" t="s">
        <v>597</v>
      </c>
      <c r="O9" s="73" t="s">
        <v>597</v>
      </c>
      <c r="P9" s="73" t="s">
        <v>597</v>
      </c>
      <c r="Q9" s="73" t="s">
        <v>597</v>
      </c>
    </row>
    <row r="10" spans="1:24">
      <c r="A10" s="394" t="s">
        <v>1954</v>
      </c>
      <c r="B10" s="70" t="s">
        <v>592</v>
      </c>
      <c r="C10" s="71" t="s">
        <v>582</v>
      </c>
      <c r="D10" s="73" t="s">
        <v>597</v>
      </c>
      <c r="E10" s="73" t="s">
        <v>597</v>
      </c>
      <c r="F10" s="73" t="s">
        <v>23</v>
      </c>
      <c r="G10" s="73" t="s">
        <v>597</v>
      </c>
      <c r="H10" s="73" t="s">
        <v>597</v>
      </c>
      <c r="I10" s="73" t="s">
        <v>597</v>
      </c>
      <c r="J10" s="73" t="s">
        <v>23</v>
      </c>
      <c r="K10" s="73" t="s">
        <v>23</v>
      </c>
      <c r="L10" s="73" t="s">
        <v>23</v>
      </c>
      <c r="M10" s="73" t="s">
        <v>23</v>
      </c>
      <c r="N10" s="73" t="s">
        <v>597</v>
      </c>
      <c r="O10" s="73" t="s">
        <v>597</v>
      </c>
      <c r="P10" s="73" t="s">
        <v>597</v>
      </c>
      <c r="Q10" s="73" t="s">
        <v>23</v>
      </c>
    </row>
    <row r="11" spans="1:24">
      <c r="A11" s="394"/>
      <c r="B11" s="121" t="s">
        <v>592</v>
      </c>
      <c r="C11" s="122" t="s">
        <v>591</v>
      </c>
      <c r="D11" s="73" t="s">
        <v>23</v>
      </c>
      <c r="E11" s="73" t="s">
        <v>23</v>
      </c>
      <c r="F11" s="73" t="s">
        <v>23</v>
      </c>
      <c r="G11" s="73" t="s">
        <v>23</v>
      </c>
      <c r="H11" s="73" t="s">
        <v>23</v>
      </c>
      <c r="I11" s="73" t="s">
        <v>23</v>
      </c>
      <c r="J11" s="73" t="s">
        <v>23</v>
      </c>
      <c r="K11" s="73" t="s">
        <v>23</v>
      </c>
      <c r="L11" s="73" t="s">
        <v>23</v>
      </c>
      <c r="M11" s="73" t="s">
        <v>23</v>
      </c>
      <c r="N11" s="73" t="s">
        <v>23</v>
      </c>
      <c r="O11" s="73" t="s">
        <v>23</v>
      </c>
      <c r="P11" s="73" t="s">
        <v>23</v>
      </c>
      <c r="Q11" s="73" t="s">
        <v>23</v>
      </c>
    </row>
    <row r="12" spans="1:24" s="57" customFormat="1">
      <c r="A12" s="394" t="s">
        <v>1954</v>
      </c>
      <c r="B12" s="121" t="s">
        <v>592</v>
      </c>
      <c r="C12" s="122" t="s">
        <v>625</v>
      </c>
      <c r="D12" s="73" t="s">
        <v>597</v>
      </c>
      <c r="E12" s="73" t="s">
        <v>597</v>
      </c>
      <c r="F12" s="73" t="s">
        <v>23</v>
      </c>
      <c r="G12" s="73" t="s">
        <v>597</v>
      </c>
      <c r="H12" s="73" t="s">
        <v>597</v>
      </c>
      <c r="I12" s="73" t="s">
        <v>597</v>
      </c>
      <c r="J12" s="73" t="s">
        <v>23</v>
      </c>
      <c r="K12" s="73" t="s">
        <v>23</v>
      </c>
      <c r="L12" s="73" t="s">
        <v>23</v>
      </c>
      <c r="M12" s="73" t="s">
        <v>23</v>
      </c>
      <c r="N12" s="73" t="s">
        <v>597</v>
      </c>
      <c r="O12" s="73" t="s">
        <v>597</v>
      </c>
      <c r="P12" s="73" t="s">
        <v>597</v>
      </c>
      <c r="Q12" s="73" t="s">
        <v>597</v>
      </c>
    </row>
    <row r="13" spans="1:24" s="57" customFormat="1">
      <c r="A13" s="72" t="s">
        <v>2025</v>
      </c>
      <c r="B13" s="121" t="s">
        <v>592</v>
      </c>
      <c r="C13" s="122" t="s">
        <v>587</v>
      </c>
      <c r="D13" s="73" t="s">
        <v>597</v>
      </c>
      <c r="E13" s="73" t="s">
        <v>597</v>
      </c>
      <c r="F13" s="73" t="s">
        <v>23</v>
      </c>
      <c r="G13" s="73" t="s">
        <v>597</v>
      </c>
      <c r="H13" s="73" t="s">
        <v>597</v>
      </c>
      <c r="I13" s="73" t="s">
        <v>597</v>
      </c>
      <c r="J13" s="73" t="s">
        <v>23</v>
      </c>
      <c r="K13" s="73" t="s">
        <v>23</v>
      </c>
      <c r="L13" s="73" t="s">
        <v>23</v>
      </c>
      <c r="M13" s="73" t="s">
        <v>23</v>
      </c>
      <c r="N13" s="73" t="s">
        <v>597</v>
      </c>
      <c r="O13" s="73" t="s">
        <v>597</v>
      </c>
      <c r="P13" s="73" t="s">
        <v>597</v>
      </c>
      <c r="Q13" s="73" t="s">
        <v>597</v>
      </c>
    </row>
    <row r="14" spans="1:24" s="57" customFormat="1">
      <c r="A14" s="394" t="s">
        <v>1954</v>
      </c>
      <c r="B14" s="121" t="s">
        <v>592</v>
      </c>
      <c r="C14" s="122" t="s">
        <v>626</v>
      </c>
      <c r="D14" s="73" t="s">
        <v>23</v>
      </c>
      <c r="E14" s="73" t="s">
        <v>597</v>
      </c>
      <c r="F14" s="73" t="s">
        <v>23</v>
      </c>
      <c r="G14" s="73" t="s">
        <v>597</v>
      </c>
      <c r="H14" s="73" t="s">
        <v>597</v>
      </c>
      <c r="I14" s="73" t="s">
        <v>597</v>
      </c>
      <c r="J14" s="73" t="s">
        <v>23</v>
      </c>
      <c r="K14" s="73" t="s">
        <v>23</v>
      </c>
      <c r="L14" s="73" t="s">
        <v>23</v>
      </c>
      <c r="M14" s="73" t="s">
        <v>23</v>
      </c>
      <c r="N14" s="73" t="s">
        <v>597</v>
      </c>
      <c r="O14" s="73" t="s">
        <v>597</v>
      </c>
      <c r="P14" s="73" t="s">
        <v>597</v>
      </c>
      <c r="Q14" s="73" t="s">
        <v>597</v>
      </c>
    </row>
    <row r="15" spans="1:24" s="57" customFormat="1">
      <c r="A15" s="394" t="s">
        <v>1954</v>
      </c>
      <c r="B15" s="121" t="s">
        <v>592</v>
      </c>
      <c r="C15" s="122" t="s">
        <v>746</v>
      </c>
      <c r="D15" s="73" t="s">
        <v>23</v>
      </c>
      <c r="E15" s="73" t="s">
        <v>597</v>
      </c>
      <c r="F15" s="73" t="s">
        <v>23</v>
      </c>
      <c r="G15" s="73" t="s">
        <v>597</v>
      </c>
      <c r="H15" s="73" t="s">
        <v>597</v>
      </c>
      <c r="I15" s="73" t="s">
        <v>597</v>
      </c>
      <c r="J15" s="73" t="s">
        <v>23</v>
      </c>
      <c r="K15" s="73" t="s">
        <v>23</v>
      </c>
      <c r="L15" s="73" t="s">
        <v>23</v>
      </c>
      <c r="M15" s="73" t="s">
        <v>23</v>
      </c>
      <c r="N15" s="73" t="s">
        <v>597</v>
      </c>
      <c r="O15" s="73" t="s">
        <v>597</v>
      </c>
      <c r="P15" s="73" t="s">
        <v>597</v>
      </c>
      <c r="Q15" s="73" t="s">
        <v>597</v>
      </c>
    </row>
    <row r="16" spans="1:24" s="57" customFormat="1">
      <c r="A16" s="394" t="s">
        <v>1954</v>
      </c>
      <c r="B16" s="121" t="s">
        <v>592</v>
      </c>
      <c r="C16" s="122" t="s">
        <v>588</v>
      </c>
      <c r="D16" s="73" t="s">
        <v>23</v>
      </c>
      <c r="E16" s="73" t="s">
        <v>597</v>
      </c>
      <c r="F16" s="73" t="s">
        <v>23</v>
      </c>
      <c r="G16" s="73" t="s">
        <v>597</v>
      </c>
      <c r="H16" s="73" t="s">
        <v>597</v>
      </c>
      <c r="I16" s="73" t="s">
        <v>597</v>
      </c>
      <c r="J16" s="73" t="s">
        <v>23</v>
      </c>
      <c r="K16" s="73" t="s">
        <v>23</v>
      </c>
      <c r="L16" s="73" t="s">
        <v>23</v>
      </c>
      <c r="M16" s="73" t="s">
        <v>23</v>
      </c>
      <c r="N16" s="73" t="s">
        <v>597</v>
      </c>
      <c r="O16" s="73" t="s">
        <v>597</v>
      </c>
      <c r="P16" s="73" t="s">
        <v>597</v>
      </c>
      <c r="Q16" s="73" t="s">
        <v>597</v>
      </c>
    </row>
    <row r="17" spans="1:27" s="57" customFormat="1">
      <c r="A17" s="394" t="s">
        <v>1954</v>
      </c>
      <c r="B17" s="121" t="s">
        <v>592</v>
      </c>
      <c r="C17" s="122" t="s">
        <v>584</v>
      </c>
      <c r="D17" s="73" t="s">
        <v>597</v>
      </c>
      <c r="E17" s="73" t="s">
        <v>597</v>
      </c>
      <c r="F17" s="73" t="s">
        <v>23</v>
      </c>
      <c r="G17" s="73" t="s">
        <v>597</v>
      </c>
      <c r="H17" s="73" t="s">
        <v>597</v>
      </c>
      <c r="I17" s="73" t="s">
        <v>597</v>
      </c>
      <c r="J17" s="73" t="s">
        <v>23</v>
      </c>
      <c r="K17" s="73" t="s">
        <v>23</v>
      </c>
      <c r="L17" s="73" t="s">
        <v>23</v>
      </c>
      <c r="M17" s="73" t="s">
        <v>23</v>
      </c>
      <c r="N17" s="73" t="s">
        <v>597</v>
      </c>
      <c r="O17" s="73" t="s">
        <v>597</v>
      </c>
      <c r="P17" s="73" t="s">
        <v>597</v>
      </c>
      <c r="Q17" s="73" t="s">
        <v>597</v>
      </c>
    </row>
    <row r="18" spans="1:27" s="57" customFormat="1">
      <c r="A18" s="394" t="s">
        <v>1954</v>
      </c>
      <c r="B18" s="121" t="s">
        <v>592</v>
      </c>
      <c r="C18" s="122" t="s">
        <v>585</v>
      </c>
      <c r="D18" s="73" t="s">
        <v>597</v>
      </c>
      <c r="E18" s="73" t="s">
        <v>597</v>
      </c>
      <c r="F18" s="73" t="s">
        <v>23</v>
      </c>
      <c r="G18" s="73" t="s">
        <v>597</v>
      </c>
      <c r="H18" s="73" t="s">
        <v>597</v>
      </c>
      <c r="I18" s="73" t="s">
        <v>597</v>
      </c>
      <c r="J18" s="73" t="s">
        <v>23</v>
      </c>
      <c r="K18" s="73" t="s">
        <v>23</v>
      </c>
      <c r="L18" s="73" t="s">
        <v>23</v>
      </c>
      <c r="M18" s="73" t="s">
        <v>23</v>
      </c>
      <c r="N18" s="73" t="s">
        <v>597</v>
      </c>
      <c r="O18" s="73" t="s">
        <v>597</v>
      </c>
      <c r="P18" s="73" t="s">
        <v>597</v>
      </c>
      <c r="Q18" s="73" t="s">
        <v>597</v>
      </c>
    </row>
    <row r="19" spans="1:27" s="57" customFormat="1">
      <c r="A19" s="394" t="s">
        <v>1954</v>
      </c>
      <c r="B19" s="121" t="s">
        <v>592</v>
      </c>
      <c r="C19" s="122" t="s">
        <v>593</v>
      </c>
      <c r="D19" s="73" t="s">
        <v>597</v>
      </c>
      <c r="E19" s="73" t="s">
        <v>597</v>
      </c>
      <c r="F19" s="73" t="s">
        <v>23</v>
      </c>
      <c r="G19" s="73" t="s">
        <v>597</v>
      </c>
      <c r="H19" s="73" t="s">
        <v>597</v>
      </c>
      <c r="I19" s="73" t="s">
        <v>597</v>
      </c>
      <c r="J19" s="73" t="s">
        <v>23</v>
      </c>
      <c r="K19" s="73" t="s">
        <v>23</v>
      </c>
      <c r="L19" s="73" t="s">
        <v>23</v>
      </c>
      <c r="M19" s="73" t="s">
        <v>23</v>
      </c>
      <c r="N19" s="73" t="s">
        <v>597</v>
      </c>
      <c r="O19" s="73" t="s">
        <v>597</v>
      </c>
      <c r="P19" s="73" t="s">
        <v>597</v>
      </c>
      <c r="Q19" s="73" t="s">
        <v>597</v>
      </c>
    </row>
    <row r="20" spans="1:27" s="57" customFormat="1">
      <c r="A20" s="394" t="s">
        <v>1815</v>
      </c>
      <c r="B20" s="121" t="s">
        <v>592</v>
      </c>
      <c r="C20" s="121" t="s">
        <v>1832</v>
      </c>
      <c r="D20" s="73" t="s">
        <v>23</v>
      </c>
      <c r="E20" s="73" t="s">
        <v>23</v>
      </c>
      <c r="F20" s="73" t="s">
        <v>23</v>
      </c>
      <c r="G20" s="73" t="s">
        <v>23</v>
      </c>
      <c r="H20" s="73" t="s">
        <v>23</v>
      </c>
      <c r="I20" s="73" t="s">
        <v>23</v>
      </c>
      <c r="J20" s="73" t="s">
        <v>23</v>
      </c>
      <c r="K20" s="73" t="s">
        <v>23</v>
      </c>
      <c r="L20" s="73" t="s">
        <v>23</v>
      </c>
      <c r="M20" s="73" t="s">
        <v>23</v>
      </c>
      <c r="N20" s="73" t="s">
        <v>23</v>
      </c>
      <c r="O20" s="73" t="s">
        <v>23</v>
      </c>
      <c r="P20" s="73" t="s">
        <v>23</v>
      </c>
      <c r="Q20" s="73" t="s">
        <v>23</v>
      </c>
      <c r="AA20" s="52"/>
    </row>
    <row r="21" spans="1:27" s="57" customFormat="1">
      <c r="A21" s="394" t="s">
        <v>1815</v>
      </c>
      <c r="B21" s="121" t="s">
        <v>592</v>
      </c>
      <c r="C21" s="121" t="s">
        <v>1833</v>
      </c>
      <c r="D21" s="73" t="s">
        <v>23</v>
      </c>
      <c r="E21" s="73" t="s">
        <v>23</v>
      </c>
      <c r="F21" s="73" t="s">
        <v>23</v>
      </c>
      <c r="G21" s="73" t="s">
        <v>23</v>
      </c>
      <c r="H21" s="73" t="s">
        <v>23</v>
      </c>
      <c r="I21" s="73" t="s">
        <v>23</v>
      </c>
      <c r="J21" s="73" t="s">
        <v>23</v>
      </c>
      <c r="K21" s="73" t="s">
        <v>23</v>
      </c>
      <c r="L21" s="73" t="s">
        <v>23</v>
      </c>
      <c r="M21" s="73" t="s">
        <v>23</v>
      </c>
      <c r="N21" s="73" t="s">
        <v>23</v>
      </c>
      <c r="O21" s="73" t="s">
        <v>23</v>
      </c>
      <c r="P21" s="73" t="s">
        <v>23</v>
      </c>
      <c r="Q21" s="73" t="s">
        <v>23</v>
      </c>
      <c r="AA21" s="52"/>
    </row>
    <row r="22" spans="1:27">
      <c r="A22" s="394" t="s">
        <v>1222</v>
      </c>
      <c r="B22" s="121" t="s">
        <v>592</v>
      </c>
      <c r="C22" s="121" t="s">
        <v>671</v>
      </c>
      <c r="D22" s="73" t="s">
        <v>23</v>
      </c>
      <c r="E22" s="73" t="s">
        <v>23</v>
      </c>
      <c r="F22" s="73" t="s">
        <v>23</v>
      </c>
      <c r="G22" s="73" t="s">
        <v>23</v>
      </c>
      <c r="H22" s="73" t="s">
        <v>23</v>
      </c>
      <c r="I22" s="73" t="s">
        <v>23</v>
      </c>
      <c r="J22" s="73" t="s">
        <v>23</v>
      </c>
      <c r="K22" s="73" t="s">
        <v>23</v>
      </c>
      <c r="L22" s="73" t="s">
        <v>23</v>
      </c>
      <c r="M22" s="73" t="s">
        <v>23</v>
      </c>
      <c r="N22" s="73" t="s">
        <v>597</v>
      </c>
      <c r="O22" s="73" t="s">
        <v>597</v>
      </c>
      <c r="P22" s="73" t="s">
        <v>23</v>
      </c>
      <c r="Q22" s="73" t="s">
        <v>597</v>
      </c>
      <c r="R22" s="57"/>
      <c r="S22" s="57"/>
      <c r="T22" s="57"/>
      <c r="W22" s="52"/>
    </row>
    <row r="23" spans="1:27" s="57" customFormat="1">
      <c r="A23" s="394" t="s">
        <v>1954</v>
      </c>
      <c r="B23" s="121" t="s">
        <v>592</v>
      </c>
      <c r="C23" s="121" t="s">
        <v>630</v>
      </c>
      <c r="D23" s="73" t="s">
        <v>597</v>
      </c>
      <c r="E23" s="73" t="s">
        <v>597</v>
      </c>
      <c r="F23" s="73" t="s">
        <v>23</v>
      </c>
      <c r="G23" s="73" t="s">
        <v>597</v>
      </c>
      <c r="H23" s="73" t="s">
        <v>597</v>
      </c>
      <c r="I23" s="73" t="s">
        <v>597</v>
      </c>
      <c r="J23" s="73" t="s">
        <v>23</v>
      </c>
      <c r="K23" s="73" t="s">
        <v>23</v>
      </c>
      <c r="L23" s="73" t="s">
        <v>23</v>
      </c>
      <c r="M23" s="73" t="s">
        <v>23</v>
      </c>
      <c r="N23" s="73" t="s">
        <v>597</v>
      </c>
      <c r="O23" s="73" t="s">
        <v>597</v>
      </c>
      <c r="P23" s="73" t="s">
        <v>597</v>
      </c>
      <c r="Q23" s="73" t="s">
        <v>597</v>
      </c>
    </row>
    <row r="24" spans="1:27">
      <c r="A24" s="394"/>
      <c r="B24" s="121" t="s">
        <v>592</v>
      </c>
      <c r="C24" s="121" t="s">
        <v>659</v>
      </c>
      <c r="D24" s="73" t="s">
        <v>23</v>
      </c>
      <c r="E24" s="73" t="s">
        <v>23</v>
      </c>
      <c r="F24" s="73" t="s">
        <v>23</v>
      </c>
      <c r="G24" s="73" t="s">
        <v>23</v>
      </c>
      <c r="H24" s="73" t="s">
        <v>23</v>
      </c>
      <c r="I24" s="73" t="s">
        <v>23</v>
      </c>
      <c r="J24" s="73" t="s">
        <v>23</v>
      </c>
      <c r="K24" s="73" t="s">
        <v>23</v>
      </c>
      <c r="L24" s="73" t="s">
        <v>23</v>
      </c>
      <c r="M24" s="73" t="s">
        <v>23</v>
      </c>
      <c r="N24" s="73" t="s">
        <v>597</v>
      </c>
      <c r="O24" s="73" t="s">
        <v>597</v>
      </c>
      <c r="P24" s="73" t="s">
        <v>23</v>
      </c>
      <c r="Q24" s="73" t="s">
        <v>597</v>
      </c>
      <c r="R24" s="57"/>
      <c r="S24" s="57"/>
      <c r="T24" s="57"/>
      <c r="X24" s="52"/>
    </row>
    <row r="25" spans="1:27" s="57" customFormat="1">
      <c r="A25" s="394" t="s">
        <v>1954</v>
      </c>
      <c r="B25" s="121" t="s">
        <v>592</v>
      </c>
      <c r="C25" s="121" t="s">
        <v>589</v>
      </c>
      <c r="D25" s="73" t="s">
        <v>597</v>
      </c>
      <c r="E25" s="73" t="s">
        <v>597</v>
      </c>
      <c r="F25" s="73" t="s">
        <v>23</v>
      </c>
      <c r="G25" s="73" t="s">
        <v>597</v>
      </c>
      <c r="H25" s="73" t="s">
        <v>597</v>
      </c>
      <c r="I25" s="73" t="s">
        <v>597</v>
      </c>
      <c r="J25" s="73" t="s">
        <v>23</v>
      </c>
      <c r="K25" s="73" t="s">
        <v>23</v>
      </c>
      <c r="L25" s="73" t="s">
        <v>23</v>
      </c>
      <c r="M25" s="73" t="s">
        <v>23</v>
      </c>
      <c r="N25" s="73" t="s">
        <v>597</v>
      </c>
      <c r="O25" s="73" t="s">
        <v>597</v>
      </c>
      <c r="P25" s="73" t="s">
        <v>597</v>
      </c>
      <c r="Q25" s="73" t="s">
        <v>597</v>
      </c>
    </row>
    <row r="26" spans="1:27" s="57" customFormat="1">
      <c r="A26" s="72" t="s">
        <v>1815</v>
      </c>
      <c r="B26" s="121" t="s">
        <v>592</v>
      </c>
      <c r="C26" s="121" t="s">
        <v>1819</v>
      </c>
      <c r="D26" s="73" t="s">
        <v>23</v>
      </c>
      <c r="E26" s="73" t="s">
        <v>23</v>
      </c>
      <c r="F26" s="73" t="s">
        <v>23</v>
      </c>
      <c r="G26" s="73" t="s">
        <v>23</v>
      </c>
      <c r="H26" s="73" t="s">
        <v>23</v>
      </c>
      <c r="I26" s="73" t="s">
        <v>23</v>
      </c>
      <c r="J26" s="73" t="s">
        <v>23</v>
      </c>
      <c r="K26" s="73" t="s">
        <v>23</v>
      </c>
      <c r="L26" s="73" t="s">
        <v>23</v>
      </c>
      <c r="M26" s="73" t="s">
        <v>23</v>
      </c>
      <c r="N26" s="73" t="s">
        <v>23</v>
      </c>
      <c r="O26" s="73" t="s">
        <v>23</v>
      </c>
      <c r="P26" s="73" t="s">
        <v>23</v>
      </c>
      <c r="Q26" s="73" t="s">
        <v>23</v>
      </c>
      <c r="AA26" s="52"/>
    </row>
    <row r="27" spans="1:27" s="57" customFormat="1">
      <c r="A27" s="72" t="s">
        <v>1815</v>
      </c>
      <c r="B27" s="121" t="s">
        <v>592</v>
      </c>
      <c r="C27" s="121" t="s">
        <v>1823</v>
      </c>
      <c r="D27" s="73" t="s">
        <v>23</v>
      </c>
      <c r="E27" s="73" t="s">
        <v>23</v>
      </c>
      <c r="F27" s="73" t="s">
        <v>23</v>
      </c>
      <c r="G27" s="73" t="s">
        <v>23</v>
      </c>
      <c r="H27" s="73" t="s">
        <v>23</v>
      </c>
      <c r="I27" s="73" t="s">
        <v>23</v>
      </c>
      <c r="J27" s="73" t="s">
        <v>23</v>
      </c>
      <c r="K27" s="73" t="s">
        <v>23</v>
      </c>
      <c r="L27" s="73" t="s">
        <v>23</v>
      </c>
      <c r="M27" s="73" t="s">
        <v>23</v>
      </c>
      <c r="N27" s="73" t="s">
        <v>23</v>
      </c>
      <c r="O27" s="73" t="s">
        <v>23</v>
      </c>
      <c r="P27" s="73" t="s">
        <v>23</v>
      </c>
      <c r="Q27" s="73" t="s">
        <v>23</v>
      </c>
      <c r="AA27" s="52"/>
    </row>
    <row r="28" spans="1:27" s="57" customFormat="1">
      <c r="A28" s="72" t="s">
        <v>1815</v>
      </c>
      <c r="B28" s="121" t="s">
        <v>592</v>
      </c>
      <c r="C28" s="121" t="s">
        <v>1820</v>
      </c>
      <c r="D28" s="73" t="s">
        <v>23</v>
      </c>
      <c r="E28" s="73" t="s">
        <v>23</v>
      </c>
      <c r="F28" s="73" t="s">
        <v>23</v>
      </c>
      <c r="G28" s="73" t="s">
        <v>23</v>
      </c>
      <c r="H28" s="73" t="s">
        <v>23</v>
      </c>
      <c r="I28" s="73" t="s">
        <v>23</v>
      </c>
      <c r="J28" s="73" t="s">
        <v>23</v>
      </c>
      <c r="K28" s="73" t="s">
        <v>23</v>
      </c>
      <c r="L28" s="73" t="s">
        <v>23</v>
      </c>
      <c r="M28" s="73" t="s">
        <v>23</v>
      </c>
      <c r="N28" s="73" t="s">
        <v>23</v>
      </c>
      <c r="O28" s="73" t="s">
        <v>23</v>
      </c>
      <c r="P28" s="73" t="s">
        <v>23</v>
      </c>
      <c r="Q28" s="73" t="s">
        <v>23</v>
      </c>
      <c r="AA28" s="52"/>
    </row>
    <row r="29" spans="1:27" s="57" customFormat="1">
      <c r="A29" s="72" t="s">
        <v>1815</v>
      </c>
      <c r="B29" s="121" t="s">
        <v>592</v>
      </c>
      <c r="C29" s="121" t="s">
        <v>1821</v>
      </c>
      <c r="D29" s="73" t="s">
        <v>23</v>
      </c>
      <c r="E29" s="73" t="s">
        <v>23</v>
      </c>
      <c r="F29" s="73" t="s">
        <v>23</v>
      </c>
      <c r="G29" s="73" t="s">
        <v>23</v>
      </c>
      <c r="H29" s="73" t="s">
        <v>23</v>
      </c>
      <c r="I29" s="73" t="s">
        <v>23</v>
      </c>
      <c r="J29" s="73" t="s">
        <v>23</v>
      </c>
      <c r="K29" s="73" t="s">
        <v>23</v>
      </c>
      <c r="L29" s="73" t="s">
        <v>23</v>
      </c>
      <c r="M29" s="73" t="s">
        <v>23</v>
      </c>
      <c r="N29" s="73" t="s">
        <v>23</v>
      </c>
      <c r="O29" s="73" t="s">
        <v>23</v>
      </c>
      <c r="P29" s="73" t="s">
        <v>23</v>
      </c>
      <c r="Q29" s="73" t="s">
        <v>23</v>
      </c>
      <c r="AA29" s="52"/>
    </row>
    <row r="30" spans="1:27" s="57" customFormat="1">
      <c r="A30" s="72" t="s">
        <v>1815</v>
      </c>
      <c r="B30" s="121" t="s">
        <v>592</v>
      </c>
      <c r="C30" s="121" t="s">
        <v>1829</v>
      </c>
      <c r="D30" s="73" t="s">
        <v>23</v>
      </c>
      <c r="E30" s="73" t="s">
        <v>23</v>
      </c>
      <c r="F30" s="73" t="s">
        <v>23</v>
      </c>
      <c r="G30" s="73" t="s">
        <v>23</v>
      </c>
      <c r="H30" s="73" t="s">
        <v>23</v>
      </c>
      <c r="I30" s="73" t="s">
        <v>23</v>
      </c>
      <c r="J30" s="73" t="s">
        <v>23</v>
      </c>
      <c r="K30" s="73" t="s">
        <v>23</v>
      </c>
      <c r="L30" s="73" t="s">
        <v>23</v>
      </c>
      <c r="M30" s="73" t="s">
        <v>23</v>
      </c>
      <c r="N30" s="73" t="s">
        <v>23</v>
      </c>
      <c r="O30" s="73" t="s">
        <v>23</v>
      </c>
      <c r="P30" s="73" t="s">
        <v>23</v>
      </c>
      <c r="Q30" s="73" t="s">
        <v>23</v>
      </c>
      <c r="AA30" s="52"/>
    </row>
    <row r="31" spans="1:27" s="57" customFormat="1">
      <c r="A31" s="72" t="s">
        <v>1815</v>
      </c>
      <c r="B31" s="121" t="s">
        <v>592</v>
      </c>
      <c r="C31" s="121" t="s">
        <v>1830</v>
      </c>
      <c r="D31" s="73" t="s">
        <v>23</v>
      </c>
      <c r="E31" s="73" t="s">
        <v>23</v>
      </c>
      <c r="F31" s="73" t="s">
        <v>23</v>
      </c>
      <c r="G31" s="73" t="s">
        <v>23</v>
      </c>
      <c r="H31" s="73" t="s">
        <v>23</v>
      </c>
      <c r="I31" s="73" t="s">
        <v>23</v>
      </c>
      <c r="J31" s="73" t="s">
        <v>23</v>
      </c>
      <c r="K31" s="73" t="s">
        <v>23</v>
      </c>
      <c r="L31" s="73" t="s">
        <v>23</v>
      </c>
      <c r="M31" s="73" t="s">
        <v>23</v>
      </c>
      <c r="N31" s="73" t="s">
        <v>23</v>
      </c>
      <c r="O31" s="73" t="s">
        <v>23</v>
      </c>
      <c r="P31" s="73" t="s">
        <v>23</v>
      </c>
      <c r="Q31" s="73" t="s">
        <v>23</v>
      </c>
      <c r="AA31" s="52"/>
    </row>
    <row r="32" spans="1:27" s="57" customFormat="1" ht="12.75" customHeight="1">
      <c r="A32" s="72" t="s">
        <v>1309</v>
      </c>
      <c r="B32" s="121" t="s">
        <v>592</v>
      </c>
      <c r="C32" s="121" t="s">
        <v>1291</v>
      </c>
      <c r="D32" s="73" t="s">
        <v>23</v>
      </c>
      <c r="E32" s="73" t="s">
        <v>23</v>
      </c>
      <c r="F32" s="73" t="s">
        <v>23</v>
      </c>
      <c r="G32" s="73" t="s">
        <v>23</v>
      </c>
      <c r="H32" s="73" t="s">
        <v>23</v>
      </c>
      <c r="I32" s="73" t="s">
        <v>23</v>
      </c>
      <c r="J32" s="73" t="s">
        <v>23</v>
      </c>
      <c r="K32" s="73" t="s">
        <v>23</v>
      </c>
      <c r="L32" s="73" t="s">
        <v>23</v>
      </c>
      <c r="M32" s="73" t="s">
        <v>23</v>
      </c>
      <c r="N32" s="73" t="s">
        <v>23</v>
      </c>
      <c r="O32" s="73" t="s">
        <v>23</v>
      </c>
      <c r="P32" s="73" t="s">
        <v>23</v>
      </c>
      <c r="Q32" s="73" t="s">
        <v>23</v>
      </c>
      <c r="V32" s="66"/>
    </row>
    <row r="33" spans="1:27" s="57" customFormat="1" ht="12.75" customHeight="1">
      <c r="A33" s="72" t="s">
        <v>1309</v>
      </c>
      <c r="B33" s="121" t="s">
        <v>592</v>
      </c>
      <c r="C33" s="121" t="s">
        <v>1292</v>
      </c>
      <c r="D33" s="73" t="s">
        <v>23</v>
      </c>
      <c r="E33" s="73" t="s">
        <v>23</v>
      </c>
      <c r="F33" s="73" t="s">
        <v>23</v>
      </c>
      <c r="G33" s="73" t="s">
        <v>23</v>
      </c>
      <c r="H33" s="73" t="s">
        <v>23</v>
      </c>
      <c r="I33" s="73" t="s">
        <v>23</v>
      </c>
      <c r="J33" s="73" t="s">
        <v>23</v>
      </c>
      <c r="K33" s="73" t="s">
        <v>23</v>
      </c>
      <c r="L33" s="73" t="s">
        <v>23</v>
      </c>
      <c r="M33" s="73" t="s">
        <v>23</v>
      </c>
      <c r="N33" s="73" t="s">
        <v>23</v>
      </c>
      <c r="O33" s="73" t="s">
        <v>23</v>
      </c>
      <c r="P33" s="73" t="s">
        <v>23</v>
      </c>
      <c r="Q33" s="73" t="s">
        <v>23</v>
      </c>
      <c r="V33" s="66"/>
    </row>
    <row r="34" spans="1:27" s="57" customFormat="1" ht="12.75" customHeight="1">
      <c r="A34" s="394" t="s">
        <v>1869</v>
      </c>
      <c r="B34" s="70" t="s">
        <v>592</v>
      </c>
      <c r="C34" s="70" t="s">
        <v>1870</v>
      </c>
      <c r="D34" s="130" t="s">
        <v>597</v>
      </c>
      <c r="E34" s="130" t="s">
        <v>597</v>
      </c>
      <c r="F34" s="130" t="s">
        <v>597</v>
      </c>
      <c r="G34" s="130" t="s">
        <v>597</v>
      </c>
      <c r="H34" s="130" t="s">
        <v>597</v>
      </c>
      <c r="I34" s="130" t="s">
        <v>597</v>
      </c>
      <c r="J34" s="73" t="s">
        <v>23</v>
      </c>
      <c r="K34" s="73" t="s">
        <v>23</v>
      </c>
      <c r="L34" s="73" t="s">
        <v>23</v>
      </c>
      <c r="M34" s="73" t="s">
        <v>23</v>
      </c>
      <c r="N34" s="73" t="s">
        <v>23</v>
      </c>
      <c r="O34" s="73" t="s">
        <v>23</v>
      </c>
      <c r="P34" s="73" t="s">
        <v>23</v>
      </c>
      <c r="Q34" s="73" t="s">
        <v>23</v>
      </c>
      <c r="V34" s="66"/>
    </row>
    <row r="35" spans="1:27" s="57" customFormat="1">
      <c r="A35" s="70" t="s">
        <v>1996</v>
      </c>
      <c r="B35" s="70" t="s">
        <v>592</v>
      </c>
      <c r="C35" s="415" t="s">
        <v>1983</v>
      </c>
      <c r="D35" s="130" t="s">
        <v>597</v>
      </c>
      <c r="E35" s="130" t="s">
        <v>597</v>
      </c>
      <c r="F35" s="130" t="s">
        <v>597</v>
      </c>
      <c r="G35" s="130" t="s">
        <v>597</v>
      </c>
      <c r="H35" s="130" t="s">
        <v>597</v>
      </c>
      <c r="I35" s="130" t="s">
        <v>597</v>
      </c>
      <c r="J35" s="130" t="s">
        <v>23</v>
      </c>
      <c r="K35" s="130" t="s">
        <v>23</v>
      </c>
      <c r="L35" s="130" t="s">
        <v>23</v>
      </c>
      <c r="M35" s="130" t="s">
        <v>23</v>
      </c>
      <c r="N35" s="130" t="s">
        <v>597</v>
      </c>
      <c r="O35" s="130" t="s">
        <v>597</v>
      </c>
      <c r="P35" s="130" t="s">
        <v>597</v>
      </c>
      <c r="Q35" s="130" t="s">
        <v>597</v>
      </c>
      <c r="V35" s="52"/>
    </row>
    <row r="36" spans="1:27" s="57" customFormat="1">
      <c r="A36" s="70" t="s">
        <v>1996</v>
      </c>
      <c r="B36" s="70" t="s">
        <v>592</v>
      </c>
      <c r="C36" s="415" t="s">
        <v>1984</v>
      </c>
      <c r="D36" s="130" t="s">
        <v>597</v>
      </c>
      <c r="E36" s="130" t="s">
        <v>597</v>
      </c>
      <c r="F36" s="130" t="s">
        <v>597</v>
      </c>
      <c r="G36" s="130" t="s">
        <v>597</v>
      </c>
      <c r="H36" s="130" t="s">
        <v>597</v>
      </c>
      <c r="I36" s="130" t="s">
        <v>597</v>
      </c>
      <c r="J36" s="130" t="s">
        <v>23</v>
      </c>
      <c r="K36" s="130" t="s">
        <v>23</v>
      </c>
      <c r="L36" s="130" t="s">
        <v>23</v>
      </c>
      <c r="M36" s="130" t="s">
        <v>23</v>
      </c>
      <c r="N36" s="130" t="s">
        <v>597</v>
      </c>
      <c r="O36" s="130" t="s">
        <v>597</v>
      </c>
      <c r="P36" s="130" t="s">
        <v>597</v>
      </c>
      <c r="Q36" s="130" t="s">
        <v>597</v>
      </c>
      <c r="V36" s="52"/>
    </row>
    <row r="37" spans="1:27" s="57" customFormat="1">
      <c r="A37" s="70" t="s">
        <v>1996</v>
      </c>
      <c r="B37" s="70" t="s">
        <v>592</v>
      </c>
      <c r="C37" s="415" t="s">
        <v>1985</v>
      </c>
      <c r="D37" s="130" t="s">
        <v>597</v>
      </c>
      <c r="E37" s="130" t="s">
        <v>597</v>
      </c>
      <c r="F37" s="130" t="s">
        <v>597</v>
      </c>
      <c r="G37" s="130" t="s">
        <v>597</v>
      </c>
      <c r="H37" s="130" t="s">
        <v>597</v>
      </c>
      <c r="I37" s="130" t="s">
        <v>597</v>
      </c>
      <c r="J37" s="130" t="s">
        <v>23</v>
      </c>
      <c r="K37" s="130" t="s">
        <v>23</v>
      </c>
      <c r="L37" s="130" t="s">
        <v>23</v>
      </c>
      <c r="M37" s="130" t="s">
        <v>23</v>
      </c>
      <c r="N37" s="130" t="s">
        <v>597</v>
      </c>
      <c r="O37" s="130" t="s">
        <v>597</v>
      </c>
      <c r="P37" s="130" t="s">
        <v>597</v>
      </c>
      <c r="Q37" s="130" t="s">
        <v>597</v>
      </c>
      <c r="V37" s="52"/>
    </row>
    <row r="38" spans="1:27" s="57" customFormat="1">
      <c r="A38" s="70" t="s">
        <v>1996</v>
      </c>
      <c r="B38" s="70" t="s">
        <v>592</v>
      </c>
      <c r="C38" s="415" t="s">
        <v>1986</v>
      </c>
      <c r="D38" s="130" t="s">
        <v>597</v>
      </c>
      <c r="E38" s="130" t="s">
        <v>597</v>
      </c>
      <c r="F38" s="130" t="s">
        <v>597</v>
      </c>
      <c r="G38" s="130" t="s">
        <v>597</v>
      </c>
      <c r="H38" s="130" t="s">
        <v>597</v>
      </c>
      <c r="I38" s="130" t="s">
        <v>597</v>
      </c>
      <c r="J38" s="130" t="s">
        <v>23</v>
      </c>
      <c r="K38" s="130" t="s">
        <v>23</v>
      </c>
      <c r="L38" s="130" t="s">
        <v>23</v>
      </c>
      <c r="M38" s="130" t="s">
        <v>23</v>
      </c>
      <c r="N38" s="130" t="s">
        <v>597</v>
      </c>
      <c r="O38" s="130" t="s">
        <v>597</v>
      </c>
      <c r="P38" s="130" t="s">
        <v>597</v>
      </c>
      <c r="Q38" s="130" t="s">
        <v>597</v>
      </c>
      <c r="V38" s="52"/>
    </row>
    <row r="39" spans="1:27">
      <c r="A39" s="70" t="s">
        <v>1952</v>
      </c>
      <c r="B39" s="121" t="s">
        <v>628</v>
      </c>
      <c r="C39" s="70" t="s">
        <v>752</v>
      </c>
      <c r="D39" s="73" t="s">
        <v>23</v>
      </c>
      <c r="E39" s="73" t="s">
        <v>597</v>
      </c>
      <c r="F39" s="73" t="s">
        <v>597</v>
      </c>
      <c r="G39" s="73" t="s">
        <v>597</v>
      </c>
      <c r="H39" s="73" t="s">
        <v>597</v>
      </c>
      <c r="I39" s="73" t="s">
        <v>597</v>
      </c>
      <c r="J39" s="73" t="s">
        <v>597</v>
      </c>
      <c r="K39" s="73" t="s">
        <v>597</v>
      </c>
      <c r="L39" s="73" t="s">
        <v>597</v>
      </c>
      <c r="M39" s="73" t="s">
        <v>597</v>
      </c>
      <c r="N39" s="73" t="s">
        <v>597</v>
      </c>
      <c r="O39" s="73" t="s">
        <v>597</v>
      </c>
      <c r="P39" s="73" t="s">
        <v>597</v>
      </c>
      <c r="Q39" s="73" t="s">
        <v>23</v>
      </c>
      <c r="X39" s="52"/>
    </row>
    <row r="40" spans="1:27">
      <c r="A40" s="70" t="s">
        <v>1952</v>
      </c>
      <c r="B40" s="121" t="s">
        <v>628</v>
      </c>
      <c r="C40" s="70" t="s">
        <v>753</v>
      </c>
      <c r="D40" s="73" t="s">
        <v>23</v>
      </c>
      <c r="E40" s="73" t="s">
        <v>597</v>
      </c>
      <c r="F40" s="73" t="s">
        <v>597</v>
      </c>
      <c r="G40" s="73" t="s">
        <v>597</v>
      </c>
      <c r="H40" s="73" t="s">
        <v>597</v>
      </c>
      <c r="I40" s="73" t="s">
        <v>597</v>
      </c>
      <c r="J40" s="73" t="s">
        <v>597</v>
      </c>
      <c r="K40" s="73" t="s">
        <v>597</v>
      </c>
      <c r="L40" s="73" t="s">
        <v>597</v>
      </c>
      <c r="M40" s="73" t="s">
        <v>597</v>
      </c>
      <c r="N40" s="73" t="s">
        <v>597</v>
      </c>
      <c r="O40" s="73" t="s">
        <v>597</v>
      </c>
      <c r="P40" s="73" t="s">
        <v>597</v>
      </c>
      <c r="Q40" s="73" t="s">
        <v>23</v>
      </c>
      <c r="X40" s="52"/>
    </row>
    <row r="41" spans="1:27">
      <c r="A41" s="70" t="s">
        <v>1952</v>
      </c>
      <c r="B41" s="121" t="s">
        <v>628</v>
      </c>
      <c r="C41" s="70" t="s">
        <v>582</v>
      </c>
      <c r="D41" s="73" t="s">
        <v>597</v>
      </c>
      <c r="E41" s="73" t="s">
        <v>597</v>
      </c>
      <c r="F41" s="73" t="s">
        <v>597</v>
      </c>
      <c r="G41" s="73" t="s">
        <v>597</v>
      </c>
      <c r="H41" s="73" t="s">
        <v>597</v>
      </c>
      <c r="I41" s="73" t="s">
        <v>597</v>
      </c>
      <c r="J41" s="73" t="s">
        <v>597</v>
      </c>
      <c r="K41" s="73" t="s">
        <v>597</v>
      </c>
      <c r="L41" s="73" t="s">
        <v>597</v>
      </c>
      <c r="M41" s="73" t="s">
        <v>597</v>
      </c>
      <c r="N41" s="73" t="s">
        <v>597</v>
      </c>
      <c r="O41" s="73" t="s">
        <v>597</v>
      </c>
      <c r="P41" s="73" t="s">
        <v>597</v>
      </c>
      <c r="Q41" s="73" t="s">
        <v>597</v>
      </c>
      <c r="X41" s="52"/>
    </row>
    <row r="42" spans="1:27">
      <c r="A42" s="70" t="s">
        <v>1952</v>
      </c>
      <c r="B42" s="121" t="s">
        <v>628</v>
      </c>
      <c r="C42" s="70" t="s">
        <v>589</v>
      </c>
      <c r="D42" s="73" t="s">
        <v>23</v>
      </c>
      <c r="E42" s="73" t="s">
        <v>597</v>
      </c>
      <c r="F42" s="73" t="s">
        <v>597</v>
      </c>
      <c r="G42" s="73" t="s">
        <v>597</v>
      </c>
      <c r="H42" s="73" t="s">
        <v>597</v>
      </c>
      <c r="I42" s="73" t="s">
        <v>597</v>
      </c>
      <c r="J42" s="73" t="s">
        <v>597</v>
      </c>
      <c r="K42" s="73" t="s">
        <v>597</v>
      </c>
      <c r="L42" s="73" t="s">
        <v>597</v>
      </c>
      <c r="M42" s="73" t="s">
        <v>597</v>
      </c>
      <c r="N42" s="73" t="s">
        <v>597</v>
      </c>
      <c r="O42" s="73" t="s">
        <v>597</v>
      </c>
      <c r="P42" s="73" t="s">
        <v>597</v>
      </c>
      <c r="Q42" s="73" t="s">
        <v>597</v>
      </c>
      <c r="X42" s="52"/>
    </row>
    <row r="43" spans="1:27">
      <c r="A43" s="70" t="s">
        <v>1952</v>
      </c>
      <c r="B43" s="121" t="s">
        <v>628</v>
      </c>
      <c r="C43" s="70" t="s">
        <v>588</v>
      </c>
      <c r="D43" s="73" t="s">
        <v>597</v>
      </c>
      <c r="E43" s="73" t="s">
        <v>597</v>
      </c>
      <c r="F43" s="73" t="s">
        <v>597</v>
      </c>
      <c r="G43" s="73" t="s">
        <v>597</v>
      </c>
      <c r="H43" s="73" t="s">
        <v>597</v>
      </c>
      <c r="I43" s="73" t="s">
        <v>597</v>
      </c>
      <c r="J43" s="73" t="s">
        <v>597</v>
      </c>
      <c r="K43" s="73" t="s">
        <v>597</v>
      </c>
      <c r="L43" s="73" t="s">
        <v>597</v>
      </c>
      <c r="M43" s="73" t="s">
        <v>597</v>
      </c>
      <c r="N43" s="73" t="s">
        <v>597</v>
      </c>
      <c r="O43" s="73" t="s">
        <v>597</v>
      </c>
      <c r="P43" s="73" t="s">
        <v>597</v>
      </c>
      <c r="Q43" s="73" t="s">
        <v>597</v>
      </c>
      <c r="X43" s="52"/>
    </row>
    <row r="44" spans="1:27">
      <c r="A44" s="70" t="s">
        <v>1952</v>
      </c>
      <c r="B44" s="121" t="s">
        <v>628</v>
      </c>
      <c r="C44" s="70" t="s">
        <v>598</v>
      </c>
      <c r="D44" s="73" t="s">
        <v>23</v>
      </c>
      <c r="E44" s="73" t="s">
        <v>597</v>
      </c>
      <c r="F44" s="73" t="s">
        <v>597</v>
      </c>
      <c r="G44" s="73" t="s">
        <v>597</v>
      </c>
      <c r="H44" s="73" t="s">
        <v>597</v>
      </c>
      <c r="I44" s="73" t="s">
        <v>597</v>
      </c>
      <c r="J44" s="73" t="s">
        <v>597</v>
      </c>
      <c r="K44" s="73" t="s">
        <v>597</v>
      </c>
      <c r="L44" s="73" t="s">
        <v>597</v>
      </c>
      <c r="M44" s="73" t="s">
        <v>597</v>
      </c>
      <c r="N44" s="73" t="s">
        <v>597</v>
      </c>
      <c r="O44" s="73" t="s">
        <v>597</v>
      </c>
      <c r="P44" s="73" t="s">
        <v>597</v>
      </c>
      <c r="Q44" s="73" t="s">
        <v>23</v>
      </c>
      <c r="X44" s="52"/>
    </row>
    <row r="45" spans="1:27">
      <c r="A45" s="70" t="s">
        <v>2019</v>
      </c>
      <c r="B45" s="121" t="s">
        <v>628</v>
      </c>
      <c r="C45" s="70" t="s">
        <v>1336</v>
      </c>
      <c r="D45" s="73" t="s">
        <v>23</v>
      </c>
      <c r="E45" s="73" t="s">
        <v>599</v>
      </c>
      <c r="F45" s="73" t="s">
        <v>597</v>
      </c>
      <c r="G45" s="73" t="s">
        <v>597</v>
      </c>
      <c r="H45" s="73" t="s">
        <v>597</v>
      </c>
      <c r="I45" s="73" t="s">
        <v>597</v>
      </c>
      <c r="J45" s="73" t="s">
        <v>597</v>
      </c>
      <c r="K45" s="73" t="s">
        <v>597</v>
      </c>
      <c r="L45" s="73" t="s">
        <v>597</v>
      </c>
      <c r="M45" s="73" t="s">
        <v>597</v>
      </c>
      <c r="N45" s="73" t="s">
        <v>597</v>
      </c>
      <c r="O45" s="73" t="s">
        <v>597</v>
      </c>
      <c r="P45" s="73" t="s">
        <v>597</v>
      </c>
      <c r="Q45" s="73" t="s">
        <v>23</v>
      </c>
      <c r="X45" s="52"/>
    </row>
    <row r="46" spans="1:27">
      <c r="A46" s="70" t="s">
        <v>1952</v>
      </c>
      <c r="B46" s="121" t="s">
        <v>628</v>
      </c>
      <c r="C46" s="70" t="s">
        <v>619</v>
      </c>
      <c r="D46" s="73" t="s">
        <v>597</v>
      </c>
      <c r="E46" s="73" t="s">
        <v>597</v>
      </c>
      <c r="F46" s="73" t="s">
        <v>597</v>
      </c>
      <c r="G46" s="73" t="s">
        <v>597</v>
      </c>
      <c r="H46" s="73" t="s">
        <v>597</v>
      </c>
      <c r="I46" s="73" t="s">
        <v>597</v>
      </c>
      <c r="J46" s="73" t="s">
        <v>597</v>
      </c>
      <c r="K46" s="73" t="s">
        <v>597</v>
      </c>
      <c r="L46" s="73" t="s">
        <v>597</v>
      </c>
      <c r="M46" s="73" t="s">
        <v>597</v>
      </c>
      <c r="N46" s="73" t="s">
        <v>597</v>
      </c>
      <c r="O46" s="73" t="s">
        <v>597</v>
      </c>
      <c r="P46" s="73" t="s">
        <v>597</v>
      </c>
      <c r="Q46" s="73" t="s">
        <v>597</v>
      </c>
      <c r="X46" s="52"/>
    </row>
    <row r="47" spans="1:27" s="57" customFormat="1">
      <c r="A47" s="70" t="s">
        <v>1952</v>
      </c>
      <c r="B47" s="411" t="s">
        <v>628</v>
      </c>
      <c r="C47" s="70" t="s">
        <v>747</v>
      </c>
      <c r="D47" s="73" t="s">
        <v>23</v>
      </c>
      <c r="E47" s="73" t="s">
        <v>597</v>
      </c>
      <c r="F47" s="73" t="s">
        <v>23</v>
      </c>
      <c r="G47" s="73" t="s">
        <v>597</v>
      </c>
      <c r="H47" s="73" t="s">
        <v>597</v>
      </c>
      <c r="I47" s="73" t="s">
        <v>597</v>
      </c>
      <c r="J47" s="73" t="s">
        <v>597</v>
      </c>
      <c r="K47" s="73" t="s">
        <v>597</v>
      </c>
      <c r="L47" s="73" t="s">
        <v>597</v>
      </c>
      <c r="M47" s="73" t="s">
        <v>597</v>
      </c>
      <c r="N47" s="73" t="s">
        <v>23</v>
      </c>
      <c r="O47" s="73" t="s">
        <v>23</v>
      </c>
      <c r="P47" s="73" t="s">
        <v>597</v>
      </c>
      <c r="Q47" s="73" t="s">
        <v>23</v>
      </c>
      <c r="AA47" s="52"/>
    </row>
    <row r="48" spans="1:27" s="57" customFormat="1">
      <c r="A48" s="70" t="s">
        <v>1815</v>
      </c>
      <c r="B48" s="121" t="s">
        <v>628</v>
      </c>
      <c r="C48" s="70" t="s">
        <v>1824</v>
      </c>
      <c r="D48" s="73" t="s">
        <v>23</v>
      </c>
      <c r="E48" s="73" t="s">
        <v>23</v>
      </c>
      <c r="F48" s="73" t="s">
        <v>23</v>
      </c>
      <c r="G48" s="73" t="s">
        <v>23</v>
      </c>
      <c r="H48" s="73" t="s">
        <v>23</v>
      </c>
      <c r="I48" s="73" t="s">
        <v>23</v>
      </c>
      <c r="J48" s="73" t="s">
        <v>23</v>
      </c>
      <c r="K48" s="73" t="s">
        <v>23</v>
      </c>
      <c r="L48" s="73" t="s">
        <v>23</v>
      </c>
      <c r="M48" s="73" t="s">
        <v>23</v>
      </c>
      <c r="N48" s="73" t="s">
        <v>23</v>
      </c>
      <c r="O48" s="73" t="s">
        <v>23</v>
      </c>
      <c r="P48" s="73" t="s">
        <v>23</v>
      </c>
      <c r="Q48" s="73" t="s">
        <v>23</v>
      </c>
      <c r="R48" s="67"/>
      <c r="S48" s="67"/>
      <c r="T48" s="67"/>
      <c r="AA48" s="52"/>
    </row>
    <row r="49" spans="1:24">
      <c r="A49" s="72" t="s">
        <v>2025</v>
      </c>
      <c r="B49" s="121" t="s">
        <v>628</v>
      </c>
      <c r="C49" s="70" t="s">
        <v>618</v>
      </c>
      <c r="D49" s="73" t="s">
        <v>23</v>
      </c>
      <c r="E49" s="73" t="s">
        <v>23</v>
      </c>
      <c r="F49" s="73" t="s">
        <v>597</v>
      </c>
      <c r="G49" s="73" t="s">
        <v>597</v>
      </c>
      <c r="H49" s="73" t="s">
        <v>597</v>
      </c>
      <c r="I49" s="73" t="s">
        <v>597</v>
      </c>
      <c r="J49" s="73" t="s">
        <v>597</v>
      </c>
      <c r="K49" s="73" t="s">
        <v>597</v>
      </c>
      <c r="L49" s="73" t="s">
        <v>597</v>
      </c>
      <c r="M49" s="73" t="s">
        <v>597</v>
      </c>
      <c r="N49" s="73" t="s">
        <v>597</v>
      </c>
      <c r="O49" s="73" t="s">
        <v>597</v>
      </c>
      <c r="P49" s="73" t="s">
        <v>597</v>
      </c>
      <c r="Q49" s="73" t="s">
        <v>23</v>
      </c>
      <c r="X49" s="52"/>
    </row>
    <row r="50" spans="1:24">
      <c r="A50" s="72" t="s">
        <v>2028</v>
      </c>
      <c r="B50" s="121" t="s">
        <v>628</v>
      </c>
      <c r="C50" s="70" t="s">
        <v>617</v>
      </c>
      <c r="D50" s="73" t="s">
        <v>23</v>
      </c>
      <c r="E50" s="73" t="s">
        <v>597</v>
      </c>
      <c r="F50" s="73" t="s">
        <v>597</v>
      </c>
      <c r="G50" s="73" t="s">
        <v>597</v>
      </c>
      <c r="H50" s="73" t="s">
        <v>597</v>
      </c>
      <c r="I50" s="73" t="s">
        <v>597</v>
      </c>
      <c r="J50" s="73" t="s">
        <v>597</v>
      </c>
      <c r="K50" s="73" t="s">
        <v>597</v>
      </c>
      <c r="L50" s="73" t="s">
        <v>597</v>
      </c>
      <c r="M50" s="73" t="s">
        <v>597</v>
      </c>
      <c r="N50" s="73" t="s">
        <v>597</v>
      </c>
      <c r="O50" s="73" t="s">
        <v>597</v>
      </c>
      <c r="P50" s="73" t="s">
        <v>597</v>
      </c>
      <c r="Q50" s="73" t="s">
        <v>23</v>
      </c>
      <c r="X50" s="52"/>
    </row>
    <row r="51" spans="1:24">
      <c r="A51" s="70" t="s">
        <v>1952</v>
      </c>
      <c r="B51" s="121" t="s">
        <v>628</v>
      </c>
      <c r="C51" s="70" t="s">
        <v>611</v>
      </c>
      <c r="D51" s="73" t="s">
        <v>23</v>
      </c>
      <c r="E51" s="73" t="s">
        <v>597</v>
      </c>
      <c r="F51" s="73" t="s">
        <v>597</v>
      </c>
      <c r="G51" s="73" t="s">
        <v>597</v>
      </c>
      <c r="H51" s="73" t="s">
        <v>597</v>
      </c>
      <c r="I51" s="73" t="s">
        <v>597</v>
      </c>
      <c r="J51" s="73" t="s">
        <v>597</v>
      </c>
      <c r="K51" s="73" t="s">
        <v>597</v>
      </c>
      <c r="L51" s="73" t="s">
        <v>597</v>
      </c>
      <c r="M51" s="73" t="s">
        <v>597</v>
      </c>
      <c r="N51" s="73" t="s">
        <v>597</v>
      </c>
      <c r="O51" s="73" t="s">
        <v>597</v>
      </c>
      <c r="P51" s="73" t="s">
        <v>597</v>
      </c>
      <c r="Q51" s="73" t="s">
        <v>23</v>
      </c>
      <c r="X51" s="52"/>
    </row>
    <row r="52" spans="1:24">
      <c r="A52" s="70" t="s">
        <v>1952</v>
      </c>
      <c r="B52" s="121" t="s">
        <v>628</v>
      </c>
      <c r="C52" s="70" t="s">
        <v>622</v>
      </c>
      <c r="D52" s="73" t="s">
        <v>23</v>
      </c>
      <c r="E52" s="73" t="s">
        <v>597</v>
      </c>
      <c r="F52" s="73" t="s">
        <v>597</v>
      </c>
      <c r="G52" s="73" t="s">
        <v>597</v>
      </c>
      <c r="H52" s="73" t="s">
        <v>597</v>
      </c>
      <c r="I52" s="73" t="s">
        <v>597</v>
      </c>
      <c r="J52" s="73" t="s">
        <v>597</v>
      </c>
      <c r="K52" s="73" t="s">
        <v>597</v>
      </c>
      <c r="L52" s="73" t="s">
        <v>597</v>
      </c>
      <c r="M52" s="73" t="s">
        <v>597</v>
      </c>
      <c r="N52" s="73" t="s">
        <v>597</v>
      </c>
      <c r="O52" s="73" t="s">
        <v>597</v>
      </c>
      <c r="P52" s="73" t="s">
        <v>597</v>
      </c>
      <c r="Q52" s="73" t="s">
        <v>23</v>
      </c>
      <c r="X52" s="52"/>
    </row>
    <row r="53" spans="1:24">
      <c r="A53" s="70" t="s">
        <v>1952</v>
      </c>
      <c r="B53" s="121" t="s">
        <v>628</v>
      </c>
      <c r="C53" s="70" t="s">
        <v>612</v>
      </c>
      <c r="D53" s="73" t="s">
        <v>23</v>
      </c>
      <c r="E53" s="73" t="s">
        <v>597</v>
      </c>
      <c r="F53" s="73" t="s">
        <v>597</v>
      </c>
      <c r="G53" s="73" t="s">
        <v>597</v>
      </c>
      <c r="H53" s="73" t="s">
        <v>597</v>
      </c>
      <c r="I53" s="73" t="s">
        <v>597</v>
      </c>
      <c r="J53" s="73" t="s">
        <v>597</v>
      </c>
      <c r="K53" s="73" t="s">
        <v>597</v>
      </c>
      <c r="L53" s="73" t="s">
        <v>597</v>
      </c>
      <c r="M53" s="73" t="s">
        <v>597</v>
      </c>
      <c r="N53" s="73" t="s">
        <v>597</v>
      </c>
      <c r="O53" s="73" t="s">
        <v>597</v>
      </c>
      <c r="P53" s="73" t="s">
        <v>597</v>
      </c>
      <c r="Q53" s="73" t="s">
        <v>23</v>
      </c>
      <c r="X53" s="52"/>
    </row>
    <row r="54" spans="1:24">
      <c r="A54" s="70" t="s">
        <v>1952</v>
      </c>
      <c r="B54" s="121" t="s">
        <v>628</v>
      </c>
      <c r="C54" s="70" t="s">
        <v>623</v>
      </c>
      <c r="D54" s="73" t="s">
        <v>23</v>
      </c>
      <c r="E54" s="73" t="s">
        <v>597</v>
      </c>
      <c r="F54" s="73" t="s">
        <v>597</v>
      </c>
      <c r="G54" s="73" t="s">
        <v>597</v>
      </c>
      <c r="H54" s="73" t="s">
        <v>597</v>
      </c>
      <c r="I54" s="73" t="s">
        <v>597</v>
      </c>
      <c r="J54" s="73" t="s">
        <v>597</v>
      </c>
      <c r="K54" s="73" t="s">
        <v>597</v>
      </c>
      <c r="L54" s="73" t="s">
        <v>597</v>
      </c>
      <c r="M54" s="73" t="s">
        <v>597</v>
      </c>
      <c r="N54" s="73" t="s">
        <v>597</v>
      </c>
      <c r="O54" s="73" t="s">
        <v>597</v>
      </c>
      <c r="P54" s="73" t="s">
        <v>597</v>
      </c>
      <c r="Q54" s="73" t="s">
        <v>23</v>
      </c>
      <c r="X54" s="52"/>
    </row>
    <row r="55" spans="1:24">
      <c r="A55" s="70" t="s">
        <v>1952</v>
      </c>
      <c r="B55" s="121" t="s">
        <v>628</v>
      </c>
      <c r="C55" s="70" t="s">
        <v>621</v>
      </c>
      <c r="D55" s="73" t="s">
        <v>23</v>
      </c>
      <c r="E55" s="73" t="s">
        <v>597</v>
      </c>
      <c r="F55" s="73" t="s">
        <v>597</v>
      </c>
      <c r="G55" s="73" t="s">
        <v>597</v>
      </c>
      <c r="H55" s="73" t="s">
        <v>597</v>
      </c>
      <c r="I55" s="73" t="s">
        <v>597</v>
      </c>
      <c r="J55" s="73" t="s">
        <v>597</v>
      </c>
      <c r="K55" s="73" t="s">
        <v>597</v>
      </c>
      <c r="L55" s="73" t="s">
        <v>597</v>
      </c>
      <c r="M55" s="73" t="s">
        <v>597</v>
      </c>
      <c r="N55" s="73" t="s">
        <v>597</v>
      </c>
      <c r="O55" s="73" t="s">
        <v>597</v>
      </c>
      <c r="P55" s="73" t="s">
        <v>597</v>
      </c>
      <c r="Q55" s="73" t="s">
        <v>23</v>
      </c>
      <c r="X55" s="52"/>
    </row>
    <row r="56" spans="1:24">
      <c r="A56" s="70" t="s">
        <v>1952</v>
      </c>
      <c r="B56" s="121" t="s">
        <v>628</v>
      </c>
      <c r="C56" s="70" t="s">
        <v>1855</v>
      </c>
      <c r="D56" s="73" t="s">
        <v>23</v>
      </c>
      <c r="E56" s="73" t="s">
        <v>597</v>
      </c>
      <c r="F56" s="73" t="s">
        <v>597</v>
      </c>
      <c r="G56" s="73" t="s">
        <v>597</v>
      </c>
      <c r="H56" s="73" t="s">
        <v>597</v>
      </c>
      <c r="I56" s="73" t="s">
        <v>597</v>
      </c>
      <c r="J56" s="73" t="s">
        <v>597</v>
      </c>
      <c r="K56" s="73" t="s">
        <v>597</v>
      </c>
      <c r="L56" s="73" t="s">
        <v>597</v>
      </c>
      <c r="M56" s="73" t="s">
        <v>597</v>
      </c>
      <c r="N56" s="73" t="s">
        <v>597</v>
      </c>
      <c r="O56" s="73" t="s">
        <v>597</v>
      </c>
      <c r="P56" s="73" t="s">
        <v>597</v>
      </c>
      <c r="Q56" s="73" t="s">
        <v>23</v>
      </c>
      <c r="X56" s="52"/>
    </row>
    <row r="57" spans="1:24">
      <c r="A57" s="70"/>
      <c r="B57" s="121" t="s">
        <v>628</v>
      </c>
      <c r="C57" s="70" t="s">
        <v>682</v>
      </c>
      <c r="D57" s="73" t="s">
        <v>23</v>
      </c>
      <c r="E57" s="73" t="s">
        <v>23</v>
      </c>
      <c r="F57" s="73" t="s">
        <v>597</v>
      </c>
      <c r="G57" s="73" t="s">
        <v>23</v>
      </c>
      <c r="H57" s="73" t="s">
        <v>23</v>
      </c>
      <c r="I57" s="73" t="s">
        <v>23</v>
      </c>
      <c r="J57" s="73" t="s">
        <v>23</v>
      </c>
      <c r="K57" s="73" t="s">
        <v>23</v>
      </c>
      <c r="L57" s="73" t="s">
        <v>23</v>
      </c>
      <c r="M57" s="73" t="s">
        <v>23</v>
      </c>
      <c r="N57" s="73" t="s">
        <v>23</v>
      </c>
      <c r="O57" s="73" t="s">
        <v>23</v>
      </c>
      <c r="P57" s="73" t="s">
        <v>23</v>
      </c>
      <c r="Q57" s="73" t="s">
        <v>23</v>
      </c>
      <c r="X57" s="52"/>
    </row>
    <row r="58" spans="1:24">
      <c r="A58" s="70"/>
      <c r="B58" s="121" t="s">
        <v>628</v>
      </c>
      <c r="C58" s="70" t="s">
        <v>683</v>
      </c>
      <c r="D58" s="73" t="s">
        <v>23</v>
      </c>
      <c r="E58" s="73" t="s">
        <v>23</v>
      </c>
      <c r="F58" s="73" t="s">
        <v>597</v>
      </c>
      <c r="G58" s="73" t="s">
        <v>23</v>
      </c>
      <c r="H58" s="73" t="s">
        <v>23</v>
      </c>
      <c r="I58" s="73" t="s">
        <v>23</v>
      </c>
      <c r="J58" s="73" t="s">
        <v>23</v>
      </c>
      <c r="K58" s="73" t="s">
        <v>23</v>
      </c>
      <c r="L58" s="73" t="s">
        <v>23</v>
      </c>
      <c r="M58" s="73" t="s">
        <v>23</v>
      </c>
      <c r="N58" s="73" t="s">
        <v>23</v>
      </c>
      <c r="O58" s="73" t="s">
        <v>23</v>
      </c>
      <c r="P58" s="73" t="s">
        <v>23</v>
      </c>
      <c r="Q58" s="73" t="s">
        <v>23</v>
      </c>
      <c r="X58" s="52"/>
    </row>
    <row r="59" spans="1:24">
      <c r="A59" s="70" t="s">
        <v>1303</v>
      </c>
      <c r="B59" s="121" t="s">
        <v>628</v>
      </c>
      <c r="C59" s="70" t="s">
        <v>1209</v>
      </c>
      <c r="D59" s="73" t="s">
        <v>23</v>
      </c>
      <c r="E59" s="73" t="s">
        <v>23</v>
      </c>
      <c r="F59" s="73" t="s">
        <v>23</v>
      </c>
      <c r="G59" s="73" t="s">
        <v>23</v>
      </c>
      <c r="H59" s="73" t="s">
        <v>23</v>
      </c>
      <c r="I59" s="73" t="s">
        <v>23</v>
      </c>
      <c r="J59" s="73" t="s">
        <v>23</v>
      </c>
      <c r="K59" s="73" t="s">
        <v>23</v>
      </c>
      <c r="L59" s="73" t="s">
        <v>23</v>
      </c>
      <c r="M59" s="73" t="s">
        <v>23</v>
      </c>
      <c r="N59" s="73" t="s">
        <v>23</v>
      </c>
      <c r="O59" s="73" t="s">
        <v>23</v>
      </c>
      <c r="P59" s="73" t="s">
        <v>23</v>
      </c>
      <c r="Q59" s="73" t="s">
        <v>23</v>
      </c>
      <c r="X59" s="52"/>
    </row>
    <row r="60" spans="1:24">
      <c r="A60" s="70" t="s">
        <v>1952</v>
      </c>
      <c r="B60" s="121" t="s">
        <v>628</v>
      </c>
      <c r="C60" s="70" t="s">
        <v>1316</v>
      </c>
      <c r="D60" s="73" t="s">
        <v>23</v>
      </c>
      <c r="E60" s="73" t="s">
        <v>597</v>
      </c>
      <c r="F60" s="73" t="s">
        <v>23</v>
      </c>
      <c r="G60" s="73" t="s">
        <v>23</v>
      </c>
      <c r="H60" s="73" t="s">
        <v>597</v>
      </c>
      <c r="I60" s="73" t="s">
        <v>597</v>
      </c>
      <c r="J60" s="73" t="s">
        <v>597</v>
      </c>
      <c r="K60" s="73" t="s">
        <v>597</v>
      </c>
      <c r="L60" s="73" t="s">
        <v>597</v>
      </c>
      <c r="M60" s="73" t="s">
        <v>597</v>
      </c>
      <c r="N60" s="73" t="s">
        <v>23</v>
      </c>
      <c r="O60" s="73" t="s">
        <v>23</v>
      </c>
      <c r="P60" s="73" t="s">
        <v>597</v>
      </c>
      <c r="Q60" s="73" t="s">
        <v>23</v>
      </c>
      <c r="V60" s="52"/>
    </row>
    <row r="61" spans="1:24">
      <c r="A61" s="70" t="s">
        <v>1865</v>
      </c>
      <c r="B61" s="121" t="s">
        <v>628</v>
      </c>
      <c r="C61" s="70" t="s">
        <v>1866</v>
      </c>
      <c r="D61" s="73" t="s">
        <v>23</v>
      </c>
      <c r="E61" s="73" t="s">
        <v>597</v>
      </c>
      <c r="F61" s="73" t="s">
        <v>23</v>
      </c>
      <c r="G61" s="73" t="s">
        <v>23</v>
      </c>
      <c r="H61" s="73" t="s">
        <v>597</v>
      </c>
      <c r="I61" s="73" t="s">
        <v>23</v>
      </c>
      <c r="J61" s="73" t="s">
        <v>23</v>
      </c>
      <c r="K61" s="73" t="s">
        <v>23</v>
      </c>
      <c r="L61" s="73" t="s">
        <v>23</v>
      </c>
      <c r="M61" s="73" t="s">
        <v>23</v>
      </c>
      <c r="N61" s="73" t="s">
        <v>597</v>
      </c>
      <c r="O61" s="73" t="s">
        <v>23</v>
      </c>
      <c r="P61" s="73" t="s">
        <v>597</v>
      </c>
      <c r="Q61" s="73" t="s">
        <v>23</v>
      </c>
      <c r="V61" s="52"/>
    </row>
    <row r="62" spans="1:24">
      <c r="A62" s="70" t="s">
        <v>1865</v>
      </c>
      <c r="B62" s="121" t="s">
        <v>628</v>
      </c>
      <c r="C62" s="70" t="s">
        <v>1854</v>
      </c>
      <c r="D62" s="73" t="s">
        <v>23</v>
      </c>
      <c r="E62" s="73" t="s">
        <v>597</v>
      </c>
      <c r="F62" s="73" t="s">
        <v>23</v>
      </c>
      <c r="G62" s="73" t="s">
        <v>23</v>
      </c>
      <c r="H62" s="73" t="s">
        <v>597</v>
      </c>
      <c r="I62" s="73" t="s">
        <v>23</v>
      </c>
      <c r="J62" s="73" t="s">
        <v>23</v>
      </c>
      <c r="K62" s="73" t="s">
        <v>23</v>
      </c>
      <c r="L62" s="73" t="s">
        <v>23</v>
      </c>
      <c r="M62" s="73" t="s">
        <v>23</v>
      </c>
      <c r="N62" s="73" t="s">
        <v>597</v>
      </c>
      <c r="O62" s="73" t="s">
        <v>23</v>
      </c>
      <c r="P62" s="73" t="s">
        <v>597</v>
      </c>
      <c r="Q62" s="73" t="s">
        <v>23</v>
      </c>
      <c r="V62" s="52"/>
    </row>
    <row r="63" spans="1:24" s="57" customFormat="1" ht="12.75" customHeight="1">
      <c r="A63" s="70" t="s">
        <v>1974</v>
      </c>
      <c r="B63" s="121" t="s">
        <v>628</v>
      </c>
      <c r="C63" s="70" t="s">
        <v>1870</v>
      </c>
      <c r="D63" s="73" t="s">
        <v>23</v>
      </c>
      <c r="E63" s="73" t="s">
        <v>23</v>
      </c>
      <c r="F63" s="73" t="s">
        <v>23</v>
      </c>
      <c r="G63" s="73" t="s">
        <v>23</v>
      </c>
      <c r="H63" s="73" t="s">
        <v>23</v>
      </c>
      <c r="I63" s="73" t="s">
        <v>23</v>
      </c>
      <c r="J63" s="73" t="s">
        <v>597</v>
      </c>
      <c r="K63" s="73" t="s">
        <v>597</v>
      </c>
      <c r="L63" s="73" t="s">
        <v>597</v>
      </c>
      <c r="M63" s="73" t="s">
        <v>597</v>
      </c>
      <c r="N63" s="73" t="s">
        <v>23</v>
      </c>
      <c r="O63" s="73" t="s">
        <v>23</v>
      </c>
      <c r="P63" s="73" t="s">
        <v>23</v>
      </c>
      <c r="Q63" s="73" t="s">
        <v>23</v>
      </c>
      <c r="V63" s="66"/>
    </row>
    <row r="64" spans="1:24" s="118" customFormat="1">
      <c r="A64" s="445" t="s">
        <v>2031</v>
      </c>
      <c r="B64" s="341" t="s">
        <v>628</v>
      </c>
      <c r="C64" s="445" t="s">
        <v>1987</v>
      </c>
      <c r="D64" s="452" t="s">
        <v>597</v>
      </c>
      <c r="E64" s="452" t="s">
        <v>597</v>
      </c>
      <c r="F64" s="452" t="s">
        <v>597</v>
      </c>
      <c r="G64" s="452" t="s">
        <v>597</v>
      </c>
      <c r="H64" s="452" t="s">
        <v>597</v>
      </c>
      <c r="I64" s="452" t="s">
        <v>597</v>
      </c>
      <c r="J64" s="452" t="s">
        <v>597</v>
      </c>
      <c r="K64" s="452" t="s">
        <v>597</v>
      </c>
      <c r="L64" s="452" t="s">
        <v>597</v>
      </c>
      <c r="M64" s="452" t="s">
        <v>597</v>
      </c>
      <c r="N64" s="452" t="s">
        <v>597</v>
      </c>
      <c r="O64" s="452" t="s">
        <v>597</v>
      </c>
      <c r="P64" s="452" t="s">
        <v>23</v>
      </c>
      <c r="Q64" s="452" t="s">
        <v>23</v>
      </c>
      <c r="V64" s="279"/>
    </row>
    <row r="65" spans="1:27" s="57" customFormat="1">
      <c r="A65" s="70" t="s">
        <v>1996</v>
      </c>
      <c r="B65" s="121" t="s">
        <v>628</v>
      </c>
      <c r="C65" s="415" t="s">
        <v>1983</v>
      </c>
      <c r="D65" s="130" t="s">
        <v>597</v>
      </c>
      <c r="E65" s="130" t="s">
        <v>597</v>
      </c>
      <c r="F65" s="130" t="s">
        <v>597</v>
      </c>
      <c r="G65" s="130" t="s">
        <v>597</v>
      </c>
      <c r="H65" s="130" t="s">
        <v>597</v>
      </c>
      <c r="I65" s="130" t="s">
        <v>597</v>
      </c>
      <c r="J65" s="130" t="s">
        <v>597</v>
      </c>
      <c r="K65" s="130" t="s">
        <v>597</v>
      </c>
      <c r="L65" s="130" t="s">
        <v>597</v>
      </c>
      <c r="M65" s="130" t="s">
        <v>597</v>
      </c>
      <c r="N65" s="130" t="s">
        <v>597</v>
      </c>
      <c r="O65" s="130" t="s">
        <v>597</v>
      </c>
      <c r="P65" s="130" t="s">
        <v>23</v>
      </c>
      <c r="Q65" s="130" t="s">
        <v>23</v>
      </c>
      <c r="V65" s="52"/>
    </row>
    <row r="66" spans="1:27" s="57" customFormat="1">
      <c r="A66" s="70" t="s">
        <v>1996</v>
      </c>
      <c r="B66" s="121" t="s">
        <v>628</v>
      </c>
      <c r="C66" s="415" t="s">
        <v>1984</v>
      </c>
      <c r="D66" s="130" t="s">
        <v>597</v>
      </c>
      <c r="E66" s="130" t="s">
        <v>597</v>
      </c>
      <c r="F66" s="130" t="s">
        <v>597</v>
      </c>
      <c r="G66" s="130" t="s">
        <v>597</v>
      </c>
      <c r="H66" s="130" t="s">
        <v>597</v>
      </c>
      <c r="I66" s="130" t="s">
        <v>597</v>
      </c>
      <c r="J66" s="130" t="s">
        <v>597</v>
      </c>
      <c r="K66" s="130" t="s">
        <v>597</v>
      </c>
      <c r="L66" s="130" t="s">
        <v>597</v>
      </c>
      <c r="M66" s="130" t="s">
        <v>597</v>
      </c>
      <c r="N66" s="130" t="s">
        <v>597</v>
      </c>
      <c r="O66" s="130" t="s">
        <v>597</v>
      </c>
      <c r="P66" s="130" t="s">
        <v>23</v>
      </c>
      <c r="Q66" s="130" t="s">
        <v>23</v>
      </c>
      <c r="V66" s="52"/>
    </row>
    <row r="67" spans="1:27" s="57" customFormat="1">
      <c r="A67" s="70" t="s">
        <v>1996</v>
      </c>
      <c r="B67" s="121" t="s">
        <v>628</v>
      </c>
      <c r="C67" s="415" t="s">
        <v>1985</v>
      </c>
      <c r="D67" s="130" t="s">
        <v>597</v>
      </c>
      <c r="E67" s="130" t="s">
        <v>597</v>
      </c>
      <c r="F67" s="130" t="s">
        <v>597</v>
      </c>
      <c r="G67" s="130" t="s">
        <v>597</v>
      </c>
      <c r="H67" s="130" t="s">
        <v>597</v>
      </c>
      <c r="I67" s="130" t="s">
        <v>597</v>
      </c>
      <c r="J67" s="130" t="s">
        <v>597</v>
      </c>
      <c r="K67" s="130" t="s">
        <v>597</v>
      </c>
      <c r="L67" s="130" t="s">
        <v>597</v>
      </c>
      <c r="M67" s="130" t="s">
        <v>597</v>
      </c>
      <c r="N67" s="130" t="s">
        <v>597</v>
      </c>
      <c r="O67" s="130" t="s">
        <v>597</v>
      </c>
      <c r="P67" s="130" t="s">
        <v>23</v>
      </c>
      <c r="Q67" s="130" t="s">
        <v>23</v>
      </c>
      <c r="V67" s="52"/>
    </row>
    <row r="68" spans="1:27" s="57" customFormat="1">
      <c r="A68" s="70" t="s">
        <v>2003</v>
      </c>
      <c r="B68" s="121" t="s">
        <v>628</v>
      </c>
      <c r="C68" s="415" t="s">
        <v>2001</v>
      </c>
      <c r="D68" s="130" t="s">
        <v>597</v>
      </c>
      <c r="E68" s="130" t="s">
        <v>597</v>
      </c>
      <c r="F68" s="130" t="s">
        <v>597</v>
      </c>
      <c r="G68" s="130" t="s">
        <v>597</v>
      </c>
      <c r="H68" s="130" t="s">
        <v>597</v>
      </c>
      <c r="I68" s="130" t="s">
        <v>597</v>
      </c>
      <c r="J68" s="130" t="s">
        <v>597</v>
      </c>
      <c r="K68" s="130" t="s">
        <v>597</v>
      </c>
      <c r="L68" s="130" t="s">
        <v>597</v>
      </c>
      <c r="M68" s="130" t="s">
        <v>597</v>
      </c>
      <c r="N68" s="130" t="s">
        <v>597</v>
      </c>
      <c r="O68" s="130" t="s">
        <v>597</v>
      </c>
      <c r="P68" s="130" t="s">
        <v>23</v>
      </c>
      <c r="Q68" s="130" t="s">
        <v>23</v>
      </c>
      <c r="V68" s="52"/>
    </row>
    <row r="69" spans="1:27">
      <c r="A69" s="70" t="s">
        <v>2025</v>
      </c>
      <c r="B69" s="121" t="s">
        <v>602</v>
      </c>
      <c r="C69" s="70" t="s">
        <v>617</v>
      </c>
      <c r="D69" s="73" t="s">
        <v>599</v>
      </c>
      <c r="E69" s="73" t="s">
        <v>23</v>
      </c>
      <c r="F69" s="73" t="s">
        <v>23</v>
      </c>
      <c r="G69" s="73" t="s">
        <v>597</v>
      </c>
      <c r="H69" s="73" t="s">
        <v>597</v>
      </c>
      <c r="I69" s="73" t="s">
        <v>597</v>
      </c>
      <c r="J69" s="73" t="s">
        <v>23</v>
      </c>
      <c r="K69" s="73" t="s">
        <v>23</v>
      </c>
      <c r="L69" s="73" t="s">
        <v>23</v>
      </c>
      <c r="M69" s="73" t="s">
        <v>23</v>
      </c>
      <c r="N69" s="73" t="s">
        <v>597</v>
      </c>
      <c r="O69" s="73" t="s">
        <v>597</v>
      </c>
      <c r="P69" s="73" t="s">
        <v>23</v>
      </c>
      <c r="Q69" s="73" t="s">
        <v>23</v>
      </c>
      <c r="V69" s="52"/>
    </row>
    <row r="70" spans="1:27" s="57" customFormat="1">
      <c r="A70" s="70" t="s">
        <v>1954</v>
      </c>
      <c r="B70" s="121" t="s">
        <v>602</v>
      </c>
      <c r="C70" s="70" t="s">
        <v>595</v>
      </c>
      <c r="D70" s="73" t="s">
        <v>597</v>
      </c>
      <c r="E70" s="73" t="s">
        <v>597</v>
      </c>
      <c r="F70" s="73" t="s">
        <v>23</v>
      </c>
      <c r="G70" s="73" t="s">
        <v>597</v>
      </c>
      <c r="H70" s="73" t="s">
        <v>597</v>
      </c>
      <c r="I70" s="73" t="s">
        <v>597</v>
      </c>
      <c r="J70" s="73" t="s">
        <v>23</v>
      </c>
      <c r="K70" s="73" t="s">
        <v>23</v>
      </c>
      <c r="L70" s="73" t="s">
        <v>23</v>
      </c>
      <c r="M70" s="73" t="s">
        <v>23</v>
      </c>
      <c r="N70" s="73" t="s">
        <v>597</v>
      </c>
      <c r="O70" s="73" t="s">
        <v>597</v>
      </c>
      <c r="P70" s="73" t="s">
        <v>597</v>
      </c>
      <c r="Q70" s="73" t="s">
        <v>597</v>
      </c>
    </row>
    <row r="71" spans="1:27" s="57" customFormat="1">
      <c r="A71" s="70" t="s">
        <v>1954</v>
      </c>
      <c r="B71" s="121" t="s">
        <v>602</v>
      </c>
      <c r="C71" s="70" t="s">
        <v>603</v>
      </c>
      <c r="D71" s="73" t="s">
        <v>597</v>
      </c>
      <c r="E71" s="73" t="s">
        <v>597</v>
      </c>
      <c r="F71" s="73" t="s">
        <v>23</v>
      </c>
      <c r="G71" s="73" t="s">
        <v>597</v>
      </c>
      <c r="H71" s="73" t="s">
        <v>597</v>
      </c>
      <c r="I71" s="73" t="s">
        <v>597</v>
      </c>
      <c r="J71" s="73" t="s">
        <v>23</v>
      </c>
      <c r="K71" s="73" t="s">
        <v>23</v>
      </c>
      <c r="L71" s="73" t="s">
        <v>23</v>
      </c>
      <c r="M71" s="73" t="s">
        <v>23</v>
      </c>
      <c r="N71" s="73" t="s">
        <v>597</v>
      </c>
      <c r="O71" s="73" t="s">
        <v>597</v>
      </c>
      <c r="P71" s="73" t="s">
        <v>597</v>
      </c>
      <c r="Q71" s="73" t="s">
        <v>597</v>
      </c>
    </row>
    <row r="72" spans="1:27">
      <c r="A72" s="70" t="s">
        <v>1954</v>
      </c>
      <c r="B72" s="121" t="s">
        <v>602</v>
      </c>
      <c r="C72" s="70" t="s">
        <v>627</v>
      </c>
      <c r="D72" s="73" t="s">
        <v>597</v>
      </c>
      <c r="E72" s="73" t="s">
        <v>597</v>
      </c>
      <c r="F72" s="73" t="s">
        <v>23</v>
      </c>
      <c r="G72" s="73" t="s">
        <v>597</v>
      </c>
      <c r="H72" s="73" t="s">
        <v>597</v>
      </c>
      <c r="I72" s="73" t="s">
        <v>597</v>
      </c>
      <c r="J72" s="73" t="s">
        <v>23</v>
      </c>
      <c r="K72" s="73" t="s">
        <v>23</v>
      </c>
      <c r="L72" s="73" t="s">
        <v>23</v>
      </c>
      <c r="M72" s="73" t="s">
        <v>23</v>
      </c>
      <c r="N72" s="73" t="s">
        <v>597</v>
      </c>
      <c r="O72" s="73" t="s">
        <v>597</v>
      </c>
      <c r="P72" s="73" t="s">
        <v>597</v>
      </c>
      <c r="Q72" s="73" t="s">
        <v>597</v>
      </c>
      <c r="X72" s="52"/>
    </row>
    <row r="73" spans="1:27">
      <c r="A73" s="70" t="s">
        <v>1954</v>
      </c>
      <c r="B73" s="121" t="s">
        <v>602</v>
      </c>
      <c r="C73" s="70" t="s">
        <v>659</v>
      </c>
      <c r="D73" s="73" t="s">
        <v>23</v>
      </c>
      <c r="E73" s="73" t="s">
        <v>23</v>
      </c>
      <c r="F73" s="73" t="s">
        <v>23</v>
      </c>
      <c r="G73" s="73" t="s">
        <v>23</v>
      </c>
      <c r="H73" s="73" t="s">
        <v>23</v>
      </c>
      <c r="I73" s="73" t="s">
        <v>597</v>
      </c>
      <c r="J73" s="73" t="s">
        <v>23</v>
      </c>
      <c r="K73" s="73" t="s">
        <v>23</v>
      </c>
      <c r="L73" s="73" t="s">
        <v>23</v>
      </c>
      <c r="M73" s="73" t="s">
        <v>23</v>
      </c>
      <c r="N73" s="73" t="s">
        <v>23</v>
      </c>
      <c r="O73" s="73" t="s">
        <v>23</v>
      </c>
      <c r="P73" s="73" t="s">
        <v>597</v>
      </c>
      <c r="Q73" s="73" t="s">
        <v>23</v>
      </c>
      <c r="X73" s="52"/>
    </row>
    <row r="74" spans="1:27">
      <c r="A74" s="70"/>
      <c r="B74" s="121" t="s">
        <v>602</v>
      </c>
      <c r="C74" s="70" t="s">
        <v>589</v>
      </c>
      <c r="D74" s="73" t="s">
        <v>23</v>
      </c>
      <c r="E74" s="73" t="s">
        <v>23</v>
      </c>
      <c r="F74" s="73" t="s">
        <v>23</v>
      </c>
      <c r="G74" s="73" t="s">
        <v>23</v>
      </c>
      <c r="H74" s="73" t="s">
        <v>23</v>
      </c>
      <c r="I74" s="73" t="s">
        <v>23</v>
      </c>
      <c r="J74" s="73" t="s">
        <v>23</v>
      </c>
      <c r="K74" s="73" t="s">
        <v>23</v>
      </c>
      <c r="L74" s="73" t="s">
        <v>23</v>
      </c>
      <c r="M74" s="73" t="s">
        <v>23</v>
      </c>
      <c r="N74" s="73" t="s">
        <v>23</v>
      </c>
      <c r="O74" s="73" t="s">
        <v>23</v>
      </c>
      <c r="P74" s="73" t="s">
        <v>23</v>
      </c>
      <c r="Q74" s="73" t="s">
        <v>23</v>
      </c>
      <c r="X74" s="52"/>
    </row>
    <row r="75" spans="1:27">
      <c r="A75" s="70"/>
      <c r="B75" s="121" t="s">
        <v>602</v>
      </c>
      <c r="C75" s="70" t="s">
        <v>584</v>
      </c>
      <c r="D75" s="73" t="s">
        <v>23</v>
      </c>
      <c r="E75" s="73" t="s">
        <v>23</v>
      </c>
      <c r="F75" s="73" t="s">
        <v>23</v>
      </c>
      <c r="G75" s="73" t="s">
        <v>23</v>
      </c>
      <c r="H75" s="73" t="s">
        <v>23</v>
      </c>
      <c r="I75" s="73" t="s">
        <v>23</v>
      </c>
      <c r="J75" s="73" t="s">
        <v>23</v>
      </c>
      <c r="K75" s="73" t="s">
        <v>23</v>
      </c>
      <c r="L75" s="73" t="s">
        <v>23</v>
      </c>
      <c r="M75" s="73" t="s">
        <v>23</v>
      </c>
      <c r="N75" s="73" t="s">
        <v>23</v>
      </c>
      <c r="O75" s="73" t="s">
        <v>23</v>
      </c>
      <c r="P75" s="73" t="s">
        <v>23</v>
      </c>
      <c r="Q75" s="73" t="s">
        <v>23</v>
      </c>
      <c r="X75" s="52"/>
    </row>
    <row r="76" spans="1:27">
      <c r="A76" s="70"/>
      <c r="B76" s="121" t="s">
        <v>602</v>
      </c>
      <c r="C76" s="70" t="s">
        <v>593</v>
      </c>
      <c r="D76" s="73" t="s">
        <v>23</v>
      </c>
      <c r="E76" s="73" t="s">
        <v>23</v>
      </c>
      <c r="F76" s="73" t="s">
        <v>23</v>
      </c>
      <c r="G76" s="73" t="s">
        <v>23</v>
      </c>
      <c r="H76" s="73" t="s">
        <v>23</v>
      </c>
      <c r="I76" s="73" t="s">
        <v>23</v>
      </c>
      <c r="J76" s="73" t="s">
        <v>23</v>
      </c>
      <c r="K76" s="73" t="s">
        <v>23</v>
      </c>
      <c r="L76" s="73" t="s">
        <v>23</v>
      </c>
      <c r="M76" s="73" t="s">
        <v>23</v>
      </c>
      <c r="N76" s="73" t="s">
        <v>23</v>
      </c>
      <c r="O76" s="73" t="s">
        <v>23</v>
      </c>
      <c r="P76" s="73" t="s">
        <v>23</v>
      </c>
      <c r="Q76" s="73" t="s">
        <v>23</v>
      </c>
      <c r="X76" s="52"/>
    </row>
    <row r="77" spans="1:27">
      <c r="A77" s="70"/>
      <c r="B77" s="121" t="s">
        <v>602</v>
      </c>
      <c r="C77" s="70" t="s">
        <v>582</v>
      </c>
      <c r="D77" s="73" t="s">
        <v>23</v>
      </c>
      <c r="E77" s="73" t="s">
        <v>23</v>
      </c>
      <c r="F77" s="73" t="s">
        <v>23</v>
      </c>
      <c r="G77" s="73" t="s">
        <v>23</v>
      </c>
      <c r="H77" s="73" t="s">
        <v>23</v>
      </c>
      <c r="I77" s="73" t="s">
        <v>23</v>
      </c>
      <c r="J77" s="73" t="s">
        <v>23</v>
      </c>
      <c r="K77" s="73" t="s">
        <v>23</v>
      </c>
      <c r="L77" s="73" t="s">
        <v>23</v>
      </c>
      <c r="M77" s="73" t="s">
        <v>23</v>
      </c>
      <c r="N77" s="73" t="s">
        <v>23</v>
      </c>
      <c r="O77" s="73" t="s">
        <v>23</v>
      </c>
      <c r="P77" s="73" t="s">
        <v>23</v>
      </c>
      <c r="Q77" s="73" t="s">
        <v>23</v>
      </c>
      <c r="X77" s="52"/>
    </row>
    <row r="78" spans="1:27">
      <c r="A78" s="70"/>
      <c r="B78" s="121" t="s">
        <v>602</v>
      </c>
      <c r="C78" s="70" t="s">
        <v>588</v>
      </c>
      <c r="D78" s="73" t="s">
        <v>23</v>
      </c>
      <c r="E78" s="73" t="s">
        <v>23</v>
      </c>
      <c r="F78" s="73" t="s">
        <v>23</v>
      </c>
      <c r="G78" s="73" t="s">
        <v>23</v>
      </c>
      <c r="H78" s="73" t="s">
        <v>23</v>
      </c>
      <c r="I78" s="73" t="s">
        <v>23</v>
      </c>
      <c r="J78" s="73" t="s">
        <v>23</v>
      </c>
      <c r="K78" s="73" t="s">
        <v>23</v>
      </c>
      <c r="L78" s="73" t="s">
        <v>23</v>
      </c>
      <c r="M78" s="73" t="s">
        <v>23</v>
      </c>
      <c r="N78" s="73" t="s">
        <v>23</v>
      </c>
      <c r="O78" s="73" t="s">
        <v>23</v>
      </c>
      <c r="P78" s="73" t="s">
        <v>23</v>
      </c>
      <c r="Q78" s="73" t="s">
        <v>23</v>
      </c>
      <c r="X78" s="52"/>
    </row>
    <row r="79" spans="1:27" s="57" customFormat="1">
      <c r="A79" s="70" t="s">
        <v>1954</v>
      </c>
      <c r="B79" s="121" t="s">
        <v>602</v>
      </c>
      <c r="C79" s="70" t="s">
        <v>615</v>
      </c>
      <c r="D79" s="73" t="s">
        <v>597</v>
      </c>
      <c r="E79" s="73" t="s">
        <v>597</v>
      </c>
      <c r="F79" s="73" t="s">
        <v>23</v>
      </c>
      <c r="G79" s="73" t="s">
        <v>597</v>
      </c>
      <c r="H79" s="73" t="s">
        <v>597</v>
      </c>
      <c r="I79" s="73" t="s">
        <v>597</v>
      </c>
      <c r="J79" s="73" t="s">
        <v>23</v>
      </c>
      <c r="K79" s="73" t="s">
        <v>23</v>
      </c>
      <c r="L79" s="73" t="s">
        <v>23</v>
      </c>
      <c r="M79" s="73" t="s">
        <v>23</v>
      </c>
      <c r="N79" s="73" t="s">
        <v>597</v>
      </c>
      <c r="O79" s="73" t="s">
        <v>597</v>
      </c>
      <c r="P79" s="73" t="s">
        <v>597</v>
      </c>
      <c r="Q79" s="73" t="s">
        <v>597</v>
      </c>
    </row>
    <row r="80" spans="1:27" s="57" customFormat="1">
      <c r="A80" s="70" t="s">
        <v>1815</v>
      </c>
      <c r="B80" s="121" t="s">
        <v>602</v>
      </c>
      <c r="C80" s="70" t="s">
        <v>1822</v>
      </c>
      <c r="D80" s="73" t="s">
        <v>23</v>
      </c>
      <c r="E80" s="73" t="s">
        <v>23</v>
      </c>
      <c r="F80" s="73" t="s">
        <v>23</v>
      </c>
      <c r="G80" s="73" t="s">
        <v>23</v>
      </c>
      <c r="H80" s="73" t="s">
        <v>23</v>
      </c>
      <c r="I80" s="73" t="s">
        <v>23</v>
      </c>
      <c r="J80" s="73" t="s">
        <v>23</v>
      </c>
      <c r="K80" s="73" t="s">
        <v>23</v>
      </c>
      <c r="L80" s="73" t="s">
        <v>23</v>
      </c>
      <c r="M80" s="73" t="s">
        <v>23</v>
      </c>
      <c r="N80" s="73" t="s">
        <v>23</v>
      </c>
      <c r="O80" s="73" t="s">
        <v>23</v>
      </c>
      <c r="P80" s="73" t="s">
        <v>23</v>
      </c>
      <c r="Q80" s="73" t="s">
        <v>23</v>
      </c>
      <c r="AA80" s="52"/>
    </row>
    <row r="81" spans="1:27" s="57" customFormat="1">
      <c r="A81" s="70" t="s">
        <v>1815</v>
      </c>
      <c r="B81" s="121" t="s">
        <v>602</v>
      </c>
      <c r="C81" s="70" t="s">
        <v>1819</v>
      </c>
      <c r="D81" s="73" t="s">
        <v>23</v>
      </c>
      <c r="E81" s="73" t="s">
        <v>23</v>
      </c>
      <c r="F81" s="73" t="s">
        <v>23</v>
      </c>
      <c r="G81" s="73" t="s">
        <v>23</v>
      </c>
      <c r="H81" s="73" t="s">
        <v>23</v>
      </c>
      <c r="I81" s="73" t="s">
        <v>23</v>
      </c>
      <c r="J81" s="73" t="s">
        <v>23</v>
      </c>
      <c r="K81" s="73" t="s">
        <v>23</v>
      </c>
      <c r="L81" s="73" t="s">
        <v>23</v>
      </c>
      <c r="M81" s="73" t="s">
        <v>23</v>
      </c>
      <c r="N81" s="73" t="s">
        <v>23</v>
      </c>
      <c r="O81" s="73" t="s">
        <v>23</v>
      </c>
      <c r="P81" s="73" t="s">
        <v>23</v>
      </c>
      <c r="Q81" s="73" t="s">
        <v>23</v>
      </c>
      <c r="AA81" s="52"/>
    </row>
    <row r="82" spans="1:27" s="57" customFormat="1">
      <c r="A82" s="70" t="s">
        <v>1815</v>
      </c>
      <c r="B82" s="121" t="s">
        <v>602</v>
      </c>
      <c r="C82" s="70" t="s">
        <v>1823</v>
      </c>
      <c r="D82" s="73" t="s">
        <v>23</v>
      </c>
      <c r="E82" s="73" t="s">
        <v>23</v>
      </c>
      <c r="F82" s="73" t="s">
        <v>23</v>
      </c>
      <c r="G82" s="73" t="s">
        <v>23</v>
      </c>
      <c r="H82" s="73" t="s">
        <v>23</v>
      </c>
      <c r="I82" s="73" t="s">
        <v>23</v>
      </c>
      <c r="J82" s="73" t="s">
        <v>23</v>
      </c>
      <c r="K82" s="73" t="s">
        <v>23</v>
      </c>
      <c r="L82" s="73" t="s">
        <v>23</v>
      </c>
      <c r="M82" s="73" t="s">
        <v>23</v>
      </c>
      <c r="N82" s="73" t="s">
        <v>23</v>
      </c>
      <c r="O82" s="73" t="s">
        <v>23</v>
      </c>
      <c r="P82" s="73" t="s">
        <v>23</v>
      </c>
      <c r="Q82" s="73" t="s">
        <v>23</v>
      </c>
      <c r="AA82" s="52"/>
    </row>
    <row r="83" spans="1:27" s="57" customFormat="1">
      <c r="A83" s="70" t="s">
        <v>1815</v>
      </c>
      <c r="B83" s="121" t="s">
        <v>602</v>
      </c>
      <c r="C83" s="70" t="s">
        <v>1821</v>
      </c>
      <c r="D83" s="73" t="s">
        <v>23</v>
      </c>
      <c r="E83" s="73" t="s">
        <v>23</v>
      </c>
      <c r="F83" s="73" t="s">
        <v>23</v>
      </c>
      <c r="G83" s="73" t="s">
        <v>23</v>
      </c>
      <c r="H83" s="73" t="s">
        <v>23</v>
      </c>
      <c r="I83" s="73" t="s">
        <v>23</v>
      </c>
      <c r="J83" s="73" t="s">
        <v>23</v>
      </c>
      <c r="K83" s="73" t="s">
        <v>23</v>
      </c>
      <c r="L83" s="73" t="s">
        <v>23</v>
      </c>
      <c r="M83" s="73" t="s">
        <v>23</v>
      </c>
      <c r="N83" s="73" t="s">
        <v>23</v>
      </c>
      <c r="O83" s="73" t="s">
        <v>23</v>
      </c>
      <c r="P83" s="73" t="s">
        <v>23</v>
      </c>
      <c r="Q83" s="73" t="s">
        <v>23</v>
      </c>
      <c r="AA83" s="52"/>
    </row>
    <row r="84" spans="1:27" s="57" customFormat="1">
      <c r="A84" s="70" t="s">
        <v>1815</v>
      </c>
      <c r="B84" s="121" t="s">
        <v>602</v>
      </c>
      <c r="C84" s="70" t="s">
        <v>1820</v>
      </c>
      <c r="D84" s="73" t="s">
        <v>23</v>
      </c>
      <c r="E84" s="73" t="s">
        <v>23</v>
      </c>
      <c r="F84" s="73" t="s">
        <v>23</v>
      </c>
      <c r="G84" s="73" t="s">
        <v>23</v>
      </c>
      <c r="H84" s="73" t="s">
        <v>23</v>
      </c>
      <c r="I84" s="73" t="s">
        <v>23</v>
      </c>
      <c r="J84" s="73" t="s">
        <v>23</v>
      </c>
      <c r="K84" s="73" t="s">
        <v>23</v>
      </c>
      <c r="L84" s="73" t="s">
        <v>23</v>
      </c>
      <c r="M84" s="73" t="s">
        <v>23</v>
      </c>
      <c r="N84" s="73" t="s">
        <v>23</v>
      </c>
      <c r="O84" s="73" t="s">
        <v>23</v>
      </c>
      <c r="P84" s="73" t="s">
        <v>23</v>
      </c>
      <c r="Q84" s="73" t="s">
        <v>23</v>
      </c>
      <c r="AA84" s="52"/>
    </row>
    <row r="85" spans="1:27">
      <c r="A85" s="70" t="s">
        <v>1954</v>
      </c>
      <c r="B85" s="121" t="s">
        <v>602</v>
      </c>
      <c r="C85" s="70" t="s">
        <v>604</v>
      </c>
      <c r="D85" s="73" t="s">
        <v>23</v>
      </c>
      <c r="E85" s="73" t="s">
        <v>23</v>
      </c>
      <c r="F85" s="73" t="s">
        <v>23</v>
      </c>
      <c r="G85" s="73" t="s">
        <v>23</v>
      </c>
      <c r="H85" s="73" t="s">
        <v>23</v>
      </c>
      <c r="I85" s="73" t="s">
        <v>23</v>
      </c>
      <c r="J85" s="73" t="s">
        <v>23</v>
      </c>
      <c r="K85" s="73" t="s">
        <v>23</v>
      </c>
      <c r="L85" s="73" t="s">
        <v>23</v>
      </c>
      <c r="M85" s="73" t="s">
        <v>23</v>
      </c>
      <c r="N85" s="73" t="s">
        <v>23</v>
      </c>
      <c r="O85" s="73" t="s">
        <v>23</v>
      </c>
      <c r="P85" s="73" t="s">
        <v>597</v>
      </c>
      <c r="Q85" s="73" t="s">
        <v>23</v>
      </c>
      <c r="X85" s="52"/>
    </row>
    <row r="86" spans="1:27">
      <c r="A86" s="70" t="s">
        <v>1954</v>
      </c>
      <c r="B86" s="121" t="s">
        <v>602</v>
      </c>
      <c r="C86" s="70" t="s">
        <v>605</v>
      </c>
      <c r="D86" s="73" t="s">
        <v>23</v>
      </c>
      <c r="E86" s="73" t="s">
        <v>23</v>
      </c>
      <c r="F86" s="73" t="s">
        <v>23</v>
      </c>
      <c r="G86" s="73" t="s">
        <v>23</v>
      </c>
      <c r="H86" s="73" t="s">
        <v>23</v>
      </c>
      <c r="I86" s="73" t="s">
        <v>23</v>
      </c>
      <c r="J86" s="73" t="s">
        <v>23</v>
      </c>
      <c r="K86" s="73" t="s">
        <v>23</v>
      </c>
      <c r="L86" s="73" t="s">
        <v>23</v>
      </c>
      <c r="M86" s="73" t="s">
        <v>23</v>
      </c>
      <c r="N86" s="73" t="s">
        <v>23</v>
      </c>
      <c r="O86" s="73" t="s">
        <v>23</v>
      </c>
      <c r="P86" s="73" t="s">
        <v>597</v>
      </c>
      <c r="Q86" s="73" t="s">
        <v>23</v>
      </c>
      <c r="X86" s="52"/>
    </row>
    <row r="87" spans="1:27">
      <c r="A87" s="70" t="s">
        <v>1954</v>
      </c>
      <c r="B87" s="121" t="s">
        <v>602</v>
      </c>
      <c r="C87" s="70" t="s">
        <v>606</v>
      </c>
      <c r="D87" s="73" t="s">
        <v>23</v>
      </c>
      <c r="E87" s="73" t="s">
        <v>23</v>
      </c>
      <c r="F87" s="73" t="s">
        <v>23</v>
      </c>
      <c r="G87" s="73" t="s">
        <v>23</v>
      </c>
      <c r="H87" s="73" t="s">
        <v>23</v>
      </c>
      <c r="I87" s="73" t="s">
        <v>23</v>
      </c>
      <c r="J87" s="73" t="s">
        <v>23</v>
      </c>
      <c r="K87" s="73" t="s">
        <v>23</v>
      </c>
      <c r="L87" s="73" t="s">
        <v>23</v>
      </c>
      <c r="M87" s="73" t="s">
        <v>23</v>
      </c>
      <c r="N87" s="73" t="s">
        <v>23</v>
      </c>
      <c r="O87" s="73" t="s">
        <v>23</v>
      </c>
      <c r="P87" s="73" t="s">
        <v>597</v>
      </c>
      <c r="Q87" s="73" t="s">
        <v>23</v>
      </c>
      <c r="X87" s="52"/>
    </row>
    <row r="88" spans="1:27">
      <c r="A88" s="70" t="s">
        <v>1954</v>
      </c>
      <c r="B88" s="121" t="s">
        <v>602</v>
      </c>
      <c r="C88" s="70" t="s">
        <v>607</v>
      </c>
      <c r="D88" s="73" t="s">
        <v>23</v>
      </c>
      <c r="E88" s="73" t="s">
        <v>23</v>
      </c>
      <c r="F88" s="73" t="s">
        <v>23</v>
      </c>
      <c r="G88" s="73" t="s">
        <v>23</v>
      </c>
      <c r="H88" s="73" t="s">
        <v>23</v>
      </c>
      <c r="I88" s="73" t="s">
        <v>23</v>
      </c>
      <c r="J88" s="73" t="s">
        <v>23</v>
      </c>
      <c r="K88" s="73" t="s">
        <v>23</v>
      </c>
      <c r="L88" s="73" t="s">
        <v>23</v>
      </c>
      <c r="M88" s="73" t="s">
        <v>23</v>
      </c>
      <c r="N88" s="73" t="s">
        <v>23</v>
      </c>
      <c r="O88" s="73" t="s">
        <v>23</v>
      </c>
      <c r="P88" s="416" t="s">
        <v>597</v>
      </c>
      <c r="Q88" s="73" t="s">
        <v>23</v>
      </c>
      <c r="X88" s="52"/>
    </row>
    <row r="89" spans="1:27">
      <c r="A89" s="70" t="s">
        <v>1954</v>
      </c>
      <c r="B89" s="121" t="s">
        <v>602</v>
      </c>
      <c r="C89" s="70" t="s">
        <v>608</v>
      </c>
      <c r="D89" s="73" t="s">
        <v>23</v>
      </c>
      <c r="E89" s="73" t="s">
        <v>23</v>
      </c>
      <c r="F89" s="73" t="s">
        <v>23</v>
      </c>
      <c r="G89" s="73" t="s">
        <v>23</v>
      </c>
      <c r="H89" s="73" t="s">
        <v>23</v>
      </c>
      <c r="I89" s="73" t="s">
        <v>23</v>
      </c>
      <c r="J89" s="73" t="s">
        <v>23</v>
      </c>
      <c r="K89" s="73" t="s">
        <v>23</v>
      </c>
      <c r="L89" s="73" t="s">
        <v>23</v>
      </c>
      <c r="M89" s="73" t="s">
        <v>23</v>
      </c>
      <c r="N89" s="73" t="s">
        <v>23</v>
      </c>
      <c r="O89" s="73" t="s">
        <v>23</v>
      </c>
      <c r="P89" s="416" t="s">
        <v>597</v>
      </c>
      <c r="Q89" s="73" t="s">
        <v>23</v>
      </c>
      <c r="X89" s="52"/>
    </row>
    <row r="90" spans="1:27">
      <c r="A90" s="70" t="s">
        <v>1954</v>
      </c>
      <c r="B90" s="121" t="s">
        <v>602</v>
      </c>
      <c r="C90" s="70" t="s">
        <v>609</v>
      </c>
      <c r="D90" s="73" t="s">
        <v>23</v>
      </c>
      <c r="E90" s="73" t="s">
        <v>23</v>
      </c>
      <c r="F90" s="73" t="s">
        <v>23</v>
      </c>
      <c r="G90" s="73" t="s">
        <v>23</v>
      </c>
      <c r="H90" s="73" t="s">
        <v>23</v>
      </c>
      <c r="I90" s="73" t="s">
        <v>23</v>
      </c>
      <c r="J90" s="73" t="s">
        <v>23</v>
      </c>
      <c r="K90" s="73" t="s">
        <v>23</v>
      </c>
      <c r="L90" s="73" t="s">
        <v>23</v>
      </c>
      <c r="M90" s="73" t="s">
        <v>23</v>
      </c>
      <c r="N90" s="73" t="s">
        <v>23</v>
      </c>
      <c r="O90" s="73" t="s">
        <v>23</v>
      </c>
      <c r="P90" s="416" t="s">
        <v>597</v>
      </c>
      <c r="Q90" s="73" t="s">
        <v>23</v>
      </c>
      <c r="X90" s="52"/>
    </row>
    <row r="91" spans="1:27">
      <c r="A91" s="70" t="s">
        <v>1954</v>
      </c>
      <c r="B91" s="121" t="s">
        <v>602</v>
      </c>
      <c r="C91" s="70" t="s">
        <v>610</v>
      </c>
      <c r="D91" s="73" t="s">
        <v>23</v>
      </c>
      <c r="E91" s="73" t="s">
        <v>23</v>
      </c>
      <c r="F91" s="73" t="s">
        <v>23</v>
      </c>
      <c r="G91" s="73" t="s">
        <v>23</v>
      </c>
      <c r="H91" s="73" t="s">
        <v>23</v>
      </c>
      <c r="I91" s="73" t="s">
        <v>23</v>
      </c>
      <c r="J91" s="73" t="s">
        <v>23</v>
      </c>
      <c r="K91" s="73" t="s">
        <v>23</v>
      </c>
      <c r="L91" s="73" t="s">
        <v>23</v>
      </c>
      <c r="M91" s="73" t="s">
        <v>23</v>
      </c>
      <c r="N91" s="73" t="s">
        <v>23</v>
      </c>
      <c r="O91" s="73" t="s">
        <v>23</v>
      </c>
      <c r="P91" s="416" t="s">
        <v>597</v>
      </c>
      <c r="Q91" s="73" t="s">
        <v>23</v>
      </c>
      <c r="X91" s="52"/>
    </row>
    <row r="92" spans="1:27">
      <c r="A92" s="70" t="s">
        <v>1954</v>
      </c>
      <c r="B92" s="121" t="s">
        <v>602</v>
      </c>
      <c r="C92" s="70" t="s">
        <v>668</v>
      </c>
      <c r="D92" s="73" t="s">
        <v>23</v>
      </c>
      <c r="E92" s="73" t="s">
        <v>23</v>
      </c>
      <c r="F92" s="73" t="s">
        <v>23</v>
      </c>
      <c r="G92" s="73" t="s">
        <v>23</v>
      </c>
      <c r="H92" s="73" t="s">
        <v>23</v>
      </c>
      <c r="I92" s="73" t="s">
        <v>23</v>
      </c>
      <c r="J92" s="73" t="s">
        <v>23</v>
      </c>
      <c r="K92" s="73" t="s">
        <v>23</v>
      </c>
      <c r="L92" s="73" t="s">
        <v>23</v>
      </c>
      <c r="M92" s="73" t="s">
        <v>23</v>
      </c>
      <c r="N92" s="73" t="s">
        <v>23</v>
      </c>
      <c r="O92" s="73" t="s">
        <v>23</v>
      </c>
      <c r="P92" s="73" t="s">
        <v>597</v>
      </c>
      <c r="Q92" s="73" t="s">
        <v>23</v>
      </c>
      <c r="X92" s="52"/>
    </row>
    <row r="93" spans="1:27">
      <c r="A93" s="70" t="s">
        <v>1954</v>
      </c>
      <c r="B93" s="121" t="s">
        <v>602</v>
      </c>
      <c r="C93" s="70" t="s">
        <v>669</v>
      </c>
      <c r="D93" s="73" t="s">
        <v>23</v>
      </c>
      <c r="E93" s="73" t="s">
        <v>23</v>
      </c>
      <c r="F93" s="73" t="s">
        <v>23</v>
      </c>
      <c r="G93" s="73" t="s">
        <v>23</v>
      </c>
      <c r="H93" s="73" t="s">
        <v>23</v>
      </c>
      <c r="I93" s="73" t="s">
        <v>23</v>
      </c>
      <c r="J93" s="73" t="s">
        <v>23</v>
      </c>
      <c r="K93" s="73" t="s">
        <v>23</v>
      </c>
      <c r="L93" s="73" t="s">
        <v>23</v>
      </c>
      <c r="M93" s="73" t="s">
        <v>23</v>
      </c>
      <c r="N93" s="73" t="s">
        <v>23</v>
      </c>
      <c r="O93" s="73" t="s">
        <v>23</v>
      </c>
      <c r="P93" s="73" t="s">
        <v>597</v>
      </c>
      <c r="Q93" s="73" t="s">
        <v>23</v>
      </c>
      <c r="X93" s="52"/>
    </row>
    <row r="94" spans="1:27">
      <c r="A94" s="70" t="s">
        <v>1954</v>
      </c>
      <c r="B94" s="121" t="s">
        <v>602</v>
      </c>
      <c r="C94" s="70" t="s">
        <v>665</v>
      </c>
      <c r="D94" s="73" t="s">
        <v>23</v>
      </c>
      <c r="E94" s="73" t="s">
        <v>23</v>
      </c>
      <c r="F94" s="73" t="s">
        <v>23</v>
      </c>
      <c r="G94" s="73" t="s">
        <v>23</v>
      </c>
      <c r="H94" s="73" t="s">
        <v>23</v>
      </c>
      <c r="I94" s="73" t="s">
        <v>23</v>
      </c>
      <c r="J94" s="73" t="s">
        <v>23</v>
      </c>
      <c r="K94" s="73" t="s">
        <v>23</v>
      </c>
      <c r="L94" s="73" t="s">
        <v>23</v>
      </c>
      <c r="M94" s="73" t="s">
        <v>23</v>
      </c>
      <c r="N94" s="73" t="s">
        <v>23</v>
      </c>
      <c r="O94" s="73" t="s">
        <v>23</v>
      </c>
      <c r="P94" s="73" t="s">
        <v>597</v>
      </c>
      <c r="Q94" s="73" t="s">
        <v>23</v>
      </c>
      <c r="X94" s="52"/>
    </row>
    <row r="95" spans="1:27">
      <c r="A95" s="70" t="s">
        <v>1954</v>
      </c>
      <c r="B95" s="121" t="s">
        <v>602</v>
      </c>
      <c r="C95" s="70" t="s">
        <v>670</v>
      </c>
      <c r="D95" s="73" t="s">
        <v>23</v>
      </c>
      <c r="E95" s="73" t="s">
        <v>23</v>
      </c>
      <c r="F95" s="73" t="s">
        <v>23</v>
      </c>
      <c r="G95" s="73" t="s">
        <v>23</v>
      </c>
      <c r="H95" s="73" t="s">
        <v>23</v>
      </c>
      <c r="I95" s="73" t="s">
        <v>23</v>
      </c>
      <c r="J95" s="73" t="s">
        <v>23</v>
      </c>
      <c r="K95" s="73" t="s">
        <v>23</v>
      </c>
      <c r="L95" s="73" t="s">
        <v>23</v>
      </c>
      <c r="M95" s="73" t="s">
        <v>23</v>
      </c>
      <c r="N95" s="73" t="s">
        <v>23</v>
      </c>
      <c r="O95" s="73" t="s">
        <v>23</v>
      </c>
      <c r="P95" s="416" t="s">
        <v>597</v>
      </c>
      <c r="Q95" s="73" t="s">
        <v>23</v>
      </c>
      <c r="X95" s="52"/>
    </row>
    <row r="96" spans="1:27">
      <c r="A96" s="70" t="s">
        <v>1954</v>
      </c>
      <c r="B96" s="121" t="s">
        <v>602</v>
      </c>
      <c r="C96" s="70" t="s">
        <v>682</v>
      </c>
      <c r="D96" s="73" t="s">
        <v>23</v>
      </c>
      <c r="E96" s="73" t="s">
        <v>23</v>
      </c>
      <c r="F96" s="73" t="s">
        <v>23</v>
      </c>
      <c r="G96" s="73" t="s">
        <v>23</v>
      </c>
      <c r="H96" s="73" t="s">
        <v>23</v>
      </c>
      <c r="I96" s="73" t="s">
        <v>23</v>
      </c>
      <c r="J96" s="73" t="s">
        <v>23</v>
      </c>
      <c r="K96" s="73" t="s">
        <v>23</v>
      </c>
      <c r="L96" s="73" t="s">
        <v>23</v>
      </c>
      <c r="M96" s="73" t="s">
        <v>23</v>
      </c>
      <c r="N96" s="73" t="s">
        <v>23</v>
      </c>
      <c r="O96" s="73" t="s">
        <v>23</v>
      </c>
      <c r="P96" s="416" t="s">
        <v>597</v>
      </c>
      <c r="Q96" s="73" t="s">
        <v>23</v>
      </c>
      <c r="X96" s="52"/>
    </row>
    <row r="97" spans="1:24">
      <c r="A97" s="70" t="s">
        <v>1954</v>
      </c>
      <c r="B97" s="121" t="s">
        <v>602</v>
      </c>
      <c r="C97" s="70" t="s">
        <v>683</v>
      </c>
      <c r="D97" s="73" t="s">
        <v>23</v>
      </c>
      <c r="E97" s="73" t="s">
        <v>23</v>
      </c>
      <c r="F97" s="73" t="s">
        <v>23</v>
      </c>
      <c r="G97" s="73" t="s">
        <v>23</v>
      </c>
      <c r="H97" s="73" t="s">
        <v>23</v>
      </c>
      <c r="I97" s="73" t="s">
        <v>23</v>
      </c>
      <c r="J97" s="73" t="s">
        <v>23</v>
      </c>
      <c r="K97" s="73" t="s">
        <v>23</v>
      </c>
      <c r="L97" s="73" t="s">
        <v>23</v>
      </c>
      <c r="M97" s="73" t="s">
        <v>23</v>
      </c>
      <c r="N97" s="73" t="s">
        <v>23</v>
      </c>
      <c r="O97" s="73" t="s">
        <v>23</v>
      </c>
      <c r="P97" s="416" t="s">
        <v>597</v>
      </c>
      <c r="Q97" s="73" t="s">
        <v>23</v>
      </c>
      <c r="X97" s="52"/>
    </row>
    <row r="98" spans="1:24">
      <c r="A98" s="70" t="s">
        <v>1954</v>
      </c>
      <c r="B98" s="121" t="s">
        <v>602</v>
      </c>
      <c r="C98" s="70" t="s">
        <v>671</v>
      </c>
      <c r="D98" s="73" t="s">
        <v>23</v>
      </c>
      <c r="E98" s="73" t="s">
        <v>23</v>
      </c>
      <c r="F98" s="73" t="s">
        <v>23</v>
      </c>
      <c r="G98" s="73" t="s">
        <v>23</v>
      </c>
      <c r="H98" s="73" t="s">
        <v>23</v>
      </c>
      <c r="I98" s="73" t="s">
        <v>23</v>
      </c>
      <c r="J98" s="73" t="s">
        <v>23</v>
      </c>
      <c r="K98" s="73" t="s">
        <v>23</v>
      </c>
      <c r="L98" s="73" t="s">
        <v>23</v>
      </c>
      <c r="M98" s="73" t="s">
        <v>23</v>
      </c>
      <c r="N98" s="73" t="s">
        <v>23</v>
      </c>
      <c r="O98" s="73" t="s">
        <v>23</v>
      </c>
      <c r="P98" s="73" t="s">
        <v>597</v>
      </c>
      <c r="Q98" s="73" t="s">
        <v>23</v>
      </c>
      <c r="X98" s="52"/>
    </row>
    <row r="99" spans="1:24">
      <c r="A99" s="70" t="s">
        <v>1954</v>
      </c>
      <c r="B99" s="121" t="s">
        <v>602</v>
      </c>
      <c r="C99" s="70" t="s">
        <v>666</v>
      </c>
      <c r="D99" s="73" t="s">
        <v>23</v>
      </c>
      <c r="E99" s="73" t="s">
        <v>23</v>
      </c>
      <c r="F99" s="73" t="s">
        <v>23</v>
      </c>
      <c r="G99" s="73" t="s">
        <v>23</v>
      </c>
      <c r="H99" s="73" t="s">
        <v>23</v>
      </c>
      <c r="I99" s="73" t="s">
        <v>23</v>
      </c>
      <c r="J99" s="73" t="s">
        <v>23</v>
      </c>
      <c r="K99" s="73" t="s">
        <v>23</v>
      </c>
      <c r="L99" s="73" t="s">
        <v>23</v>
      </c>
      <c r="M99" s="73" t="s">
        <v>23</v>
      </c>
      <c r="N99" s="73" t="s">
        <v>23</v>
      </c>
      <c r="O99" s="73" t="s">
        <v>23</v>
      </c>
      <c r="P99" s="73" t="s">
        <v>597</v>
      </c>
      <c r="Q99" s="73" t="s">
        <v>23</v>
      </c>
      <c r="X99" s="52"/>
    </row>
    <row r="100" spans="1:24">
      <c r="A100" s="70" t="s">
        <v>1954</v>
      </c>
      <c r="B100" s="121" t="s">
        <v>602</v>
      </c>
      <c r="C100" s="70" t="s">
        <v>667</v>
      </c>
      <c r="D100" s="73" t="s">
        <v>23</v>
      </c>
      <c r="E100" s="73" t="s">
        <v>23</v>
      </c>
      <c r="F100" s="73" t="s">
        <v>23</v>
      </c>
      <c r="G100" s="73" t="s">
        <v>23</v>
      </c>
      <c r="H100" s="73" t="s">
        <v>23</v>
      </c>
      <c r="I100" s="73" t="s">
        <v>23</v>
      </c>
      <c r="J100" s="73" t="s">
        <v>23</v>
      </c>
      <c r="K100" s="73" t="s">
        <v>23</v>
      </c>
      <c r="L100" s="73" t="s">
        <v>23</v>
      </c>
      <c r="M100" s="73" t="s">
        <v>23</v>
      </c>
      <c r="N100" s="73" t="s">
        <v>23</v>
      </c>
      <c r="O100" s="73" t="s">
        <v>23</v>
      </c>
      <c r="P100" s="73" t="s">
        <v>23</v>
      </c>
      <c r="Q100" s="73" t="s">
        <v>23</v>
      </c>
      <c r="X100" s="52"/>
    </row>
    <row r="101" spans="1:24">
      <c r="A101" s="70" t="s">
        <v>1954</v>
      </c>
      <c r="B101" s="121" t="s">
        <v>602</v>
      </c>
      <c r="C101" s="70" t="s">
        <v>675</v>
      </c>
      <c r="D101" s="73" t="s">
        <v>23</v>
      </c>
      <c r="E101" s="73" t="s">
        <v>23</v>
      </c>
      <c r="F101" s="73" t="s">
        <v>23</v>
      </c>
      <c r="G101" s="73" t="s">
        <v>23</v>
      </c>
      <c r="H101" s="73" t="s">
        <v>23</v>
      </c>
      <c r="I101" s="73" t="s">
        <v>23</v>
      </c>
      <c r="J101" s="73" t="s">
        <v>23</v>
      </c>
      <c r="K101" s="73" t="s">
        <v>23</v>
      </c>
      <c r="L101" s="73" t="s">
        <v>23</v>
      </c>
      <c r="M101" s="73" t="s">
        <v>23</v>
      </c>
      <c r="N101" s="73" t="s">
        <v>23</v>
      </c>
      <c r="O101" s="73" t="s">
        <v>23</v>
      </c>
      <c r="P101" s="73" t="s">
        <v>23</v>
      </c>
      <c r="Q101" s="73" t="s">
        <v>23</v>
      </c>
      <c r="X101" s="52"/>
    </row>
    <row r="102" spans="1:24">
      <c r="A102" s="70" t="s">
        <v>1954</v>
      </c>
      <c r="B102" s="121" t="s">
        <v>602</v>
      </c>
      <c r="C102" s="70" t="s">
        <v>680</v>
      </c>
      <c r="D102" s="73" t="s">
        <v>23</v>
      </c>
      <c r="E102" s="73" t="s">
        <v>23</v>
      </c>
      <c r="F102" s="73" t="s">
        <v>23</v>
      </c>
      <c r="G102" s="73" t="s">
        <v>23</v>
      </c>
      <c r="H102" s="73" t="s">
        <v>23</v>
      </c>
      <c r="I102" s="73" t="s">
        <v>23</v>
      </c>
      <c r="J102" s="73" t="s">
        <v>23</v>
      </c>
      <c r="K102" s="73" t="s">
        <v>23</v>
      </c>
      <c r="L102" s="73" t="s">
        <v>23</v>
      </c>
      <c r="M102" s="73" t="s">
        <v>23</v>
      </c>
      <c r="N102" s="73" t="s">
        <v>23</v>
      </c>
      <c r="O102" s="73" t="s">
        <v>23</v>
      </c>
      <c r="P102" s="73" t="s">
        <v>23</v>
      </c>
      <c r="Q102" s="73" t="s">
        <v>23</v>
      </c>
      <c r="X102" s="52"/>
    </row>
    <row r="103" spans="1:24">
      <c r="A103" s="70" t="s">
        <v>1954</v>
      </c>
      <c r="B103" s="121" t="s">
        <v>602</v>
      </c>
      <c r="C103" s="70" t="s">
        <v>681</v>
      </c>
      <c r="D103" s="73" t="s">
        <v>23</v>
      </c>
      <c r="E103" s="73" t="s">
        <v>23</v>
      </c>
      <c r="F103" s="73" t="s">
        <v>23</v>
      </c>
      <c r="G103" s="73" t="s">
        <v>23</v>
      </c>
      <c r="H103" s="73" t="s">
        <v>23</v>
      </c>
      <c r="I103" s="73" t="s">
        <v>23</v>
      </c>
      <c r="J103" s="73" t="s">
        <v>23</v>
      </c>
      <c r="K103" s="73" t="s">
        <v>23</v>
      </c>
      <c r="L103" s="73" t="s">
        <v>23</v>
      </c>
      <c r="M103" s="73" t="s">
        <v>23</v>
      </c>
      <c r="N103" s="73" t="s">
        <v>23</v>
      </c>
      <c r="O103" s="73" t="s">
        <v>23</v>
      </c>
      <c r="P103" s="73" t="s">
        <v>23</v>
      </c>
      <c r="Q103" s="73" t="s">
        <v>23</v>
      </c>
      <c r="X103" s="52"/>
    </row>
    <row r="104" spans="1:24">
      <c r="A104" s="70" t="s">
        <v>1954</v>
      </c>
      <c r="B104" s="121" t="s">
        <v>602</v>
      </c>
      <c r="C104" s="70" t="s">
        <v>688</v>
      </c>
      <c r="D104" s="73" t="s">
        <v>23</v>
      </c>
      <c r="E104" s="73" t="s">
        <v>23</v>
      </c>
      <c r="F104" s="73" t="s">
        <v>23</v>
      </c>
      <c r="G104" s="73" t="s">
        <v>23</v>
      </c>
      <c r="H104" s="73" t="s">
        <v>23</v>
      </c>
      <c r="I104" s="73" t="s">
        <v>23</v>
      </c>
      <c r="J104" s="73" t="s">
        <v>23</v>
      </c>
      <c r="K104" s="73" t="s">
        <v>23</v>
      </c>
      <c r="L104" s="73" t="s">
        <v>23</v>
      </c>
      <c r="M104" s="73" t="s">
        <v>23</v>
      </c>
      <c r="N104" s="73" t="s">
        <v>23</v>
      </c>
      <c r="O104" s="73" t="s">
        <v>23</v>
      </c>
      <c r="P104" s="73" t="s">
        <v>23</v>
      </c>
      <c r="Q104" s="73" t="s">
        <v>23</v>
      </c>
      <c r="X104" s="52"/>
    </row>
    <row r="105" spans="1:24">
      <c r="A105" s="70" t="s">
        <v>1954</v>
      </c>
      <c r="B105" s="121" t="s">
        <v>602</v>
      </c>
      <c r="C105" s="70" t="s">
        <v>689</v>
      </c>
      <c r="D105" s="73" t="s">
        <v>23</v>
      </c>
      <c r="E105" s="73" t="s">
        <v>23</v>
      </c>
      <c r="F105" s="73" t="s">
        <v>23</v>
      </c>
      <c r="G105" s="73" t="s">
        <v>23</v>
      </c>
      <c r="H105" s="73" t="s">
        <v>23</v>
      </c>
      <c r="I105" s="73" t="s">
        <v>23</v>
      </c>
      <c r="J105" s="73" t="s">
        <v>23</v>
      </c>
      <c r="K105" s="73" t="s">
        <v>23</v>
      </c>
      <c r="L105" s="73" t="s">
        <v>23</v>
      </c>
      <c r="M105" s="73" t="s">
        <v>23</v>
      </c>
      <c r="N105" s="73" t="s">
        <v>23</v>
      </c>
      <c r="O105" s="73" t="s">
        <v>23</v>
      </c>
      <c r="P105" s="73" t="s">
        <v>23</v>
      </c>
      <c r="Q105" s="73" t="s">
        <v>23</v>
      </c>
      <c r="X105" s="52"/>
    </row>
    <row r="106" spans="1:24" s="118" customFormat="1">
      <c r="A106" s="445" t="s">
        <v>1954</v>
      </c>
      <c r="B106" s="341" t="s">
        <v>602</v>
      </c>
      <c r="C106" s="445" t="s">
        <v>747</v>
      </c>
      <c r="D106" s="117" t="s">
        <v>23</v>
      </c>
      <c r="E106" s="117" t="s">
        <v>597</v>
      </c>
      <c r="F106" s="117" t="s">
        <v>23</v>
      </c>
      <c r="G106" s="117" t="s">
        <v>597</v>
      </c>
      <c r="H106" s="117" t="s">
        <v>597</v>
      </c>
      <c r="I106" s="117" t="s">
        <v>597</v>
      </c>
      <c r="J106" s="117" t="s">
        <v>23</v>
      </c>
      <c r="K106" s="117" t="s">
        <v>23</v>
      </c>
      <c r="L106" s="117" t="s">
        <v>23</v>
      </c>
      <c r="M106" s="117" t="s">
        <v>23</v>
      </c>
      <c r="N106" s="117" t="s">
        <v>23</v>
      </c>
      <c r="O106" s="117" t="s">
        <v>23</v>
      </c>
      <c r="P106" s="117" t="s">
        <v>597</v>
      </c>
      <c r="Q106" s="117" t="s">
        <v>23</v>
      </c>
      <c r="X106" s="279"/>
    </row>
    <row r="107" spans="1:24" s="118" customFormat="1">
      <c r="A107" s="445" t="s">
        <v>2027</v>
      </c>
      <c r="B107" s="341" t="s">
        <v>602</v>
      </c>
      <c r="C107" s="445" t="s">
        <v>750</v>
      </c>
      <c r="D107" s="117" t="s">
        <v>23</v>
      </c>
      <c r="E107" s="117" t="s">
        <v>597</v>
      </c>
      <c r="F107" s="117" t="s">
        <v>23</v>
      </c>
      <c r="G107" s="117" t="s">
        <v>597</v>
      </c>
      <c r="H107" s="117" t="s">
        <v>597</v>
      </c>
      <c r="I107" s="117" t="s">
        <v>597</v>
      </c>
      <c r="J107" s="117" t="s">
        <v>23</v>
      </c>
      <c r="K107" s="117" t="s">
        <v>23</v>
      </c>
      <c r="L107" s="117" t="s">
        <v>23</v>
      </c>
      <c r="M107" s="117" t="s">
        <v>23</v>
      </c>
      <c r="N107" s="117" t="s">
        <v>23</v>
      </c>
      <c r="O107" s="117" t="s">
        <v>23</v>
      </c>
      <c r="P107" s="117" t="s">
        <v>23</v>
      </c>
      <c r="Q107" s="117" t="s">
        <v>23</v>
      </c>
      <c r="X107" s="279"/>
    </row>
    <row r="108" spans="1:24" s="118" customFormat="1">
      <c r="A108" s="445" t="s">
        <v>2027</v>
      </c>
      <c r="B108" s="341" t="s">
        <v>602</v>
      </c>
      <c r="C108" s="445" t="s">
        <v>751</v>
      </c>
      <c r="D108" s="117" t="s">
        <v>23</v>
      </c>
      <c r="E108" s="117" t="s">
        <v>597</v>
      </c>
      <c r="F108" s="117" t="s">
        <v>23</v>
      </c>
      <c r="G108" s="117" t="s">
        <v>597</v>
      </c>
      <c r="H108" s="117" t="s">
        <v>597</v>
      </c>
      <c r="I108" s="117" t="s">
        <v>597</v>
      </c>
      <c r="J108" s="117" t="s">
        <v>23</v>
      </c>
      <c r="K108" s="117" t="s">
        <v>23</v>
      </c>
      <c r="L108" s="117" t="s">
        <v>23</v>
      </c>
      <c r="M108" s="117" t="s">
        <v>23</v>
      </c>
      <c r="N108" s="117" t="s">
        <v>23</v>
      </c>
      <c r="O108" s="117" t="s">
        <v>23</v>
      </c>
      <c r="P108" s="117" t="s">
        <v>23</v>
      </c>
      <c r="Q108" s="117" t="s">
        <v>23</v>
      </c>
      <c r="X108" s="279"/>
    </row>
    <row r="109" spans="1:24">
      <c r="A109" s="70" t="s">
        <v>1222</v>
      </c>
      <c r="B109" s="121" t="s">
        <v>602</v>
      </c>
      <c r="C109" s="70" t="s">
        <v>1291</v>
      </c>
      <c r="D109" s="73" t="s">
        <v>23</v>
      </c>
      <c r="E109" s="73" t="s">
        <v>23</v>
      </c>
      <c r="F109" s="73" t="s">
        <v>23</v>
      </c>
      <c r="G109" s="73" t="s">
        <v>23</v>
      </c>
      <c r="H109" s="73" t="s">
        <v>23</v>
      </c>
      <c r="I109" s="73" t="s">
        <v>23</v>
      </c>
      <c r="J109" s="73" t="s">
        <v>23</v>
      </c>
      <c r="K109" s="73" t="s">
        <v>23</v>
      </c>
      <c r="L109" s="73" t="s">
        <v>23</v>
      </c>
      <c r="M109" s="73" t="s">
        <v>23</v>
      </c>
      <c r="N109" s="73" t="s">
        <v>23</v>
      </c>
      <c r="O109" s="73" t="s">
        <v>23</v>
      </c>
      <c r="P109" s="73" t="s">
        <v>23</v>
      </c>
      <c r="Q109" s="73" t="s">
        <v>23</v>
      </c>
      <c r="X109" s="52"/>
    </row>
    <row r="110" spans="1:24">
      <c r="A110" s="70" t="s">
        <v>1222</v>
      </c>
      <c r="B110" s="121" t="s">
        <v>602</v>
      </c>
      <c r="C110" s="70" t="s">
        <v>1292</v>
      </c>
      <c r="D110" s="73" t="s">
        <v>23</v>
      </c>
      <c r="E110" s="73" t="s">
        <v>23</v>
      </c>
      <c r="F110" s="73" t="s">
        <v>23</v>
      </c>
      <c r="G110" s="73" t="s">
        <v>23</v>
      </c>
      <c r="H110" s="73" t="s">
        <v>23</v>
      </c>
      <c r="I110" s="73" t="s">
        <v>23</v>
      </c>
      <c r="J110" s="73" t="s">
        <v>23</v>
      </c>
      <c r="K110" s="73" t="s">
        <v>23</v>
      </c>
      <c r="L110" s="73" t="s">
        <v>23</v>
      </c>
      <c r="M110" s="73" t="s">
        <v>23</v>
      </c>
      <c r="N110" s="73" t="s">
        <v>23</v>
      </c>
      <c r="O110" s="73" t="s">
        <v>23</v>
      </c>
      <c r="P110" s="73" t="s">
        <v>23</v>
      </c>
      <c r="Q110" s="73" t="s">
        <v>23</v>
      </c>
      <c r="X110" s="52"/>
    </row>
    <row r="111" spans="1:24">
      <c r="A111" s="70" t="s">
        <v>1334</v>
      </c>
      <c r="B111" s="121" t="s">
        <v>602</v>
      </c>
      <c r="C111" s="70" t="s">
        <v>1209</v>
      </c>
      <c r="D111" s="73" t="s">
        <v>23</v>
      </c>
      <c r="E111" s="73" t="s">
        <v>23</v>
      </c>
      <c r="F111" s="73" t="s">
        <v>23</v>
      </c>
      <c r="G111" s="73" t="s">
        <v>23</v>
      </c>
      <c r="H111" s="73" t="s">
        <v>23</v>
      </c>
      <c r="I111" s="73" t="s">
        <v>23</v>
      </c>
      <c r="J111" s="73" t="s">
        <v>23</v>
      </c>
      <c r="K111" s="73" t="s">
        <v>23</v>
      </c>
      <c r="L111" s="73" t="s">
        <v>23</v>
      </c>
      <c r="M111" s="73" t="s">
        <v>23</v>
      </c>
      <c r="N111" s="73" t="s">
        <v>23</v>
      </c>
      <c r="O111" s="73" t="s">
        <v>23</v>
      </c>
      <c r="P111" s="73" t="s">
        <v>23</v>
      </c>
      <c r="Q111" s="73" t="s">
        <v>23</v>
      </c>
      <c r="V111" s="52"/>
    </row>
    <row r="112" spans="1:24">
      <c r="A112" s="70" t="s">
        <v>1333</v>
      </c>
      <c r="B112" s="121" t="s">
        <v>602</v>
      </c>
      <c r="C112" s="70" t="s">
        <v>1332</v>
      </c>
      <c r="D112" s="73" t="s">
        <v>23</v>
      </c>
      <c r="E112" s="73" t="s">
        <v>23</v>
      </c>
      <c r="F112" s="73" t="s">
        <v>23</v>
      </c>
      <c r="G112" s="73" t="s">
        <v>23</v>
      </c>
      <c r="H112" s="73" t="s">
        <v>23</v>
      </c>
      <c r="I112" s="73" t="s">
        <v>23</v>
      </c>
      <c r="J112" s="73" t="s">
        <v>23</v>
      </c>
      <c r="K112" s="73" t="s">
        <v>23</v>
      </c>
      <c r="L112" s="73" t="s">
        <v>23</v>
      </c>
      <c r="M112" s="73" t="s">
        <v>23</v>
      </c>
      <c r="N112" s="73" t="s">
        <v>23</v>
      </c>
      <c r="O112" s="73" t="s">
        <v>597</v>
      </c>
      <c r="P112" s="73" t="s">
        <v>597</v>
      </c>
      <c r="Q112" s="73" t="s">
        <v>23</v>
      </c>
      <c r="V112" s="52"/>
    </row>
    <row r="113" spans="1:17" s="57" customFormat="1">
      <c r="A113" s="70" t="s">
        <v>1317</v>
      </c>
      <c r="B113" s="121" t="s">
        <v>602</v>
      </c>
      <c r="C113" s="70" t="s">
        <v>1316</v>
      </c>
      <c r="D113" s="73" t="s">
        <v>599</v>
      </c>
      <c r="E113" s="73" t="s">
        <v>23</v>
      </c>
      <c r="F113" s="73" t="s">
        <v>23</v>
      </c>
      <c r="G113" s="73" t="s">
        <v>23</v>
      </c>
      <c r="H113" s="73" t="s">
        <v>23</v>
      </c>
      <c r="I113" s="73" t="s">
        <v>23</v>
      </c>
      <c r="J113" s="73" t="s">
        <v>23</v>
      </c>
      <c r="K113" s="73" t="s">
        <v>23</v>
      </c>
      <c r="L113" s="73" t="s">
        <v>23</v>
      </c>
      <c r="M113" s="73" t="s">
        <v>23</v>
      </c>
      <c r="N113" s="73" t="s">
        <v>23</v>
      </c>
      <c r="O113" s="73" t="s">
        <v>23</v>
      </c>
      <c r="P113" s="73" t="s">
        <v>23</v>
      </c>
      <c r="Q113" s="73" t="s">
        <v>23</v>
      </c>
    </row>
    <row r="114" spans="1:17" s="57" customFormat="1">
      <c r="A114" s="70" t="s">
        <v>1333</v>
      </c>
      <c r="B114" s="121" t="s">
        <v>602</v>
      </c>
      <c r="C114" s="70" t="s">
        <v>1184</v>
      </c>
      <c r="D114" s="73" t="s">
        <v>23</v>
      </c>
      <c r="E114" s="73" t="s">
        <v>23</v>
      </c>
      <c r="F114" s="73" t="s">
        <v>23</v>
      </c>
      <c r="G114" s="73" t="s">
        <v>23</v>
      </c>
      <c r="H114" s="73" t="s">
        <v>23</v>
      </c>
      <c r="I114" s="73" t="s">
        <v>23</v>
      </c>
      <c r="J114" s="73" t="s">
        <v>23</v>
      </c>
      <c r="K114" s="73" t="s">
        <v>23</v>
      </c>
      <c r="L114" s="73" t="s">
        <v>23</v>
      </c>
      <c r="M114" s="73" t="s">
        <v>23</v>
      </c>
      <c r="N114" s="73" t="s">
        <v>23</v>
      </c>
      <c r="O114" s="73" t="s">
        <v>23</v>
      </c>
      <c r="P114" s="73" t="s">
        <v>597</v>
      </c>
      <c r="Q114" s="73" t="s">
        <v>23</v>
      </c>
    </row>
    <row r="115" spans="1:17" s="57" customFormat="1">
      <c r="A115" s="70" t="s">
        <v>1996</v>
      </c>
      <c r="B115" s="121" t="s">
        <v>602</v>
      </c>
      <c r="C115" s="415" t="s">
        <v>1983</v>
      </c>
      <c r="D115" s="130" t="s">
        <v>23</v>
      </c>
      <c r="E115" s="130" t="s">
        <v>23</v>
      </c>
      <c r="F115" s="130" t="s">
        <v>23</v>
      </c>
      <c r="G115" s="130" t="s">
        <v>23</v>
      </c>
      <c r="H115" s="130" t="s">
        <v>23</v>
      </c>
      <c r="I115" s="130" t="s">
        <v>23</v>
      </c>
      <c r="J115" s="130" t="s">
        <v>23</v>
      </c>
      <c r="K115" s="130" t="s">
        <v>23</v>
      </c>
      <c r="L115" s="130" t="s">
        <v>23</v>
      </c>
      <c r="M115" s="130" t="s">
        <v>23</v>
      </c>
      <c r="N115" s="130" t="s">
        <v>597</v>
      </c>
      <c r="O115" s="130" t="s">
        <v>597</v>
      </c>
      <c r="P115" s="130" t="s">
        <v>23</v>
      </c>
      <c r="Q115" s="130" t="s">
        <v>23</v>
      </c>
    </row>
    <row r="116" spans="1:17" s="57" customFormat="1">
      <c r="A116" s="70" t="s">
        <v>1996</v>
      </c>
      <c r="B116" s="121" t="s">
        <v>602</v>
      </c>
      <c r="C116" s="415" t="s">
        <v>1984</v>
      </c>
      <c r="D116" s="130" t="s">
        <v>23</v>
      </c>
      <c r="E116" s="130" t="s">
        <v>23</v>
      </c>
      <c r="F116" s="130" t="s">
        <v>23</v>
      </c>
      <c r="G116" s="130" t="s">
        <v>23</v>
      </c>
      <c r="H116" s="130" t="s">
        <v>23</v>
      </c>
      <c r="I116" s="130" t="s">
        <v>23</v>
      </c>
      <c r="J116" s="130" t="s">
        <v>23</v>
      </c>
      <c r="K116" s="130" t="s">
        <v>23</v>
      </c>
      <c r="L116" s="130" t="s">
        <v>23</v>
      </c>
      <c r="M116" s="130" t="s">
        <v>23</v>
      </c>
      <c r="N116" s="130" t="s">
        <v>597</v>
      </c>
      <c r="O116" s="130" t="s">
        <v>597</v>
      </c>
      <c r="P116" s="130" t="s">
        <v>23</v>
      </c>
      <c r="Q116" s="130" t="s">
        <v>23</v>
      </c>
    </row>
    <row r="117" spans="1:17" s="57" customFormat="1">
      <c r="A117" s="70" t="s">
        <v>1996</v>
      </c>
      <c r="B117" s="121" t="s">
        <v>602</v>
      </c>
      <c r="C117" s="415" t="s">
        <v>1985</v>
      </c>
      <c r="D117" s="130" t="s">
        <v>23</v>
      </c>
      <c r="E117" s="130" t="s">
        <v>23</v>
      </c>
      <c r="F117" s="130" t="s">
        <v>23</v>
      </c>
      <c r="G117" s="130" t="s">
        <v>23</v>
      </c>
      <c r="H117" s="130" t="s">
        <v>23</v>
      </c>
      <c r="I117" s="130" t="s">
        <v>23</v>
      </c>
      <c r="J117" s="130" t="s">
        <v>23</v>
      </c>
      <c r="K117" s="130" t="s">
        <v>23</v>
      </c>
      <c r="L117" s="130" t="s">
        <v>23</v>
      </c>
      <c r="M117" s="130" t="s">
        <v>23</v>
      </c>
      <c r="N117" s="130" t="s">
        <v>597</v>
      </c>
      <c r="O117" s="130" t="s">
        <v>597</v>
      </c>
      <c r="P117" s="130" t="s">
        <v>23</v>
      </c>
      <c r="Q117" s="130" t="s">
        <v>23</v>
      </c>
    </row>
    <row r="118" spans="1:17">
      <c r="A118" s="70" t="s">
        <v>1954</v>
      </c>
      <c r="B118" s="70" t="s">
        <v>1817</v>
      </c>
      <c r="C118" s="70" t="s">
        <v>1864</v>
      </c>
      <c r="D118" s="73" t="s">
        <v>23</v>
      </c>
      <c r="E118" s="73" t="s">
        <v>23</v>
      </c>
      <c r="F118" s="73" t="s">
        <v>23</v>
      </c>
      <c r="G118" s="73" t="s">
        <v>23</v>
      </c>
      <c r="H118" s="73" t="s">
        <v>597</v>
      </c>
      <c r="I118" s="73" t="s">
        <v>597</v>
      </c>
      <c r="J118" s="73" t="s">
        <v>23</v>
      </c>
      <c r="K118" s="73" t="s">
        <v>23</v>
      </c>
      <c r="L118" s="73" t="s">
        <v>23</v>
      </c>
      <c r="M118" s="73" t="s">
        <v>23</v>
      </c>
      <c r="N118" s="73" t="s">
        <v>597</v>
      </c>
      <c r="O118" s="73" t="s">
        <v>597</v>
      </c>
      <c r="P118" s="73" t="s">
        <v>597</v>
      </c>
      <c r="Q118" s="73" t="s">
        <v>23</v>
      </c>
    </row>
    <row r="119" spans="1:17">
      <c r="A119" s="70" t="s">
        <v>1846</v>
      </c>
      <c r="B119" s="70" t="s">
        <v>1817</v>
      </c>
      <c r="C119" s="70" t="s">
        <v>1844</v>
      </c>
      <c r="D119" s="73" t="s">
        <v>23</v>
      </c>
      <c r="E119" s="73" t="s">
        <v>23</v>
      </c>
      <c r="F119" s="73" t="s">
        <v>23</v>
      </c>
      <c r="G119" s="73" t="s">
        <v>23</v>
      </c>
      <c r="H119" s="73" t="s">
        <v>23</v>
      </c>
      <c r="I119" s="73" t="s">
        <v>23</v>
      </c>
      <c r="J119" s="73" t="s">
        <v>23</v>
      </c>
      <c r="K119" s="73" t="s">
        <v>23</v>
      </c>
      <c r="L119" s="73" t="s">
        <v>23</v>
      </c>
      <c r="M119" s="73" t="s">
        <v>23</v>
      </c>
      <c r="N119" s="73" t="s">
        <v>23</v>
      </c>
      <c r="O119" s="73" t="s">
        <v>23</v>
      </c>
      <c r="P119" s="73" t="s">
        <v>23</v>
      </c>
      <c r="Q119" s="73" t="s">
        <v>23</v>
      </c>
    </row>
    <row r="120" spans="1:17">
      <c r="A120" s="70" t="s">
        <v>1846</v>
      </c>
      <c r="B120" s="70" t="s">
        <v>1817</v>
      </c>
      <c r="C120" s="70" t="s">
        <v>1845</v>
      </c>
      <c r="D120" s="73" t="s">
        <v>23</v>
      </c>
      <c r="E120" s="73" t="s">
        <v>23</v>
      </c>
      <c r="F120" s="73" t="s">
        <v>23</v>
      </c>
      <c r="G120" s="73" t="s">
        <v>23</v>
      </c>
      <c r="H120" s="73" t="s">
        <v>23</v>
      </c>
      <c r="I120" s="73" t="s">
        <v>23</v>
      </c>
      <c r="J120" s="73" t="s">
        <v>23</v>
      </c>
      <c r="K120" s="73" t="s">
        <v>23</v>
      </c>
      <c r="L120" s="73" t="s">
        <v>23</v>
      </c>
      <c r="M120" s="73" t="s">
        <v>23</v>
      </c>
      <c r="N120" s="73" t="s">
        <v>23</v>
      </c>
      <c r="O120" s="73" t="s">
        <v>23</v>
      </c>
      <c r="P120" s="73" t="s">
        <v>23</v>
      </c>
      <c r="Q120" s="73" t="s">
        <v>23</v>
      </c>
    </row>
    <row r="121" spans="1:17">
      <c r="A121" s="70" t="s">
        <v>1815</v>
      </c>
      <c r="B121" s="70" t="s">
        <v>1817</v>
      </c>
      <c r="C121" s="70" t="s">
        <v>1825</v>
      </c>
      <c r="D121" s="73" t="s">
        <v>23</v>
      </c>
      <c r="E121" s="73" t="s">
        <v>23</v>
      </c>
      <c r="F121" s="73" t="s">
        <v>23</v>
      </c>
      <c r="G121" s="73" t="s">
        <v>23</v>
      </c>
      <c r="H121" s="73" t="s">
        <v>23</v>
      </c>
      <c r="I121" s="73" t="s">
        <v>23</v>
      </c>
      <c r="J121" s="73" t="s">
        <v>23</v>
      </c>
      <c r="K121" s="73" t="s">
        <v>23</v>
      </c>
      <c r="L121" s="73" t="s">
        <v>23</v>
      </c>
      <c r="M121" s="73" t="s">
        <v>23</v>
      </c>
      <c r="N121" s="73" t="s">
        <v>23</v>
      </c>
      <c r="O121" s="73" t="s">
        <v>23</v>
      </c>
      <c r="P121" s="73" t="s">
        <v>23</v>
      </c>
      <c r="Q121" s="73" t="s">
        <v>23</v>
      </c>
    </row>
    <row r="122" spans="1:17">
      <c r="A122" s="70" t="s">
        <v>1954</v>
      </c>
      <c r="B122" s="70" t="s">
        <v>1817</v>
      </c>
      <c r="C122" s="70" t="s">
        <v>1862</v>
      </c>
      <c r="D122" s="73" t="s">
        <v>23</v>
      </c>
      <c r="E122" s="73" t="s">
        <v>23</v>
      </c>
      <c r="F122" s="73" t="s">
        <v>23</v>
      </c>
      <c r="G122" s="73" t="s">
        <v>23</v>
      </c>
      <c r="H122" s="73" t="s">
        <v>597</v>
      </c>
      <c r="I122" s="73" t="s">
        <v>597</v>
      </c>
      <c r="J122" s="73" t="s">
        <v>23</v>
      </c>
      <c r="K122" s="73" t="s">
        <v>23</v>
      </c>
      <c r="L122" s="73" t="s">
        <v>23</v>
      </c>
      <c r="M122" s="73" t="s">
        <v>23</v>
      </c>
      <c r="N122" s="73" t="s">
        <v>597</v>
      </c>
      <c r="O122" s="73" t="s">
        <v>597</v>
      </c>
      <c r="P122" s="73" t="s">
        <v>597</v>
      </c>
      <c r="Q122" s="73" t="s">
        <v>23</v>
      </c>
    </row>
    <row r="123" spans="1:17">
      <c r="A123" s="70" t="s">
        <v>1996</v>
      </c>
      <c r="B123" s="70" t="s">
        <v>1817</v>
      </c>
      <c r="C123" s="415" t="s">
        <v>1988</v>
      </c>
      <c r="D123" s="130" t="s">
        <v>23</v>
      </c>
      <c r="E123" s="130" t="s">
        <v>23</v>
      </c>
      <c r="F123" s="130" t="s">
        <v>23</v>
      </c>
      <c r="G123" s="130" t="s">
        <v>23</v>
      </c>
      <c r="H123" s="130" t="s">
        <v>597</v>
      </c>
      <c r="I123" s="130" t="s">
        <v>597</v>
      </c>
      <c r="J123" s="130" t="s">
        <v>23</v>
      </c>
      <c r="K123" s="130" t="s">
        <v>23</v>
      </c>
      <c r="L123" s="130" t="s">
        <v>23</v>
      </c>
      <c r="M123" s="130" t="s">
        <v>23</v>
      </c>
      <c r="N123" s="130" t="s">
        <v>597</v>
      </c>
      <c r="O123" s="130" t="s">
        <v>597</v>
      </c>
      <c r="P123" s="130" t="s">
        <v>23</v>
      </c>
      <c r="Q123" s="130" t="s">
        <v>23</v>
      </c>
    </row>
    <row r="124" spans="1:17">
      <c r="A124" s="70" t="s">
        <v>1996</v>
      </c>
      <c r="B124" s="70" t="s">
        <v>1817</v>
      </c>
      <c r="C124" s="415" t="s">
        <v>1989</v>
      </c>
      <c r="D124" s="130" t="s">
        <v>23</v>
      </c>
      <c r="E124" s="130" t="s">
        <v>23</v>
      </c>
      <c r="F124" s="130" t="s">
        <v>23</v>
      </c>
      <c r="G124" s="130" t="s">
        <v>23</v>
      </c>
      <c r="H124" s="130" t="s">
        <v>597</v>
      </c>
      <c r="I124" s="130" t="s">
        <v>597</v>
      </c>
      <c r="J124" s="130" t="s">
        <v>23</v>
      </c>
      <c r="K124" s="130" t="s">
        <v>23</v>
      </c>
      <c r="L124" s="130" t="s">
        <v>23</v>
      </c>
      <c r="M124" s="130" t="s">
        <v>23</v>
      </c>
      <c r="N124" s="130" t="s">
        <v>597</v>
      </c>
      <c r="O124" s="130" t="s">
        <v>597</v>
      </c>
      <c r="P124" s="130" t="s">
        <v>23</v>
      </c>
      <c r="Q124" s="130" t="s">
        <v>23</v>
      </c>
    </row>
    <row r="125" spans="1:17">
      <c r="A125" s="70" t="s">
        <v>1954</v>
      </c>
      <c r="B125" s="70" t="s">
        <v>1827</v>
      </c>
      <c r="C125" s="70" t="s">
        <v>1864</v>
      </c>
      <c r="D125" s="73" t="s">
        <v>23</v>
      </c>
      <c r="E125" s="73" t="s">
        <v>23</v>
      </c>
      <c r="F125" s="73" t="s">
        <v>23</v>
      </c>
      <c r="G125" s="73" t="s">
        <v>23</v>
      </c>
      <c r="H125" s="73" t="s">
        <v>597</v>
      </c>
      <c r="I125" s="73" t="s">
        <v>597</v>
      </c>
      <c r="J125" s="73" t="s">
        <v>23</v>
      </c>
      <c r="K125" s="73" t="s">
        <v>23</v>
      </c>
      <c r="L125" s="73" t="s">
        <v>23</v>
      </c>
      <c r="M125" s="73" t="s">
        <v>23</v>
      </c>
      <c r="N125" s="73" t="s">
        <v>597</v>
      </c>
      <c r="O125" s="73" t="s">
        <v>597</v>
      </c>
      <c r="P125" s="73" t="s">
        <v>597</v>
      </c>
      <c r="Q125" s="73" t="s">
        <v>23</v>
      </c>
    </row>
    <row r="126" spans="1:17">
      <c r="A126" s="70" t="s">
        <v>1954</v>
      </c>
      <c r="B126" s="70" t="s">
        <v>1827</v>
      </c>
      <c r="C126" s="70" t="s">
        <v>1844</v>
      </c>
      <c r="D126" s="73" t="s">
        <v>23</v>
      </c>
      <c r="E126" s="73" t="s">
        <v>23</v>
      </c>
      <c r="F126" s="73" t="s">
        <v>23</v>
      </c>
      <c r="G126" s="73" t="s">
        <v>23</v>
      </c>
      <c r="H126" s="73" t="s">
        <v>597</v>
      </c>
      <c r="I126" s="73" t="s">
        <v>597</v>
      </c>
      <c r="J126" s="73" t="s">
        <v>23</v>
      </c>
      <c r="K126" s="73" t="s">
        <v>23</v>
      </c>
      <c r="L126" s="73" t="s">
        <v>23</v>
      </c>
      <c r="M126" s="73" t="s">
        <v>23</v>
      </c>
      <c r="N126" s="73" t="s">
        <v>597</v>
      </c>
      <c r="O126" s="73" t="s">
        <v>597</v>
      </c>
      <c r="P126" s="73" t="s">
        <v>597</v>
      </c>
      <c r="Q126" s="73" t="s">
        <v>23</v>
      </c>
    </row>
    <row r="127" spans="1:17">
      <c r="A127" s="70" t="s">
        <v>1954</v>
      </c>
      <c r="B127" s="70" t="s">
        <v>1827</v>
      </c>
      <c r="C127" s="70" t="s">
        <v>1845</v>
      </c>
      <c r="D127" s="73" t="s">
        <v>23</v>
      </c>
      <c r="E127" s="73" t="s">
        <v>23</v>
      </c>
      <c r="F127" s="73" t="s">
        <v>23</v>
      </c>
      <c r="G127" s="73" t="s">
        <v>23</v>
      </c>
      <c r="H127" s="73" t="s">
        <v>597</v>
      </c>
      <c r="I127" s="73" t="s">
        <v>597</v>
      </c>
      <c r="J127" s="73" t="s">
        <v>23</v>
      </c>
      <c r="K127" s="73" t="s">
        <v>23</v>
      </c>
      <c r="L127" s="73" t="s">
        <v>23</v>
      </c>
      <c r="M127" s="73" t="s">
        <v>23</v>
      </c>
      <c r="N127" s="73" t="s">
        <v>597</v>
      </c>
      <c r="O127" s="73" t="s">
        <v>597</v>
      </c>
      <c r="P127" s="73" t="s">
        <v>597</v>
      </c>
      <c r="Q127" s="73" t="s">
        <v>23</v>
      </c>
    </row>
    <row r="128" spans="1:17">
      <c r="A128" s="70" t="s">
        <v>1815</v>
      </c>
      <c r="B128" s="70" t="s">
        <v>1827</v>
      </c>
      <c r="C128" s="70" t="s">
        <v>1825</v>
      </c>
      <c r="D128" s="73" t="s">
        <v>23</v>
      </c>
      <c r="E128" s="73" t="s">
        <v>23</v>
      </c>
      <c r="F128" s="73" t="s">
        <v>23</v>
      </c>
      <c r="G128" s="73" t="s">
        <v>23</v>
      </c>
      <c r="H128" s="73" t="s">
        <v>23</v>
      </c>
      <c r="I128" s="73" t="s">
        <v>23</v>
      </c>
      <c r="J128" s="73" t="s">
        <v>23</v>
      </c>
      <c r="K128" s="73" t="s">
        <v>23</v>
      </c>
      <c r="L128" s="73" t="s">
        <v>23</v>
      </c>
      <c r="M128" s="73" t="s">
        <v>23</v>
      </c>
      <c r="N128" s="73" t="s">
        <v>23</v>
      </c>
      <c r="O128" s="73" t="s">
        <v>23</v>
      </c>
      <c r="P128" s="73" t="s">
        <v>23</v>
      </c>
      <c r="Q128" s="73" t="s">
        <v>23</v>
      </c>
    </row>
    <row r="129" spans="1:24">
      <c r="A129" s="70" t="s">
        <v>1954</v>
      </c>
      <c r="B129" s="70" t="s">
        <v>1827</v>
      </c>
      <c r="C129" s="70" t="s">
        <v>1831</v>
      </c>
      <c r="D129" s="73" t="s">
        <v>23</v>
      </c>
      <c r="E129" s="73" t="s">
        <v>23</v>
      </c>
      <c r="F129" s="73" t="s">
        <v>23</v>
      </c>
      <c r="G129" s="73" t="s">
        <v>23</v>
      </c>
      <c r="H129" s="73" t="s">
        <v>597</v>
      </c>
      <c r="I129" s="73" t="s">
        <v>597</v>
      </c>
      <c r="J129" s="73" t="s">
        <v>23</v>
      </c>
      <c r="K129" s="73" t="s">
        <v>23</v>
      </c>
      <c r="L129" s="73" t="s">
        <v>23</v>
      </c>
      <c r="M129" s="73" t="s">
        <v>23</v>
      </c>
      <c r="N129" s="73" t="s">
        <v>597</v>
      </c>
      <c r="O129" s="73" t="s">
        <v>597</v>
      </c>
      <c r="P129" s="73" t="s">
        <v>597</v>
      </c>
      <c r="Q129" s="73" t="s">
        <v>23</v>
      </c>
    </row>
    <row r="130" spans="1:24">
      <c r="A130" s="70" t="s">
        <v>1954</v>
      </c>
      <c r="B130" s="70" t="s">
        <v>1827</v>
      </c>
      <c r="C130" s="70" t="s">
        <v>1862</v>
      </c>
      <c r="D130" s="73" t="s">
        <v>23</v>
      </c>
      <c r="E130" s="73" t="s">
        <v>23</v>
      </c>
      <c r="F130" s="73" t="s">
        <v>23</v>
      </c>
      <c r="G130" s="73" t="s">
        <v>23</v>
      </c>
      <c r="H130" s="73" t="s">
        <v>597</v>
      </c>
      <c r="I130" s="73" t="s">
        <v>597</v>
      </c>
      <c r="J130" s="73" t="s">
        <v>23</v>
      </c>
      <c r="K130" s="73" t="s">
        <v>23</v>
      </c>
      <c r="L130" s="73" t="s">
        <v>23</v>
      </c>
      <c r="M130" s="73" t="s">
        <v>23</v>
      </c>
      <c r="N130" s="73" t="s">
        <v>597</v>
      </c>
      <c r="O130" s="73" t="s">
        <v>597</v>
      </c>
      <c r="P130" s="73" t="s">
        <v>597</v>
      </c>
      <c r="Q130" s="73" t="s">
        <v>23</v>
      </c>
    </row>
    <row r="131" spans="1:24">
      <c r="A131" s="70" t="s">
        <v>1996</v>
      </c>
      <c r="B131" s="70" t="s">
        <v>1827</v>
      </c>
      <c r="C131" s="415" t="s">
        <v>1988</v>
      </c>
      <c r="D131" s="130" t="s">
        <v>23</v>
      </c>
      <c r="E131" s="130" t="s">
        <v>23</v>
      </c>
      <c r="F131" s="130" t="s">
        <v>23</v>
      </c>
      <c r="G131" s="130" t="s">
        <v>23</v>
      </c>
      <c r="H131" s="130" t="s">
        <v>597</v>
      </c>
      <c r="I131" s="130" t="s">
        <v>597</v>
      </c>
      <c r="J131" s="130" t="s">
        <v>23</v>
      </c>
      <c r="K131" s="130" t="s">
        <v>23</v>
      </c>
      <c r="L131" s="130" t="s">
        <v>23</v>
      </c>
      <c r="M131" s="130" t="s">
        <v>23</v>
      </c>
      <c r="N131" s="130" t="s">
        <v>597</v>
      </c>
      <c r="O131" s="130" t="s">
        <v>597</v>
      </c>
      <c r="P131" s="130" t="s">
        <v>23</v>
      </c>
      <c r="Q131" s="130" t="s">
        <v>23</v>
      </c>
    </row>
    <row r="132" spans="1:24">
      <c r="A132" s="70" t="s">
        <v>1996</v>
      </c>
      <c r="B132" s="70" t="s">
        <v>1827</v>
      </c>
      <c r="C132" s="415" t="s">
        <v>1989</v>
      </c>
      <c r="D132" s="130" t="s">
        <v>23</v>
      </c>
      <c r="E132" s="130" t="s">
        <v>23</v>
      </c>
      <c r="F132" s="130" t="s">
        <v>23</v>
      </c>
      <c r="G132" s="130" t="s">
        <v>23</v>
      </c>
      <c r="H132" s="130" t="s">
        <v>597</v>
      </c>
      <c r="I132" s="130" t="s">
        <v>597</v>
      </c>
      <c r="J132" s="130" t="s">
        <v>23</v>
      </c>
      <c r="K132" s="130" t="s">
        <v>23</v>
      </c>
      <c r="L132" s="130" t="s">
        <v>23</v>
      </c>
      <c r="M132" s="130" t="s">
        <v>23</v>
      </c>
      <c r="N132" s="130" t="s">
        <v>597</v>
      </c>
      <c r="O132" s="130" t="s">
        <v>597</v>
      </c>
      <c r="P132" s="130" t="s">
        <v>23</v>
      </c>
      <c r="Q132" s="130" t="s">
        <v>23</v>
      </c>
    </row>
    <row r="133" spans="1:24">
      <c r="A133" s="70" t="s">
        <v>1815</v>
      </c>
      <c r="B133" s="70" t="s">
        <v>1818</v>
      </c>
      <c r="C133" s="70" t="s">
        <v>1825</v>
      </c>
      <c r="D133" s="73" t="s">
        <v>23</v>
      </c>
      <c r="E133" s="73" t="s">
        <v>23</v>
      </c>
      <c r="F133" s="73" t="s">
        <v>23</v>
      </c>
      <c r="G133" s="73" t="s">
        <v>23</v>
      </c>
      <c r="H133" s="73" t="s">
        <v>23</v>
      </c>
      <c r="I133" s="73" t="s">
        <v>23</v>
      </c>
      <c r="J133" s="73" t="s">
        <v>23</v>
      </c>
      <c r="K133" s="73" t="s">
        <v>23</v>
      </c>
      <c r="L133" s="73" t="s">
        <v>23</v>
      </c>
      <c r="M133" s="73" t="s">
        <v>23</v>
      </c>
      <c r="N133" s="73" t="s">
        <v>23</v>
      </c>
      <c r="O133" s="73" t="s">
        <v>23</v>
      </c>
      <c r="P133" s="73" t="s">
        <v>23</v>
      </c>
      <c r="Q133" s="73" t="s">
        <v>23</v>
      </c>
    </row>
    <row r="134" spans="1:24">
      <c r="A134" s="70" t="s">
        <v>1815</v>
      </c>
      <c r="B134" s="70" t="s">
        <v>1818</v>
      </c>
      <c r="C134" s="70" t="s">
        <v>1826</v>
      </c>
      <c r="D134" s="73" t="s">
        <v>23</v>
      </c>
      <c r="E134" s="73" t="s">
        <v>23</v>
      </c>
      <c r="F134" s="73" t="s">
        <v>23</v>
      </c>
      <c r="G134" s="73" t="s">
        <v>23</v>
      </c>
      <c r="H134" s="73" t="s">
        <v>23</v>
      </c>
      <c r="I134" s="73" t="s">
        <v>23</v>
      </c>
      <c r="J134" s="73" t="s">
        <v>23</v>
      </c>
      <c r="K134" s="73" t="s">
        <v>23</v>
      </c>
      <c r="L134" s="73" t="s">
        <v>23</v>
      </c>
      <c r="M134" s="73" t="s">
        <v>23</v>
      </c>
      <c r="N134" s="73" t="s">
        <v>23</v>
      </c>
      <c r="O134" s="73" t="s">
        <v>23</v>
      </c>
      <c r="P134" s="73" t="s">
        <v>23</v>
      </c>
      <c r="Q134" s="73" t="s">
        <v>23</v>
      </c>
    </row>
    <row r="135" spans="1:24">
      <c r="A135" s="70" t="s">
        <v>2004</v>
      </c>
      <c r="B135" s="121" t="s">
        <v>1818</v>
      </c>
      <c r="C135" s="348" t="s">
        <v>588</v>
      </c>
      <c r="D135" s="130" t="s">
        <v>23</v>
      </c>
      <c r="E135" s="130" t="s">
        <v>23</v>
      </c>
      <c r="F135" s="130" t="s">
        <v>23</v>
      </c>
      <c r="G135" s="130" t="s">
        <v>23</v>
      </c>
      <c r="H135" s="130" t="s">
        <v>23</v>
      </c>
      <c r="I135" s="130" t="s">
        <v>23</v>
      </c>
      <c r="J135" s="130" t="s">
        <v>23</v>
      </c>
      <c r="K135" s="130" t="s">
        <v>23</v>
      </c>
      <c r="L135" s="130" t="s">
        <v>23</v>
      </c>
      <c r="M135" s="130" t="s">
        <v>23</v>
      </c>
      <c r="N135" s="130" t="s">
        <v>23</v>
      </c>
      <c r="O135" s="130" t="s">
        <v>23</v>
      </c>
      <c r="P135" s="130" t="s">
        <v>23</v>
      </c>
      <c r="Q135" s="130" t="s">
        <v>23</v>
      </c>
    </row>
    <row r="136" spans="1:24">
      <c r="A136" s="70" t="s">
        <v>2004</v>
      </c>
      <c r="B136" s="121" t="s">
        <v>1818</v>
      </c>
      <c r="C136" s="348" t="s">
        <v>626</v>
      </c>
      <c r="D136" s="130" t="s">
        <v>23</v>
      </c>
      <c r="E136" s="130" t="s">
        <v>23</v>
      </c>
      <c r="F136" s="130" t="s">
        <v>23</v>
      </c>
      <c r="G136" s="130" t="s">
        <v>23</v>
      </c>
      <c r="H136" s="130" t="s">
        <v>23</v>
      </c>
      <c r="I136" s="130" t="s">
        <v>23</v>
      </c>
      <c r="J136" s="130" t="s">
        <v>23</v>
      </c>
      <c r="K136" s="130" t="s">
        <v>23</v>
      </c>
      <c r="L136" s="130" t="s">
        <v>23</v>
      </c>
      <c r="M136" s="130" t="s">
        <v>23</v>
      </c>
      <c r="N136" s="130" t="s">
        <v>23</v>
      </c>
      <c r="O136" s="130" t="s">
        <v>23</v>
      </c>
      <c r="P136" s="130" t="s">
        <v>23</v>
      </c>
      <c r="Q136" s="130" t="s">
        <v>23</v>
      </c>
    </row>
    <row r="137" spans="1:24">
      <c r="A137" s="70" t="s">
        <v>1815</v>
      </c>
      <c r="B137" s="70" t="s">
        <v>1828</v>
      </c>
      <c r="C137" s="70" t="s">
        <v>1825</v>
      </c>
      <c r="D137" s="73" t="s">
        <v>23</v>
      </c>
      <c r="E137" s="73" t="s">
        <v>23</v>
      </c>
      <c r="F137" s="73" t="s">
        <v>23</v>
      </c>
      <c r="G137" s="73" t="s">
        <v>23</v>
      </c>
      <c r="H137" s="73" t="s">
        <v>23</v>
      </c>
      <c r="I137" s="73" t="s">
        <v>23</v>
      </c>
      <c r="J137" s="73" t="s">
        <v>23</v>
      </c>
      <c r="K137" s="73" t="s">
        <v>23</v>
      </c>
      <c r="L137" s="73" t="s">
        <v>23</v>
      </c>
      <c r="M137" s="73" t="s">
        <v>23</v>
      </c>
      <c r="N137" s="73" t="s">
        <v>23</v>
      </c>
      <c r="O137" s="73" t="s">
        <v>23</v>
      </c>
      <c r="P137" s="73" t="s">
        <v>23</v>
      </c>
      <c r="Q137" s="73" t="s">
        <v>23</v>
      </c>
    </row>
    <row r="138" spans="1:24">
      <c r="A138" s="70" t="s">
        <v>1815</v>
      </c>
      <c r="B138" s="70" t="s">
        <v>1828</v>
      </c>
      <c r="C138" s="70" t="s">
        <v>1826</v>
      </c>
      <c r="D138" s="73" t="s">
        <v>23</v>
      </c>
      <c r="E138" s="73" t="s">
        <v>23</v>
      </c>
      <c r="F138" s="73" t="s">
        <v>23</v>
      </c>
      <c r="G138" s="73" t="s">
        <v>23</v>
      </c>
      <c r="H138" s="73" t="s">
        <v>23</v>
      </c>
      <c r="I138" s="73" t="s">
        <v>23</v>
      </c>
      <c r="J138" s="73" t="s">
        <v>23</v>
      </c>
      <c r="K138" s="73" t="s">
        <v>23</v>
      </c>
      <c r="L138" s="73" t="s">
        <v>23</v>
      </c>
      <c r="M138" s="73" t="s">
        <v>23</v>
      </c>
      <c r="N138" s="73" t="s">
        <v>23</v>
      </c>
      <c r="O138" s="73" t="s">
        <v>23</v>
      </c>
      <c r="P138" s="73" t="s">
        <v>23</v>
      </c>
      <c r="Q138" s="73" t="s">
        <v>23</v>
      </c>
    </row>
    <row r="139" spans="1:24">
      <c r="A139" s="70" t="s">
        <v>2004</v>
      </c>
      <c r="B139" s="121" t="s">
        <v>1828</v>
      </c>
      <c r="C139" s="348" t="s">
        <v>588</v>
      </c>
      <c r="D139" s="130" t="s">
        <v>23</v>
      </c>
      <c r="E139" s="130" t="s">
        <v>23</v>
      </c>
      <c r="F139" s="130" t="s">
        <v>23</v>
      </c>
      <c r="G139" s="130" t="s">
        <v>23</v>
      </c>
      <c r="H139" s="130" t="s">
        <v>23</v>
      </c>
      <c r="I139" s="130" t="s">
        <v>23</v>
      </c>
      <c r="J139" s="130" t="s">
        <v>23</v>
      </c>
      <c r="K139" s="130" t="s">
        <v>23</v>
      </c>
      <c r="L139" s="130" t="s">
        <v>23</v>
      </c>
      <c r="M139" s="130" t="s">
        <v>23</v>
      </c>
      <c r="N139" s="130" t="s">
        <v>23</v>
      </c>
      <c r="O139" s="130" t="s">
        <v>23</v>
      </c>
      <c r="P139" s="130" t="s">
        <v>23</v>
      </c>
      <c r="Q139" s="130" t="s">
        <v>23</v>
      </c>
    </row>
    <row r="140" spans="1:24">
      <c r="A140" s="70" t="s">
        <v>2004</v>
      </c>
      <c r="B140" s="121" t="s">
        <v>1828</v>
      </c>
      <c r="C140" s="348" t="s">
        <v>626</v>
      </c>
      <c r="D140" s="130" t="s">
        <v>23</v>
      </c>
      <c r="E140" s="130" t="s">
        <v>23</v>
      </c>
      <c r="F140" s="130" t="s">
        <v>23</v>
      </c>
      <c r="G140" s="130" t="s">
        <v>23</v>
      </c>
      <c r="H140" s="130" t="s">
        <v>23</v>
      </c>
      <c r="I140" s="130" t="s">
        <v>23</v>
      </c>
      <c r="J140" s="130" t="s">
        <v>23</v>
      </c>
      <c r="K140" s="130" t="s">
        <v>23</v>
      </c>
      <c r="L140" s="130" t="s">
        <v>23</v>
      </c>
      <c r="M140" s="130" t="s">
        <v>23</v>
      </c>
      <c r="N140" s="130" t="s">
        <v>23</v>
      </c>
      <c r="O140" s="130" t="s">
        <v>23</v>
      </c>
      <c r="P140" s="130" t="s">
        <v>23</v>
      </c>
      <c r="Q140" s="130" t="s">
        <v>23</v>
      </c>
    </row>
    <row r="141" spans="1:24">
      <c r="A141" s="70" t="s">
        <v>2028</v>
      </c>
      <c r="B141" s="121" t="s">
        <v>1828</v>
      </c>
      <c r="C141" s="121" t="s">
        <v>1831</v>
      </c>
      <c r="D141" s="130" t="s">
        <v>23</v>
      </c>
      <c r="E141" s="130" t="s">
        <v>23</v>
      </c>
      <c r="F141" s="130" t="s">
        <v>23</v>
      </c>
      <c r="G141" s="130" t="s">
        <v>23</v>
      </c>
      <c r="H141" s="130" t="s">
        <v>23</v>
      </c>
      <c r="I141" s="130" t="s">
        <v>23</v>
      </c>
      <c r="J141" s="130" t="s">
        <v>23</v>
      </c>
      <c r="K141" s="130" t="s">
        <v>23</v>
      </c>
      <c r="L141" s="130" t="s">
        <v>23</v>
      </c>
      <c r="M141" s="130" t="s">
        <v>23</v>
      </c>
      <c r="N141" s="130" t="s">
        <v>23</v>
      </c>
      <c r="O141" s="130" t="s">
        <v>23</v>
      </c>
      <c r="P141" s="130" t="s">
        <v>23</v>
      </c>
      <c r="Q141" s="130" t="s">
        <v>23</v>
      </c>
    </row>
    <row r="142" spans="1:24">
      <c r="A142" s="70" t="s">
        <v>2028</v>
      </c>
      <c r="B142" s="121" t="s">
        <v>1828</v>
      </c>
      <c r="C142" s="121" t="s">
        <v>751</v>
      </c>
      <c r="D142" s="130" t="s">
        <v>23</v>
      </c>
      <c r="E142" s="130" t="s">
        <v>23</v>
      </c>
      <c r="F142" s="130" t="s">
        <v>23</v>
      </c>
      <c r="G142" s="130" t="s">
        <v>23</v>
      </c>
      <c r="H142" s="130" t="s">
        <v>23</v>
      </c>
      <c r="I142" s="130" t="s">
        <v>23</v>
      </c>
      <c r="J142" s="130" t="s">
        <v>23</v>
      </c>
      <c r="K142" s="130" t="s">
        <v>23</v>
      </c>
      <c r="L142" s="130" t="s">
        <v>23</v>
      </c>
      <c r="M142" s="130" t="s">
        <v>23</v>
      </c>
      <c r="N142" s="130" t="s">
        <v>23</v>
      </c>
      <c r="O142" s="130" t="s">
        <v>23</v>
      </c>
      <c r="P142" s="130" t="s">
        <v>23</v>
      </c>
      <c r="Q142" s="130" t="s">
        <v>23</v>
      </c>
    </row>
    <row r="143" spans="1:24" s="118" customFormat="1">
      <c r="A143" s="445" t="s">
        <v>2000</v>
      </c>
      <c r="B143" s="445" t="s">
        <v>632</v>
      </c>
      <c r="C143" s="445" t="s">
        <v>690</v>
      </c>
      <c r="D143" s="117" t="s">
        <v>23</v>
      </c>
      <c r="E143" s="117" t="s">
        <v>23</v>
      </c>
      <c r="F143" s="117" t="s">
        <v>23</v>
      </c>
      <c r="G143" s="117" t="s">
        <v>23</v>
      </c>
      <c r="H143" s="117" t="s">
        <v>597</v>
      </c>
      <c r="I143" s="117" t="s">
        <v>597</v>
      </c>
      <c r="J143" s="117" t="s">
        <v>23</v>
      </c>
      <c r="K143" s="117" t="s">
        <v>23</v>
      </c>
      <c r="L143" s="117" t="s">
        <v>23</v>
      </c>
      <c r="M143" s="117" t="s">
        <v>23</v>
      </c>
      <c r="N143" s="117" t="s">
        <v>597</v>
      </c>
      <c r="O143" s="117" t="s">
        <v>597</v>
      </c>
      <c r="P143" s="117" t="s">
        <v>597</v>
      </c>
      <c r="Q143" s="117" t="s">
        <v>597</v>
      </c>
      <c r="X143" s="279"/>
    </row>
    <row r="144" spans="1:24" s="118" customFormat="1">
      <c r="A144" s="70" t="s">
        <v>1963</v>
      </c>
      <c r="B144" s="70" t="s">
        <v>632</v>
      </c>
      <c r="C144" s="70" t="s">
        <v>691</v>
      </c>
      <c r="D144" s="117" t="s">
        <v>23</v>
      </c>
      <c r="E144" s="117" t="s">
        <v>23</v>
      </c>
      <c r="F144" s="117" t="s">
        <v>23</v>
      </c>
      <c r="G144" s="117" t="s">
        <v>23</v>
      </c>
      <c r="H144" s="117" t="s">
        <v>597</v>
      </c>
      <c r="I144" s="117" t="s">
        <v>597</v>
      </c>
      <c r="J144" s="73" t="s">
        <v>23</v>
      </c>
      <c r="K144" s="73" t="s">
        <v>23</v>
      </c>
      <c r="L144" s="117" t="s">
        <v>23</v>
      </c>
      <c r="M144" s="117" t="s">
        <v>23</v>
      </c>
      <c r="N144" s="117" t="s">
        <v>597</v>
      </c>
      <c r="O144" s="117" t="s">
        <v>597</v>
      </c>
      <c r="P144" s="117" t="s">
        <v>597</v>
      </c>
      <c r="Q144" s="117" t="s">
        <v>597</v>
      </c>
      <c r="X144" s="279"/>
    </row>
    <row r="145" spans="1:24">
      <c r="A145" s="70" t="s">
        <v>1954</v>
      </c>
      <c r="B145" s="70" t="s">
        <v>632</v>
      </c>
      <c r="C145" s="70" t="s">
        <v>627</v>
      </c>
      <c r="D145" s="73" t="s">
        <v>23</v>
      </c>
      <c r="E145" s="73" t="s">
        <v>23</v>
      </c>
      <c r="F145" s="73" t="s">
        <v>23</v>
      </c>
      <c r="G145" s="73" t="s">
        <v>23</v>
      </c>
      <c r="H145" s="73" t="s">
        <v>597</v>
      </c>
      <c r="I145" s="73" t="s">
        <v>597</v>
      </c>
      <c r="J145" s="73" t="s">
        <v>23</v>
      </c>
      <c r="K145" s="73" t="s">
        <v>23</v>
      </c>
      <c r="L145" s="73" t="s">
        <v>23</v>
      </c>
      <c r="M145" s="73" t="s">
        <v>23</v>
      </c>
      <c r="N145" s="73" t="s">
        <v>597</v>
      </c>
      <c r="O145" s="73" t="s">
        <v>597</v>
      </c>
      <c r="P145" s="73" t="s">
        <v>597</v>
      </c>
      <c r="Q145" s="73" t="s">
        <v>597</v>
      </c>
      <c r="X145" s="52"/>
    </row>
    <row r="146" spans="1:24">
      <c r="A146" s="70" t="s">
        <v>1954</v>
      </c>
      <c r="B146" s="70" t="s">
        <v>632</v>
      </c>
      <c r="C146" s="70" t="s">
        <v>676</v>
      </c>
      <c r="D146" s="73" t="s">
        <v>23</v>
      </c>
      <c r="E146" s="73" t="s">
        <v>23</v>
      </c>
      <c r="F146" s="73" t="s">
        <v>23</v>
      </c>
      <c r="G146" s="73" t="s">
        <v>23</v>
      </c>
      <c r="H146" s="73" t="s">
        <v>23</v>
      </c>
      <c r="I146" s="73" t="s">
        <v>597</v>
      </c>
      <c r="J146" s="73" t="s">
        <v>23</v>
      </c>
      <c r="K146" s="73" t="s">
        <v>23</v>
      </c>
      <c r="L146" s="73" t="s">
        <v>23</v>
      </c>
      <c r="M146" s="73" t="s">
        <v>23</v>
      </c>
      <c r="N146" s="216" t="s">
        <v>597</v>
      </c>
      <c r="O146" s="73" t="s">
        <v>23</v>
      </c>
      <c r="P146" s="73" t="s">
        <v>597</v>
      </c>
      <c r="Q146" s="73" t="s">
        <v>597</v>
      </c>
      <c r="X146" s="52"/>
    </row>
    <row r="147" spans="1:24">
      <c r="A147" s="70"/>
      <c r="B147" s="70" t="s">
        <v>632</v>
      </c>
      <c r="C147" s="70" t="s">
        <v>738</v>
      </c>
      <c r="D147" s="73" t="s">
        <v>23</v>
      </c>
      <c r="E147" s="73" t="s">
        <v>23</v>
      </c>
      <c r="F147" s="73" t="s">
        <v>23</v>
      </c>
      <c r="G147" s="73" t="s">
        <v>23</v>
      </c>
      <c r="H147" s="73" t="s">
        <v>23</v>
      </c>
      <c r="I147" s="73" t="s">
        <v>23</v>
      </c>
      <c r="J147" s="73" t="s">
        <v>23</v>
      </c>
      <c r="K147" s="73" t="s">
        <v>23</v>
      </c>
      <c r="L147" s="73" t="s">
        <v>23</v>
      </c>
      <c r="M147" s="73" t="s">
        <v>23</v>
      </c>
      <c r="N147" s="73" t="s">
        <v>597</v>
      </c>
      <c r="O147" s="73" t="s">
        <v>597</v>
      </c>
      <c r="P147" s="73" t="s">
        <v>597</v>
      </c>
      <c r="Q147" s="73" t="s">
        <v>597</v>
      </c>
      <c r="X147" s="52"/>
    </row>
    <row r="148" spans="1:24">
      <c r="A148" s="70"/>
      <c r="B148" s="70" t="s">
        <v>632</v>
      </c>
      <c r="C148" s="70" t="s">
        <v>739</v>
      </c>
      <c r="D148" s="73" t="s">
        <v>23</v>
      </c>
      <c r="E148" s="73" t="s">
        <v>23</v>
      </c>
      <c r="F148" s="73" t="s">
        <v>23</v>
      </c>
      <c r="G148" s="73" t="s">
        <v>23</v>
      </c>
      <c r="H148" s="73" t="s">
        <v>23</v>
      </c>
      <c r="I148" s="73" t="s">
        <v>23</v>
      </c>
      <c r="J148" s="73" t="s">
        <v>23</v>
      </c>
      <c r="K148" s="73" t="s">
        <v>23</v>
      </c>
      <c r="L148" s="73" t="s">
        <v>23</v>
      </c>
      <c r="M148" s="73" t="s">
        <v>23</v>
      </c>
      <c r="N148" s="73" t="s">
        <v>597</v>
      </c>
      <c r="O148" s="73" t="s">
        <v>597</v>
      </c>
      <c r="P148" s="73" t="s">
        <v>597</v>
      </c>
      <c r="Q148" s="73" t="s">
        <v>597</v>
      </c>
      <c r="X148" s="52"/>
    </row>
    <row r="149" spans="1:24">
      <c r="A149" s="70"/>
      <c r="B149" s="70" t="s">
        <v>632</v>
      </c>
      <c r="C149" s="70" t="s">
        <v>687</v>
      </c>
      <c r="D149" s="73" t="s">
        <v>23</v>
      </c>
      <c r="E149" s="73" t="s">
        <v>23</v>
      </c>
      <c r="F149" s="73" t="s">
        <v>23</v>
      </c>
      <c r="G149" s="73" t="s">
        <v>23</v>
      </c>
      <c r="H149" s="73" t="s">
        <v>23</v>
      </c>
      <c r="I149" s="73" t="s">
        <v>23</v>
      </c>
      <c r="J149" s="73" t="s">
        <v>23</v>
      </c>
      <c r="K149" s="73" t="s">
        <v>23</v>
      </c>
      <c r="L149" s="73" t="s">
        <v>23</v>
      </c>
      <c r="M149" s="73" t="s">
        <v>23</v>
      </c>
      <c r="N149" s="73" t="s">
        <v>23</v>
      </c>
      <c r="O149" s="73" t="s">
        <v>23</v>
      </c>
      <c r="P149" s="73" t="s">
        <v>23</v>
      </c>
      <c r="Q149" s="73" t="s">
        <v>23</v>
      </c>
      <c r="X149" s="52"/>
    </row>
    <row r="150" spans="1:24">
      <c r="A150" s="70"/>
      <c r="B150" s="70" t="s">
        <v>632</v>
      </c>
      <c r="C150" s="70" t="s">
        <v>677</v>
      </c>
      <c r="D150" s="73" t="s">
        <v>23</v>
      </c>
      <c r="E150" s="73" t="s">
        <v>23</v>
      </c>
      <c r="F150" s="73" t="s">
        <v>23</v>
      </c>
      <c r="G150" s="73" t="s">
        <v>23</v>
      </c>
      <c r="H150" s="73" t="s">
        <v>23</v>
      </c>
      <c r="I150" s="73" t="s">
        <v>23</v>
      </c>
      <c r="J150" s="73" t="s">
        <v>23</v>
      </c>
      <c r="K150" s="73" t="s">
        <v>23</v>
      </c>
      <c r="L150" s="73" t="s">
        <v>23</v>
      </c>
      <c r="M150" s="73" t="s">
        <v>23</v>
      </c>
      <c r="N150" s="73" t="s">
        <v>23</v>
      </c>
      <c r="O150" s="73" t="s">
        <v>23</v>
      </c>
      <c r="P150" s="73" t="s">
        <v>23</v>
      </c>
      <c r="Q150" s="73" t="s">
        <v>23</v>
      </c>
      <c r="X150" s="52"/>
    </row>
    <row r="151" spans="1:24">
      <c r="A151" s="70"/>
      <c r="B151" s="70" t="s">
        <v>632</v>
      </c>
      <c r="C151" s="70" t="s">
        <v>726</v>
      </c>
      <c r="D151" s="73" t="s">
        <v>23</v>
      </c>
      <c r="E151" s="73" t="s">
        <v>23</v>
      </c>
      <c r="F151" s="73" t="s">
        <v>23</v>
      </c>
      <c r="G151" s="73" t="s">
        <v>23</v>
      </c>
      <c r="H151" s="73" t="s">
        <v>23</v>
      </c>
      <c r="I151" s="73" t="s">
        <v>23</v>
      </c>
      <c r="J151" s="73" t="s">
        <v>23</v>
      </c>
      <c r="K151" s="73" t="s">
        <v>23</v>
      </c>
      <c r="L151" s="73" t="s">
        <v>23</v>
      </c>
      <c r="M151" s="73" t="s">
        <v>23</v>
      </c>
      <c r="N151" s="73" t="s">
        <v>23</v>
      </c>
      <c r="O151" s="73" t="s">
        <v>23</v>
      </c>
      <c r="P151" s="73" t="s">
        <v>23</v>
      </c>
      <c r="Q151" s="73" t="s">
        <v>23</v>
      </c>
    </row>
    <row r="152" spans="1:24">
      <c r="A152" s="70"/>
      <c r="B152" s="70" t="s">
        <v>632</v>
      </c>
      <c r="C152" s="70" t="s">
        <v>727</v>
      </c>
      <c r="D152" s="73" t="s">
        <v>23</v>
      </c>
      <c r="E152" s="73" t="s">
        <v>23</v>
      </c>
      <c r="F152" s="73" t="s">
        <v>23</v>
      </c>
      <c r="G152" s="73" t="s">
        <v>23</v>
      </c>
      <c r="H152" s="73" t="s">
        <v>23</v>
      </c>
      <c r="I152" s="73" t="s">
        <v>23</v>
      </c>
      <c r="J152" s="73" t="s">
        <v>23</v>
      </c>
      <c r="K152" s="73" t="s">
        <v>23</v>
      </c>
      <c r="L152" s="73" t="s">
        <v>23</v>
      </c>
      <c r="M152" s="73" t="s">
        <v>23</v>
      </c>
      <c r="N152" s="73" t="s">
        <v>23</v>
      </c>
      <c r="O152" s="73" t="s">
        <v>23</v>
      </c>
      <c r="P152" s="73" t="s">
        <v>23</v>
      </c>
      <c r="Q152" s="73" t="s">
        <v>23</v>
      </c>
    </row>
    <row r="153" spans="1:24">
      <c r="A153" s="70"/>
      <c r="B153" s="70" t="s">
        <v>632</v>
      </c>
      <c r="C153" s="70" t="s">
        <v>728</v>
      </c>
      <c r="D153" s="73" t="s">
        <v>23</v>
      </c>
      <c r="E153" s="73" t="s">
        <v>23</v>
      </c>
      <c r="F153" s="73" t="s">
        <v>23</v>
      </c>
      <c r="G153" s="73" t="s">
        <v>23</v>
      </c>
      <c r="H153" s="73" t="s">
        <v>23</v>
      </c>
      <c r="I153" s="73" t="s">
        <v>23</v>
      </c>
      <c r="J153" s="73" t="s">
        <v>23</v>
      </c>
      <c r="K153" s="73" t="s">
        <v>23</v>
      </c>
      <c r="L153" s="73" t="s">
        <v>23</v>
      </c>
      <c r="M153" s="73" t="s">
        <v>23</v>
      </c>
      <c r="N153" s="73" t="s">
        <v>23</v>
      </c>
      <c r="O153" s="73" t="s">
        <v>23</v>
      </c>
      <c r="P153" s="73" t="s">
        <v>23</v>
      </c>
      <c r="Q153" s="73" t="s">
        <v>23</v>
      </c>
    </row>
    <row r="154" spans="1:24">
      <c r="A154" s="70"/>
      <c r="B154" s="70" t="s">
        <v>632</v>
      </c>
      <c r="C154" s="70" t="s">
        <v>729</v>
      </c>
      <c r="D154" s="73" t="s">
        <v>23</v>
      </c>
      <c r="E154" s="73" t="s">
        <v>23</v>
      </c>
      <c r="F154" s="73" t="s">
        <v>23</v>
      </c>
      <c r="G154" s="73" t="s">
        <v>23</v>
      </c>
      <c r="H154" s="73" t="s">
        <v>23</v>
      </c>
      <c r="I154" s="73" t="s">
        <v>23</v>
      </c>
      <c r="J154" s="73" t="s">
        <v>23</v>
      </c>
      <c r="K154" s="73" t="s">
        <v>23</v>
      </c>
      <c r="L154" s="73" t="s">
        <v>23</v>
      </c>
      <c r="M154" s="73" t="s">
        <v>23</v>
      </c>
      <c r="N154" s="73" t="s">
        <v>23</v>
      </c>
      <c r="O154" s="73" t="s">
        <v>23</v>
      </c>
      <c r="P154" s="73" t="s">
        <v>23</v>
      </c>
      <c r="Q154" s="73" t="s">
        <v>23</v>
      </c>
    </row>
    <row r="155" spans="1:24">
      <c r="A155" s="70"/>
      <c r="B155" s="70" t="s">
        <v>632</v>
      </c>
      <c r="C155" s="70" t="s">
        <v>730</v>
      </c>
      <c r="D155" s="73" t="s">
        <v>23</v>
      </c>
      <c r="E155" s="73" t="s">
        <v>23</v>
      </c>
      <c r="F155" s="73" t="s">
        <v>23</v>
      </c>
      <c r="G155" s="73" t="s">
        <v>23</v>
      </c>
      <c r="H155" s="73" t="s">
        <v>23</v>
      </c>
      <c r="I155" s="73" t="s">
        <v>23</v>
      </c>
      <c r="J155" s="73" t="s">
        <v>23</v>
      </c>
      <c r="K155" s="73" t="s">
        <v>23</v>
      </c>
      <c r="L155" s="73" t="s">
        <v>23</v>
      </c>
      <c r="M155" s="73" t="s">
        <v>23</v>
      </c>
      <c r="N155" s="73" t="s">
        <v>23</v>
      </c>
      <c r="O155" s="73" t="s">
        <v>23</v>
      </c>
      <c r="P155" s="73" t="s">
        <v>23</v>
      </c>
      <c r="Q155" s="73" t="s">
        <v>23</v>
      </c>
    </row>
    <row r="156" spans="1:24">
      <c r="A156" s="70" t="s">
        <v>1304</v>
      </c>
      <c r="B156" s="70" t="s">
        <v>1115</v>
      </c>
      <c r="C156" s="70" t="s">
        <v>625</v>
      </c>
      <c r="D156" s="73" t="s">
        <v>23</v>
      </c>
      <c r="E156" s="73" t="s">
        <v>23</v>
      </c>
      <c r="F156" s="73" t="s">
        <v>23</v>
      </c>
      <c r="G156" s="73" t="s">
        <v>23</v>
      </c>
      <c r="H156" s="73" t="s">
        <v>23</v>
      </c>
      <c r="I156" s="73" t="s">
        <v>23</v>
      </c>
      <c r="J156" s="73" t="s">
        <v>23</v>
      </c>
      <c r="K156" s="73" t="s">
        <v>23</v>
      </c>
      <c r="L156" s="73" t="s">
        <v>23</v>
      </c>
      <c r="M156" s="73" t="s">
        <v>23</v>
      </c>
      <c r="N156" s="73" t="s">
        <v>23</v>
      </c>
      <c r="O156" s="73" t="s">
        <v>23</v>
      </c>
      <c r="P156" s="73" t="s">
        <v>23</v>
      </c>
      <c r="Q156" s="73" t="s">
        <v>23</v>
      </c>
    </row>
    <row r="157" spans="1:24">
      <c r="A157" s="70" t="s">
        <v>1120</v>
      </c>
      <c r="B157" s="70" t="s">
        <v>1115</v>
      </c>
      <c r="C157" s="70" t="s">
        <v>595</v>
      </c>
      <c r="D157" s="73" t="s">
        <v>23</v>
      </c>
      <c r="E157" s="73" t="s">
        <v>23</v>
      </c>
      <c r="F157" s="73" t="s">
        <v>23</v>
      </c>
      <c r="G157" s="73" t="s">
        <v>23</v>
      </c>
      <c r="H157" s="73" t="s">
        <v>23</v>
      </c>
      <c r="I157" s="73" t="s">
        <v>23</v>
      </c>
      <c r="J157" s="73" t="s">
        <v>23</v>
      </c>
      <c r="K157" s="73" t="s">
        <v>23</v>
      </c>
      <c r="L157" s="73" t="s">
        <v>23</v>
      </c>
      <c r="M157" s="73" t="s">
        <v>23</v>
      </c>
      <c r="N157" s="73" t="s">
        <v>23</v>
      </c>
      <c r="O157" s="73" t="s">
        <v>23</v>
      </c>
      <c r="P157" s="73" t="s">
        <v>23</v>
      </c>
      <c r="Q157" s="73" t="s">
        <v>23</v>
      </c>
    </row>
    <row r="158" spans="1:24">
      <c r="A158" s="70" t="s">
        <v>1120</v>
      </c>
      <c r="B158" s="70" t="s">
        <v>1115</v>
      </c>
      <c r="C158" s="70" t="s">
        <v>603</v>
      </c>
      <c r="D158" s="73" t="s">
        <v>23</v>
      </c>
      <c r="E158" s="73" t="s">
        <v>23</v>
      </c>
      <c r="F158" s="73" t="s">
        <v>23</v>
      </c>
      <c r="G158" s="73" t="s">
        <v>23</v>
      </c>
      <c r="H158" s="73" t="s">
        <v>23</v>
      </c>
      <c r="I158" s="73" t="s">
        <v>23</v>
      </c>
      <c r="J158" s="73" t="s">
        <v>23</v>
      </c>
      <c r="K158" s="73" t="s">
        <v>23</v>
      </c>
      <c r="L158" s="73" t="s">
        <v>23</v>
      </c>
      <c r="M158" s="73" t="s">
        <v>23</v>
      </c>
      <c r="N158" s="73" t="s">
        <v>23</v>
      </c>
      <c r="O158" s="73" t="s">
        <v>23</v>
      </c>
      <c r="P158" s="73" t="s">
        <v>23</v>
      </c>
      <c r="Q158" s="73" t="s">
        <v>23</v>
      </c>
    </row>
    <row r="159" spans="1:24">
      <c r="A159" s="70" t="s">
        <v>1120</v>
      </c>
      <c r="B159" s="70" t="s">
        <v>1115</v>
      </c>
      <c r="C159" s="70" t="s">
        <v>659</v>
      </c>
      <c r="D159" s="73" t="s">
        <v>23</v>
      </c>
      <c r="E159" s="73" t="s">
        <v>23</v>
      </c>
      <c r="F159" s="73" t="s">
        <v>23</v>
      </c>
      <c r="G159" s="73" t="s">
        <v>23</v>
      </c>
      <c r="H159" s="73" t="s">
        <v>23</v>
      </c>
      <c r="I159" s="73" t="s">
        <v>23</v>
      </c>
      <c r="J159" s="73" t="s">
        <v>23</v>
      </c>
      <c r="K159" s="73" t="s">
        <v>23</v>
      </c>
      <c r="L159" s="73" t="s">
        <v>23</v>
      </c>
      <c r="M159" s="73" t="s">
        <v>23</v>
      </c>
      <c r="N159" s="73" t="s">
        <v>23</v>
      </c>
      <c r="O159" s="73" t="s">
        <v>23</v>
      </c>
      <c r="P159" s="73" t="s">
        <v>23</v>
      </c>
      <c r="Q159" s="73" t="s">
        <v>23</v>
      </c>
    </row>
    <row r="160" spans="1:24">
      <c r="A160" s="70" t="s">
        <v>1120</v>
      </c>
      <c r="B160" s="70" t="s">
        <v>1115</v>
      </c>
      <c r="C160" s="70" t="s">
        <v>584</v>
      </c>
      <c r="D160" s="73" t="s">
        <v>23</v>
      </c>
      <c r="E160" s="73" t="s">
        <v>23</v>
      </c>
      <c r="F160" s="73" t="s">
        <v>23</v>
      </c>
      <c r="G160" s="73" t="s">
        <v>23</v>
      </c>
      <c r="H160" s="73" t="s">
        <v>23</v>
      </c>
      <c r="I160" s="73" t="s">
        <v>23</v>
      </c>
      <c r="J160" s="73" t="s">
        <v>23</v>
      </c>
      <c r="K160" s="73" t="s">
        <v>23</v>
      </c>
      <c r="L160" s="73" t="s">
        <v>23</v>
      </c>
      <c r="M160" s="73" t="s">
        <v>23</v>
      </c>
      <c r="N160" s="73" t="s">
        <v>23</v>
      </c>
      <c r="O160" s="73" t="s">
        <v>23</v>
      </c>
      <c r="P160" s="73" t="s">
        <v>23</v>
      </c>
      <c r="Q160" s="73" t="s">
        <v>23</v>
      </c>
    </row>
    <row r="161" spans="1:17">
      <c r="A161" s="70" t="s">
        <v>1120</v>
      </c>
      <c r="B161" s="70" t="s">
        <v>1115</v>
      </c>
      <c r="C161" s="70" t="s">
        <v>593</v>
      </c>
      <c r="D161" s="73" t="s">
        <v>23</v>
      </c>
      <c r="E161" s="73" t="s">
        <v>23</v>
      </c>
      <c r="F161" s="73" t="s">
        <v>23</v>
      </c>
      <c r="G161" s="73" t="s">
        <v>23</v>
      </c>
      <c r="H161" s="73" t="s">
        <v>23</v>
      </c>
      <c r="I161" s="73" t="s">
        <v>23</v>
      </c>
      <c r="J161" s="73" t="s">
        <v>23</v>
      </c>
      <c r="K161" s="73" t="s">
        <v>23</v>
      </c>
      <c r="L161" s="73" t="s">
        <v>23</v>
      </c>
      <c r="M161" s="73" t="s">
        <v>23</v>
      </c>
      <c r="N161" s="73" t="s">
        <v>23</v>
      </c>
      <c r="O161" s="73" t="s">
        <v>23</v>
      </c>
      <c r="P161" s="73" t="s">
        <v>23</v>
      </c>
      <c r="Q161" s="73" t="s">
        <v>23</v>
      </c>
    </row>
    <row r="162" spans="1:17">
      <c r="A162" s="70" t="s">
        <v>1120</v>
      </c>
      <c r="B162" s="70" t="s">
        <v>1115</v>
      </c>
      <c r="C162" s="70" t="s">
        <v>582</v>
      </c>
      <c r="D162" s="73" t="s">
        <v>23</v>
      </c>
      <c r="E162" s="73" t="s">
        <v>23</v>
      </c>
      <c r="F162" s="73" t="s">
        <v>23</v>
      </c>
      <c r="G162" s="73" t="s">
        <v>23</v>
      </c>
      <c r="H162" s="73" t="s">
        <v>23</v>
      </c>
      <c r="I162" s="73" t="s">
        <v>23</v>
      </c>
      <c r="J162" s="73" t="s">
        <v>23</v>
      </c>
      <c r="K162" s="73" t="s">
        <v>23</v>
      </c>
      <c r="L162" s="73" t="s">
        <v>23</v>
      </c>
      <c r="M162" s="73" t="s">
        <v>23</v>
      </c>
      <c r="N162" s="73" t="s">
        <v>23</v>
      </c>
      <c r="O162" s="73" t="s">
        <v>23</v>
      </c>
      <c r="P162" s="73" t="s">
        <v>23</v>
      </c>
      <c r="Q162" s="73" t="s">
        <v>23</v>
      </c>
    </row>
    <row r="163" spans="1:17">
      <c r="A163" s="70" t="s">
        <v>1120</v>
      </c>
      <c r="B163" s="70" t="s">
        <v>1115</v>
      </c>
      <c r="C163" s="70" t="s">
        <v>588</v>
      </c>
      <c r="D163" s="73" t="s">
        <v>23</v>
      </c>
      <c r="E163" s="73" t="s">
        <v>23</v>
      </c>
      <c r="F163" s="73" t="s">
        <v>23</v>
      </c>
      <c r="G163" s="73" t="s">
        <v>23</v>
      </c>
      <c r="H163" s="73" t="s">
        <v>23</v>
      </c>
      <c r="I163" s="73" t="s">
        <v>23</v>
      </c>
      <c r="J163" s="73" t="s">
        <v>23</v>
      </c>
      <c r="K163" s="73" t="s">
        <v>23</v>
      </c>
      <c r="L163" s="73" t="s">
        <v>23</v>
      </c>
      <c r="M163" s="73" t="s">
        <v>23</v>
      </c>
      <c r="N163" s="73" t="s">
        <v>23</v>
      </c>
      <c r="O163" s="73" t="s">
        <v>23</v>
      </c>
      <c r="P163" s="73" t="s">
        <v>23</v>
      </c>
      <c r="Q163" s="73" t="s">
        <v>23</v>
      </c>
    </row>
    <row r="164" spans="1:17">
      <c r="A164" s="70" t="s">
        <v>1120</v>
      </c>
      <c r="B164" s="70" t="s">
        <v>1115</v>
      </c>
      <c r="C164" s="70" t="s">
        <v>615</v>
      </c>
      <c r="D164" s="73" t="s">
        <v>23</v>
      </c>
      <c r="E164" s="73" t="s">
        <v>23</v>
      </c>
      <c r="F164" s="73" t="s">
        <v>23</v>
      </c>
      <c r="G164" s="73" t="s">
        <v>23</v>
      </c>
      <c r="H164" s="73" t="s">
        <v>23</v>
      </c>
      <c r="I164" s="73" t="s">
        <v>23</v>
      </c>
      <c r="J164" s="73" t="s">
        <v>23</v>
      </c>
      <c r="K164" s="73" t="s">
        <v>23</v>
      </c>
      <c r="L164" s="73" t="s">
        <v>23</v>
      </c>
      <c r="M164" s="73" t="s">
        <v>23</v>
      </c>
      <c r="N164" s="73" t="s">
        <v>23</v>
      </c>
      <c r="O164" s="73" t="s">
        <v>23</v>
      </c>
      <c r="P164" s="73" t="s">
        <v>23</v>
      </c>
      <c r="Q164" s="73" t="s">
        <v>23</v>
      </c>
    </row>
    <row r="165" spans="1:17">
      <c r="A165" s="70" t="s">
        <v>1304</v>
      </c>
      <c r="B165" s="70" t="s">
        <v>1115</v>
      </c>
      <c r="C165" s="70" t="s">
        <v>604</v>
      </c>
      <c r="D165" s="73" t="s">
        <v>23</v>
      </c>
      <c r="E165" s="73" t="s">
        <v>23</v>
      </c>
      <c r="F165" s="73" t="s">
        <v>23</v>
      </c>
      <c r="G165" s="73" t="s">
        <v>23</v>
      </c>
      <c r="H165" s="73" t="s">
        <v>23</v>
      </c>
      <c r="I165" s="73" t="s">
        <v>23</v>
      </c>
      <c r="J165" s="73" t="s">
        <v>23</v>
      </c>
      <c r="K165" s="73" t="s">
        <v>23</v>
      </c>
      <c r="L165" s="73" t="s">
        <v>23</v>
      </c>
      <c r="M165" s="73" t="s">
        <v>23</v>
      </c>
      <c r="N165" s="73" t="s">
        <v>23</v>
      </c>
      <c r="O165" s="73" t="s">
        <v>23</v>
      </c>
      <c r="P165" s="73" t="s">
        <v>23</v>
      </c>
      <c r="Q165" s="73" t="s">
        <v>23</v>
      </c>
    </row>
    <row r="166" spans="1:17">
      <c r="A166" s="70" t="s">
        <v>1304</v>
      </c>
      <c r="B166" s="70" t="s">
        <v>1115</v>
      </c>
      <c r="C166" s="70" t="s">
        <v>605</v>
      </c>
      <c r="D166" s="73" t="s">
        <v>23</v>
      </c>
      <c r="E166" s="73" t="s">
        <v>23</v>
      </c>
      <c r="F166" s="73" t="s">
        <v>23</v>
      </c>
      <c r="G166" s="73" t="s">
        <v>23</v>
      </c>
      <c r="H166" s="73" t="s">
        <v>23</v>
      </c>
      <c r="I166" s="73" t="s">
        <v>23</v>
      </c>
      <c r="J166" s="73" t="s">
        <v>23</v>
      </c>
      <c r="K166" s="73" t="s">
        <v>23</v>
      </c>
      <c r="L166" s="73" t="s">
        <v>23</v>
      </c>
      <c r="M166" s="73" t="s">
        <v>23</v>
      </c>
      <c r="N166" s="73" t="s">
        <v>23</v>
      </c>
      <c r="O166" s="73" t="s">
        <v>23</v>
      </c>
      <c r="P166" s="73" t="s">
        <v>23</v>
      </c>
      <c r="Q166" s="73" t="s">
        <v>23</v>
      </c>
    </row>
    <row r="167" spans="1:17">
      <c r="A167" s="70" t="s">
        <v>1304</v>
      </c>
      <c r="B167" s="70" t="s">
        <v>1115</v>
      </c>
      <c r="C167" s="70" t="s">
        <v>606</v>
      </c>
      <c r="D167" s="73" t="s">
        <v>23</v>
      </c>
      <c r="E167" s="73" t="s">
        <v>23</v>
      </c>
      <c r="F167" s="73" t="s">
        <v>23</v>
      </c>
      <c r="G167" s="73" t="s">
        <v>23</v>
      </c>
      <c r="H167" s="73" t="s">
        <v>23</v>
      </c>
      <c r="I167" s="73" t="s">
        <v>23</v>
      </c>
      <c r="J167" s="73" t="s">
        <v>23</v>
      </c>
      <c r="K167" s="73" t="s">
        <v>23</v>
      </c>
      <c r="L167" s="73" t="s">
        <v>23</v>
      </c>
      <c r="M167" s="73" t="s">
        <v>23</v>
      </c>
      <c r="N167" s="73" t="s">
        <v>23</v>
      </c>
      <c r="O167" s="73" t="s">
        <v>23</v>
      </c>
      <c r="P167" s="73" t="s">
        <v>23</v>
      </c>
      <c r="Q167" s="73" t="s">
        <v>23</v>
      </c>
    </row>
    <row r="168" spans="1:17">
      <c r="A168" s="70" t="s">
        <v>1315</v>
      </c>
      <c r="B168" s="70" t="s">
        <v>1115</v>
      </c>
      <c r="C168" s="70" t="s">
        <v>607</v>
      </c>
      <c r="D168" s="73" t="s">
        <v>23</v>
      </c>
      <c r="E168" s="73" t="s">
        <v>23</v>
      </c>
      <c r="F168" s="73" t="s">
        <v>23</v>
      </c>
      <c r="G168" s="73" t="s">
        <v>23</v>
      </c>
      <c r="H168" s="73" t="s">
        <v>23</v>
      </c>
      <c r="I168" s="73" t="s">
        <v>23</v>
      </c>
      <c r="J168" s="73" t="s">
        <v>23</v>
      </c>
      <c r="K168" s="73" t="s">
        <v>23</v>
      </c>
      <c r="L168" s="73" t="s">
        <v>23</v>
      </c>
      <c r="M168" s="73" t="s">
        <v>23</v>
      </c>
      <c r="N168" s="73" t="s">
        <v>23</v>
      </c>
      <c r="O168" s="73" t="s">
        <v>23</v>
      </c>
      <c r="P168" s="73" t="s">
        <v>23</v>
      </c>
      <c r="Q168" s="73" t="s">
        <v>23</v>
      </c>
    </row>
    <row r="169" spans="1:17">
      <c r="A169" s="70" t="s">
        <v>1315</v>
      </c>
      <c r="B169" s="70" t="s">
        <v>1115</v>
      </c>
      <c r="C169" s="70" t="s">
        <v>608</v>
      </c>
      <c r="D169" s="73" t="s">
        <v>23</v>
      </c>
      <c r="E169" s="73" t="s">
        <v>23</v>
      </c>
      <c r="F169" s="73" t="s">
        <v>23</v>
      </c>
      <c r="G169" s="73" t="s">
        <v>23</v>
      </c>
      <c r="H169" s="73" t="s">
        <v>23</v>
      </c>
      <c r="I169" s="73" t="s">
        <v>23</v>
      </c>
      <c r="J169" s="73" t="s">
        <v>23</v>
      </c>
      <c r="K169" s="73" t="s">
        <v>23</v>
      </c>
      <c r="L169" s="73" t="s">
        <v>23</v>
      </c>
      <c r="M169" s="73" t="s">
        <v>23</v>
      </c>
      <c r="N169" s="73" t="s">
        <v>23</v>
      </c>
      <c r="O169" s="73" t="s">
        <v>23</v>
      </c>
      <c r="P169" s="73" t="s">
        <v>23</v>
      </c>
      <c r="Q169" s="73" t="s">
        <v>23</v>
      </c>
    </row>
    <row r="170" spans="1:17">
      <c r="A170" s="70" t="s">
        <v>1319</v>
      </c>
      <c r="B170" s="70" t="s">
        <v>1115</v>
      </c>
      <c r="C170" s="70" t="s">
        <v>609</v>
      </c>
      <c r="D170" s="73" t="s">
        <v>23</v>
      </c>
      <c r="E170" s="73" t="s">
        <v>23</v>
      </c>
      <c r="F170" s="73" t="s">
        <v>23</v>
      </c>
      <c r="G170" s="73" t="s">
        <v>23</v>
      </c>
      <c r="H170" s="73" t="s">
        <v>23</v>
      </c>
      <c r="I170" s="73" t="s">
        <v>23</v>
      </c>
      <c r="J170" s="73" t="s">
        <v>23</v>
      </c>
      <c r="K170" s="73" t="s">
        <v>23</v>
      </c>
      <c r="L170" s="73" t="s">
        <v>23</v>
      </c>
      <c r="M170" s="73" t="s">
        <v>23</v>
      </c>
      <c r="N170" s="73" t="s">
        <v>23</v>
      </c>
      <c r="O170" s="73" t="s">
        <v>23</v>
      </c>
      <c r="P170" s="73" t="s">
        <v>23</v>
      </c>
      <c r="Q170" s="73" t="s">
        <v>23</v>
      </c>
    </row>
    <row r="171" spans="1:17">
      <c r="A171" s="70" t="s">
        <v>1319</v>
      </c>
      <c r="B171" s="70" t="s">
        <v>1115</v>
      </c>
      <c r="C171" s="70" t="s">
        <v>610</v>
      </c>
      <c r="D171" s="73" t="s">
        <v>23</v>
      </c>
      <c r="E171" s="73" t="s">
        <v>23</v>
      </c>
      <c r="F171" s="73" t="s">
        <v>23</v>
      </c>
      <c r="G171" s="73" t="s">
        <v>23</v>
      </c>
      <c r="H171" s="73" t="s">
        <v>23</v>
      </c>
      <c r="I171" s="73" t="s">
        <v>23</v>
      </c>
      <c r="J171" s="73" t="s">
        <v>23</v>
      </c>
      <c r="K171" s="73" t="s">
        <v>23</v>
      </c>
      <c r="L171" s="73" t="s">
        <v>23</v>
      </c>
      <c r="M171" s="73" t="s">
        <v>23</v>
      </c>
      <c r="N171" s="73" t="s">
        <v>23</v>
      </c>
      <c r="O171" s="73" t="s">
        <v>23</v>
      </c>
      <c r="P171" s="73" t="s">
        <v>23</v>
      </c>
      <c r="Q171" s="73" t="s">
        <v>23</v>
      </c>
    </row>
    <row r="172" spans="1:17">
      <c r="A172" s="70" t="s">
        <v>1319</v>
      </c>
      <c r="B172" s="70" t="s">
        <v>1115</v>
      </c>
      <c r="C172" s="70" t="s">
        <v>668</v>
      </c>
      <c r="D172" s="73" t="s">
        <v>23</v>
      </c>
      <c r="E172" s="73" t="s">
        <v>23</v>
      </c>
      <c r="F172" s="73" t="s">
        <v>23</v>
      </c>
      <c r="G172" s="73" t="s">
        <v>23</v>
      </c>
      <c r="H172" s="73" t="s">
        <v>23</v>
      </c>
      <c r="I172" s="73" t="s">
        <v>23</v>
      </c>
      <c r="J172" s="73" t="s">
        <v>23</v>
      </c>
      <c r="K172" s="73" t="s">
        <v>23</v>
      </c>
      <c r="L172" s="73" t="s">
        <v>23</v>
      </c>
      <c r="M172" s="73" t="s">
        <v>23</v>
      </c>
      <c r="N172" s="73" t="s">
        <v>23</v>
      </c>
      <c r="O172" s="73" t="s">
        <v>23</v>
      </c>
      <c r="P172" s="73" t="s">
        <v>23</v>
      </c>
      <c r="Q172" s="73" t="s">
        <v>23</v>
      </c>
    </row>
    <row r="173" spans="1:17">
      <c r="A173" s="70" t="s">
        <v>1319</v>
      </c>
      <c r="B173" s="70" t="s">
        <v>1115</v>
      </c>
      <c r="C173" s="70" t="s">
        <v>669</v>
      </c>
      <c r="D173" s="73" t="s">
        <v>23</v>
      </c>
      <c r="E173" s="73" t="s">
        <v>23</v>
      </c>
      <c r="F173" s="73" t="s">
        <v>23</v>
      </c>
      <c r="G173" s="73" t="s">
        <v>23</v>
      </c>
      <c r="H173" s="73" t="s">
        <v>23</v>
      </c>
      <c r="I173" s="73" t="s">
        <v>23</v>
      </c>
      <c r="J173" s="73" t="s">
        <v>23</v>
      </c>
      <c r="K173" s="73" t="s">
        <v>23</v>
      </c>
      <c r="L173" s="73" t="s">
        <v>23</v>
      </c>
      <c r="M173" s="73" t="s">
        <v>23</v>
      </c>
      <c r="N173" s="73" t="s">
        <v>23</v>
      </c>
      <c r="O173" s="73" t="s">
        <v>23</v>
      </c>
      <c r="P173" s="73" t="s">
        <v>23</v>
      </c>
      <c r="Q173" s="73" t="s">
        <v>23</v>
      </c>
    </row>
    <row r="174" spans="1:17">
      <c r="A174" s="70" t="s">
        <v>1334</v>
      </c>
      <c r="B174" s="70" t="s">
        <v>1115</v>
      </c>
      <c r="C174" s="70" t="s">
        <v>665</v>
      </c>
      <c r="D174" s="73" t="s">
        <v>23</v>
      </c>
      <c r="E174" s="73" t="s">
        <v>23</v>
      </c>
      <c r="F174" s="73" t="s">
        <v>23</v>
      </c>
      <c r="G174" s="73" t="s">
        <v>23</v>
      </c>
      <c r="H174" s="73" t="s">
        <v>23</v>
      </c>
      <c r="I174" s="73" t="s">
        <v>23</v>
      </c>
      <c r="J174" s="73" t="s">
        <v>23</v>
      </c>
      <c r="K174" s="73" t="s">
        <v>23</v>
      </c>
      <c r="L174" s="73" t="s">
        <v>23</v>
      </c>
      <c r="M174" s="73" t="s">
        <v>23</v>
      </c>
      <c r="N174" s="73" t="s">
        <v>23</v>
      </c>
      <c r="O174" s="73" t="s">
        <v>23</v>
      </c>
      <c r="P174" s="73" t="s">
        <v>23</v>
      </c>
      <c r="Q174" s="73" t="s">
        <v>23</v>
      </c>
    </row>
    <row r="175" spans="1:17">
      <c r="A175" s="70" t="s">
        <v>1120</v>
      </c>
      <c r="B175" s="70" t="s">
        <v>1115</v>
      </c>
      <c r="C175" s="70" t="s">
        <v>670</v>
      </c>
      <c r="D175" s="73" t="s">
        <v>23</v>
      </c>
      <c r="E175" s="73" t="s">
        <v>23</v>
      </c>
      <c r="F175" s="73" t="s">
        <v>23</v>
      </c>
      <c r="G175" s="73" t="s">
        <v>23</v>
      </c>
      <c r="H175" s="73" t="s">
        <v>23</v>
      </c>
      <c r="I175" s="73" t="s">
        <v>23</v>
      </c>
      <c r="J175" s="73" t="s">
        <v>23</v>
      </c>
      <c r="K175" s="73" t="s">
        <v>23</v>
      </c>
      <c r="L175" s="73" t="s">
        <v>23</v>
      </c>
      <c r="M175" s="73" t="s">
        <v>23</v>
      </c>
      <c r="N175" s="73" t="s">
        <v>23</v>
      </c>
      <c r="O175" s="73" t="s">
        <v>23</v>
      </c>
      <c r="P175" s="73" t="s">
        <v>23</v>
      </c>
      <c r="Q175" s="73" t="s">
        <v>23</v>
      </c>
    </row>
    <row r="176" spans="1:17">
      <c r="A176" s="70" t="s">
        <v>1120</v>
      </c>
      <c r="B176" s="70" t="s">
        <v>1115</v>
      </c>
      <c r="C176" s="70" t="s">
        <v>671</v>
      </c>
      <c r="D176" s="73" t="s">
        <v>23</v>
      </c>
      <c r="E176" s="73" t="s">
        <v>23</v>
      </c>
      <c r="F176" s="73" t="s">
        <v>23</v>
      </c>
      <c r="G176" s="73" t="s">
        <v>23</v>
      </c>
      <c r="H176" s="73" t="s">
        <v>23</v>
      </c>
      <c r="I176" s="73" t="s">
        <v>23</v>
      </c>
      <c r="J176" s="73" t="s">
        <v>23</v>
      </c>
      <c r="K176" s="73" t="s">
        <v>23</v>
      </c>
      <c r="L176" s="73" t="s">
        <v>23</v>
      </c>
      <c r="M176" s="73" t="s">
        <v>23</v>
      </c>
      <c r="N176" s="73" t="s">
        <v>23</v>
      </c>
      <c r="O176" s="73" t="s">
        <v>23</v>
      </c>
      <c r="P176" s="73" t="s">
        <v>23</v>
      </c>
      <c r="Q176" s="73" t="s">
        <v>23</v>
      </c>
    </row>
    <row r="177" spans="1:17">
      <c r="A177" s="70" t="s">
        <v>1304</v>
      </c>
      <c r="B177" s="70" t="s">
        <v>1115</v>
      </c>
      <c r="C177" s="70" t="s">
        <v>666</v>
      </c>
      <c r="D177" s="73" t="s">
        <v>23</v>
      </c>
      <c r="E177" s="73" t="s">
        <v>23</v>
      </c>
      <c r="F177" s="73" t="s">
        <v>23</v>
      </c>
      <c r="G177" s="73" t="s">
        <v>23</v>
      </c>
      <c r="H177" s="73" t="s">
        <v>23</v>
      </c>
      <c r="I177" s="73" t="s">
        <v>23</v>
      </c>
      <c r="J177" s="73" t="s">
        <v>23</v>
      </c>
      <c r="K177" s="73" t="s">
        <v>23</v>
      </c>
      <c r="L177" s="73" t="s">
        <v>23</v>
      </c>
      <c r="M177" s="73" t="s">
        <v>23</v>
      </c>
      <c r="N177" s="73" t="s">
        <v>23</v>
      </c>
      <c r="O177" s="73" t="s">
        <v>23</v>
      </c>
      <c r="P177" s="73" t="s">
        <v>23</v>
      </c>
      <c r="Q177" s="73" t="s">
        <v>23</v>
      </c>
    </row>
    <row r="178" spans="1:17">
      <c r="A178" s="70" t="s">
        <v>1120</v>
      </c>
      <c r="B178" s="70" t="s">
        <v>1115</v>
      </c>
      <c r="C178" s="70" t="s">
        <v>667</v>
      </c>
      <c r="D178" s="73" t="s">
        <v>23</v>
      </c>
      <c r="E178" s="73" t="s">
        <v>23</v>
      </c>
      <c r="F178" s="73" t="s">
        <v>23</v>
      </c>
      <c r="G178" s="73" t="s">
        <v>23</v>
      </c>
      <c r="H178" s="73" t="s">
        <v>23</v>
      </c>
      <c r="I178" s="73" t="s">
        <v>23</v>
      </c>
      <c r="J178" s="73" t="s">
        <v>23</v>
      </c>
      <c r="K178" s="73" t="s">
        <v>23</v>
      </c>
      <c r="L178" s="73" t="s">
        <v>23</v>
      </c>
      <c r="M178" s="73" t="s">
        <v>23</v>
      </c>
      <c r="N178" s="73" t="s">
        <v>23</v>
      </c>
      <c r="O178" s="73" t="s">
        <v>23</v>
      </c>
      <c r="P178" s="73" t="s">
        <v>23</v>
      </c>
      <c r="Q178" s="73" t="s">
        <v>23</v>
      </c>
    </row>
    <row r="179" spans="1:17">
      <c r="A179" s="70" t="s">
        <v>1304</v>
      </c>
      <c r="B179" s="70" t="s">
        <v>1115</v>
      </c>
      <c r="C179" s="70" t="s">
        <v>680</v>
      </c>
      <c r="D179" s="73" t="s">
        <v>23</v>
      </c>
      <c r="E179" s="73" t="s">
        <v>23</v>
      </c>
      <c r="F179" s="73" t="s">
        <v>23</v>
      </c>
      <c r="G179" s="73" t="s">
        <v>23</v>
      </c>
      <c r="H179" s="73" t="s">
        <v>23</v>
      </c>
      <c r="I179" s="73" t="s">
        <v>23</v>
      </c>
      <c r="J179" s="73" t="s">
        <v>23</v>
      </c>
      <c r="K179" s="73" t="s">
        <v>23</v>
      </c>
      <c r="L179" s="73" t="s">
        <v>23</v>
      </c>
      <c r="M179" s="73" t="s">
        <v>23</v>
      </c>
      <c r="N179" s="73" t="s">
        <v>23</v>
      </c>
      <c r="O179" s="73" t="s">
        <v>23</v>
      </c>
      <c r="P179" s="73" t="s">
        <v>23</v>
      </c>
      <c r="Q179" s="73" t="s">
        <v>23</v>
      </c>
    </row>
    <row r="180" spans="1:17">
      <c r="A180" s="70" t="s">
        <v>1304</v>
      </c>
      <c r="B180" s="70" t="s">
        <v>1115</v>
      </c>
      <c r="C180" s="70" t="s">
        <v>681</v>
      </c>
      <c r="D180" s="73" t="s">
        <v>23</v>
      </c>
      <c r="E180" s="73" t="s">
        <v>23</v>
      </c>
      <c r="F180" s="73" t="s">
        <v>23</v>
      </c>
      <c r="G180" s="73" t="s">
        <v>23</v>
      </c>
      <c r="H180" s="73" t="s">
        <v>23</v>
      </c>
      <c r="I180" s="73" t="s">
        <v>23</v>
      </c>
      <c r="J180" s="73" t="s">
        <v>23</v>
      </c>
      <c r="K180" s="73" t="s">
        <v>23</v>
      </c>
      <c r="L180" s="73" t="s">
        <v>23</v>
      </c>
      <c r="M180" s="73" t="s">
        <v>23</v>
      </c>
      <c r="N180" s="73" t="s">
        <v>23</v>
      </c>
      <c r="O180" s="73" t="s">
        <v>23</v>
      </c>
      <c r="P180" s="73" t="s">
        <v>23</v>
      </c>
      <c r="Q180" s="73" t="s">
        <v>23</v>
      </c>
    </row>
    <row r="181" spans="1:17">
      <c r="A181" s="70" t="s">
        <v>1120</v>
      </c>
      <c r="B181" s="70" t="s">
        <v>1115</v>
      </c>
      <c r="C181" s="70" t="s">
        <v>688</v>
      </c>
      <c r="D181" s="73" t="s">
        <v>23</v>
      </c>
      <c r="E181" s="73" t="s">
        <v>23</v>
      </c>
      <c r="F181" s="73" t="s">
        <v>23</v>
      </c>
      <c r="G181" s="73" t="s">
        <v>23</v>
      </c>
      <c r="H181" s="73" t="s">
        <v>23</v>
      </c>
      <c r="I181" s="73" t="s">
        <v>23</v>
      </c>
      <c r="J181" s="73" t="s">
        <v>23</v>
      </c>
      <c r="K181" s="73" t="s">
        <v>23</v>
      </c>
      <c r="L181" s="73" t="s">
        <v>23</v>
      </c>
      <c r="M181" s="73" t="s">
        <v>23</v>
      </c>
      <c r="N181" s="73" t="s">
        <v>23</v>
      </c>
      <c r="O181" s="73" t="s">
        <v>23</v>
      </c>
      <c r="P181" s="73" t="s">
        <v>23</v>
      </c>
      <c r="Q181" s="73" t="s">
        <v>23</v>
      </c>
    </row>
    <row r="182" spans="1:17">
      <c r="A182" s="70" t="s">
        <v>1120</v>
      </c>
      <c r="B182" s="70" t="s">
        <v>1115</v>
      </c>
      <c r="C182" s="70" t="s">
        <v>689</v>
      </c>
      <c r="D182" s="73" t="s">
        <v>23</v>
      </c>
      <c r="E182" s="73" t="s">
        <v>23</v>
      </c>
      <c r="F182" s="73" t="s">
        <v>23</v>
      </c>
      <c r="G182" s="73" t="s">
        <v>23</v>
      </c>
      <c r="H182" s="73" t="s">
        <v>23</v>
      </c>
      <c r="I182" s="73" t="s">
        <v>23</v>
      </c>
      <c r="J182" s="73" t="s">
        <v>23</v>
      </c>
      <c r="K182" s="73" t="s">
        <v>23</v>
      </c>
      <c r="L182" s="73" t="s">
        <v>23</v>
      </c>
      <c r="M182" s="73" t="s">
        <v>23</v>
      </c>
      <c r="N182" s="73" t="s">
        <v>23</v>
      </c>
      <c r="O182" s="73" t="s">
        <v>23</v>
      </c>
      <c r="P182" s="73" t="s">
        <v>23</v>
      </c>
      <c r="Q182" s="73" t="s">
        <v>23</v>
      </c>
    </row>
    <row r="183" spans="1:17">
      <c r="A183" s="70" t="s">
        <v>1120</v>
      </c>
      <c r="B183" s="70" t="s">
        <v>1115</v>
      </c>
      <c r="C183" s="70" t="s">
        <v>687</v>
      </c>
      <c r="D183" s="73" t="s">
        <v>23</v>
      </c>
      <c r="E183" s="73" t="s">
        <v>23</v>
      </c>
      <c r="F183" s="73" t="s">
        <v>23</v>
      </c>
      <c r="G183" s="73" t="s">
        <v>23</v>
      </c>
      <c r="H183" s="73" t="s">
        <v>23</v>
      </c>
      <c r="I183" s="73" t="s">
        <v>23</v>
      </c>
      <c r="J183" s="73" t="s">
        <v>23</v>
      </c>
      <c r="K183" s="73" t="s">
        <v>23</v>
      </c>
      <c r="L183" s="73" t="s">
        <v>23</v>
      </c>
      <c r="M183" s="73" t="s">
        <v>23</v>
      </c>
      <c r="N183" s="73" t="s">
        <v>23</v>
      </c>
      <c r="O183" s="73" t="s">
        <v>23</v>
      </c>
      <c r="P183" s="73" t="s">
        <v>23</v>
      </c>
      <c r="Q183" s="73" t="s">
        <v>23</v>
      </c>
    </row>
    <row r="184" spans="1:17" s="118" customFormat="1">
      <c r="A184" s="70" t="s">
        <v>1847</v>
      </c>
      <c r="B184" s="70" t="s">
        <v>1115</v>
      </c>
      <c r="C184" s="70" t="s">
        <v>747</v>
      </c>
      <c r="D184" s="117" t="s">
        <v>23</v>
      </c>
      <c r="E184" s="117" t="s">
        <v>23</v>
      </c>
      <c r="F184" s="117" t="s">
        <v>23</v>
      </c>
      <c r="G184" s="117" t="s">
        <v>23</v>
      </c>
      <c r="H184" s="117" t="s">
        <v>23</v>
      </c>
      <c r="I184" s="117" t="s">
        <v>23</v>
      </c>
      <c r="J184" s="73" t="s">
        <v>23</v>
      </c>
      <c r="K184" s="73" t="s">
        <v>23</v>
      </c>
      <c r="L184" s="73" t="s">
        <v>23</v>
      </c>
      <c r="M184" s="73" t="s">
        <v>23</v>
      </c>
      <c r="N184" s="117" t="s">
        <v>23</v>
      </c>
      <c r="O184" s="117" t="s">
        <v>23</v>
      </c>
      <c r="P184" s="117" t="s">
        <v>23</v>
      </c>
      <c r="Q184" s="117" t="s">
        <v>23</v>
      </c>
    </row>
    <row r="185" spans="1:17">
      <c r="A185" s="70" t="s">
        <v>1182</v>
      </c>
      <c r="B185" s="70" t="s">
        <v>1115</v>
      </c>
      <c r="C185" s="70" t="s">
        <v>1167</v>
      </c>
      <c r="D185" s="73" t="s">
        <v>23</v>
      </c>
      <c r="E185" s="73" t="s">
        <v>23</v>
      </c>
      <c r="F185" s="73" t="s">
        <v>23</v>
      </c>
      <c r="G185" s="73" t="s">
        <v>23</v>
      </c>
      <c r="H185" s="73" t="s">
        <v>23</v>
      </c>
      <c r="I185" s="73" t="s">
        <v>23</v>
      </c>
      <c r="J185" s="73" t="s">
        <v>23</v>
      </c>
      <c r="K185" s="73" t="s">
        <v>23</v>
      </c>
      <c r="L185" s="73" t="s">
        <v>23</v>
      </c>
      <c r="M185" s="73" t="s">
        <v>23</v>
      </c>
      <c r="N185" s="73" t="s">
        <v>23</v>
      </c>
      <c r="O185" s="73" t="s">
        <v>23</v>
      </c>
      <c r="P185" s="73" t="s">
        <v>23</v>
      </c>
      <c r="Q185" s="73" t="s">
        <v>23</v>
      </c>
    </row>
    <row r="186" spans="1:17">
      <c r="A186" s="70" t="s">
        <v>1222</v>
      </c>
      <c r="B186" s="70" t="s">
        <v>1115</v>
      </c>
      <c r="C186" s="70" t="s">
        <v>1260</v>
      </c>
      <c r="D186" s="73" t="s">
        <v>23</v>
      </c>
      <c r="E186" s="73" t="s">
        <v>23</v>
      </c>
      <c r="F186" s="73" t="s">
        <v>23</v>
      </c>
      <c r="G186" s="73" t="s">
        <v>23</v>
      </c>
      <c r="H186" s="73" t="s">
        <v>23</v>
      </c>
      <c r="I186" s="73" t="s">
        <v>23</v>
      </c>
      <c r="J186" s="73" t="s">
        <v>23</v>
      </c>
      <c r="K186" s="73" t="s">
        <v>23</v>
      </c>
      <c r="L186" s="73" t="s">
        <v>23</v>
      </c>
      <c r="M186" s="73" t="s">
        <v>23</v>
      </c>
      <c r="N186" s="73" t="s">
        <v>23</v>
      </c>
      <c r="O186" s="73" t="s">
        <v>23</v>
      </c>
      <c r="P186" s="73" t="s">
        <v>23</v>
      </c>
      <c r="Q186" s="73" t="s">
        <v>23</v>
      </c>
    </row>
    <row r="187" spans="1:17">
      <c r="A187" s="70" t="s">
        <v>1222</v>
      </c>
      <c r="B187" s="70" t="s">
        <v>1115</v>
      </c>
      <c r="C187" s="70" t="s">
        <v>1269</v>
      </c>
      <c r="D187" s="73" t="s">
        <v>23</v>
      </c>
      <c r="E187" s="73" t="s">
        <v>23</v>
      </c>
      <c r="F187" s="73" t="s">
        <v>23</v>
      </c>
      <c r="G187" s="73" t="s">
        <v>23</v>
      </c>
      <c r="H187" s="73" t="s">
        <v>23</v>
      </c>
      <c r="I187" s="73" t="s">
        <v>23</v>
      </c>
      <c r="J187" s="73" t="s">
        <v>23</v>
      </c>
      <c r="K187" s="73" t="s">
        <v>23</v>
      </c>
      <c r="L187" s="73" t="s">
        <v>23</v>
      </c>
      <c r="M187" s="73" t="s">
        <v>23</v>
      </c>
      <c r="N187" s="73" t="s">
        <v>23</v>
      </c>
      <c r="O187" s="73" t="s">
        <v>23</v>
      </c>
      <c r="P187" s="73" t="s">
        <v>23</v>
      </c>
      <c r="Q187" s="73" t="s">
        <v>23</v>
      </c>
    </row>
    <row r="188" spans="1:17">
      <c r="A188" s="70" t="s">
        <v>1222</v>
      </c>
      <c r="B188" s="70" t="s">
        <v>1115</v>
      </c>
      <c r="C188" s="70" t="s">
        <v>1270</v>
      </c>
      <c r="D188" s="73" t="s">
        <v>23</v>
      </c>
      <c r="E188" s="73" t="s">
        <v>23</v>
      </c>
      <c r="F188" s="73" t="s">
        <v>23</v>
      </c>
      <c r="G188" s="73" t="s">
        <v>23</v>
      </c>
      <c r="H188" s="73" t="s">
        <v>23</v>
      </c>
      <c r="I188" s="73" t="s">
        <v>23</v>
      </c>
      <c r="J188" s="73" t="s">
        <v>23</v>
      </c>
      <c r="K188" s="73" t="s">
        <v>23</v>
      </c>
      <c r="L188" s="73" t="s">
        <v>23</v>
      </c>
      <c r="M188" s="73" t="s">
        <v>23</v>
      </c>
      <c r="N188" s="73" t="s">
        <v>23</v>
      </c>
      <c r="O188" s="73" t="s">
        <v>23</v>
      </c>
      <c r="P188" s="73" t="s">
        <v>23</v>
      </c>
      <c r="Q188" s="73" t="s">
        <v>23</v>
      </c>
    </row>
    <row r="189" spans="1:17">
      <c r="A189" s="70" t="s">
        <v>1222</v>
      </c>
      <c r="B189" s="70" t="s">
        <v>1115</v>
      </c>
      <c r="C189" s="70" t="s">
        <v>1271</v>
      </c>
      <c r="D189" s="73" t="s">
        <v>23</v>
      </c>
      <c r="E189" s="73" t="s">
        <v>23</v>
      </c>
      <c r="F189" s="73" t="s">
        <v>23</v>
      </c>
      <c r="G189" s="73" t="s">
        <v>23</v>
      </c>
      <c r="H189" s="73" t="s">
        <v>23</v>
      </c>
      <c r="I189" s="73" t="s">
        <v>23</v>
      </c>
      <c r="J189" s="73" t="s">
        <v>23</v>
      </c>
      <c r="K189" s="73" t="s">
        <v>23</v>
      </c>
      <c r="L189" s="73" t="s">
        <v>23</v>
      </c>
      <c r="M189" s="73" t="s">
        <v>23</v>
      </c>
      <c r="N189" s="73" t="s">
        <v>23</v>
      </c>
      <c r="O189" s="73" t="s">
        <v>23</v>
      </c>
      <c r="P189" s="73" t="s">
        <v>23</v>
      </c>
      <c r="Q189" s="73" t="s">
        <v>23</v>
      </c>
    </row>
    <row r="190" spans="1:17">
      <c r="A190" s="70" t="s">
        <v>1222</v>
      </c>
      <c r="B190" s="70" t="s">
        <v>1115</v>
      </c>
      <c r="C190" s="70" t="s">
        <v>1282</v>
      </c>
      <c r="D190" s="73" t="s">
        <v>23</v>
      </c>
      <c r="E190" s="73" t="s">
        <v>23</v>
      </c>
      <c r="F190" s="73" t="s">
        <v>23</v>
      </c>
      <c r="G190" s="73" t="s">
        <v>23</v>
      </c>
      <c r="H190" s="73" t="s">
        <v>23</v>
      </c>
      <c r="I190" s="73" t="s">
        <v>23</v>
      </c>
      <c r="J190" s="73" t="s">
        <v>23</v>
      </c>
      <c r="K190" s="73" t="s">
        <v>23</v>
      </c>
      <c r="L190" s="73" t="s">
        <v>23</v>
      </c>
      <c r="M190" s="73" t="s">
        <v>23</v>
      </c>
      <c r="N190" s="73" t="s">
        <v>23</v>
      </c>
      <c r="O190" s="73" t="s">
        <v>23</v>
      </c>
      <c r="P190" s="73" t="s">
        <v>23</v>
      </c>
      <c r="Q190" s="73" t="s">
        <v>23</v>
      </c>
    </row>
    <row r="191" spans="1:17">
      <c r="A191" s="70" t="s">
        <v>1222</v>
      </c>
      <c r="B191" s="70" t="s">
        <v>1115</v>
      </c>
      <c r="C191" s="70" t="s">
        <v>1283</v>
      </c>
      <c r="D191" s="73" t="s">
        <v>23</v>
      </c>
      <c r="E191" s="73" t="s">
        <v>23</v>
      </c>
      <c r="F191" s="73" t="s">
        <v>23</v>
      </c>
      <c r="G191" s="73" t="s">
        <v>23</v>
      </c>
      <c r="H191" s="73" t="s">
        <v>23</v>
      </c>
      <c r="I191" s="73" t="s">
        <v>23</v>
      </c>
      <c r="J191" s="73" t="s">
        <v>23</v>
      </c>
      <c r="K191" s="73" t="s">
        <v>23</v>
      </c>
      <c r="L191" s="73" t="s">
        <v>23</v>
      </c>
      <c r="M191" s="73" t="s">
        <v>23</v>
      </c>
      <c r="N191" s="73" t="s">
        <v>23</v>
      </c>
      <c r="O191" s="73" t="s">
        <v>23</v>
      </c>
      <c r="P191" s="73" t="s">
        <v>23</v>
      </c>
      <c r="Q191" s="73" t="s">
        <v>23</v>
      </c>
    </row>
    <row r="192" spans="1:17">
      <c r="A192" s="70" t="s">
        <v>1222</v>
      </c>
      <c r="B192" s="70" t="s">
        <v>1115</v>
      </c>
      <c r="C192" s="70" t="s">
        <v>1272</v>
      </c>
      <c r="D192" s="73" t="s">
        <v>23</v>
      </c>
      <c r="E192" s="73" t="s">
        <v>23</v>
      </c>
      <c r="F192" s="73" t="s">
        <v>23</v>
      </c>
      <c r="G192" s="73" t="s">
        <v>23</v>
      </c>
      <c r="H192" s="73" t="s">
        <v>23</v>
      </c>
      <c r="I192" s="73" t="s">
        <v>23</v>
      </c>
      <c r="J192" s="73" t="s">
        <v>23</v>
      </c>
      <c r="K192" s="73" t="s">
        <v>23</v>
      </c>
      <c r="L192" s="73" t="s">
        <v>23</v>
      </c>
      <c r="M192" s="73" t="s">
        <v>23</v>
      </c>
      <c r="N192" s="73" t="s">
        <v>23</v>
      </c>
      <c r="O192" s="73" t="s">
        <v>23</v>
      </c>
      <c r="P192" s="73" t="s">
        <v>23</v>
      </c>
      <c r="Q192" s="73" t="s">
        <v>23</v>
      </c>
    </row>
    <row r="193" spans="1:17">
      <c r="A193" s="70" t="s">
        <v>1222</v>
      </c>
      <c r="B193" s="70" t="s">
        <v>1115</v>
      </c>
      <c r="C193" s="70" t="s">
        <v>1273</v>
      </c>
      <c r="D193" s="73" t="s">
        <v>23</v>
      </c>
      <c r="E193" s="73" t="s">
        <v>23</v>
      </c>
      <c r="F193" s="73" t="s">
        <v>23</v>
      </c>
      <c r="G193" s="73" t="s">
        <v>23</v>
      </c>
      <c r="H193" s="73" t="s">
        <v>23</v>
      </c>
      <c r="I193" s="73" t="s">
        <v>23</v>
      </c>
      <c r="J193" s="73" t="s">
        <v>23</v>
      </c>
      <c r="K193" s="73" t="s">
        <v>23</v>
      </c>
      <c r="L193" s="73" t="s">
        <v>23</v>
      </c>
      <c r="M193" s="73" t="s">
        <v>23</v>
      </c>
      <c r="N193" s="73" t="s">
        <v>23</v>
      </c>
      <c r="O193" s="73" t="s">
        <v>23</v>
      </c>
      <c r="P193" s="73" t="s">
        <v>23</v>
      </c>
      <c r="Q193" s="73" t="s">
        <v>23</v>
      </c>
    </row>
    <row r="194" spans="1:17">
      <c r="A194" s="70" t="s">
        <v>1222</v>
      </c>
      <c r="B194" s="70" t="s">
        <v>1115</v>
      </c>
      <c r="C194" s="70" t="s">
        <v>1166</v>
      </c>
      <c r="D194" s="73" t="s">
        <v>23</v>
      </c>
      <c r="E194" s="73" t="s">
        <v>23</v>
      </c>
      <c r="F194" s="73" t="s">
        <v>23</v>
      </c>
      <c r="G194" s="73" t="s">
        <v>23</v>
      </c>
      <c r="H194" s="73" t="s">
        <v>23</v>
      </c>
      <c r="I194" s="73" t="s">
        <v>23</v>
      </c>
      <c r="J194" s="73" t="s">
        <v>23</v>
      </c>
      <c r="K194" s="73" t="s">
        <v>23</v>
      </c>
      <c r="L194" s="73" t="s">
        <v>23</v>
      </c>
      <c r="M194" s="73" t="s">
        <v>23</v>
      </c>
      <c r="N194" s="73" t="s">
        <v>23</v>
      </c>
      <c r="O194" s="73" t="s">
        <v>23</v>
      </c>
      <c r="P194" s="73" t="s">
        <v>23</v>
      </c>
      <c r="Q194" s="73" t="s">
        <v>23</v>
      </c>
    </row>
    <row r="195" spans="1:17">
      <c r="A195" s="70" t="s">
        <v>1334</v>
      </c>
      <c r="B195" s="70" t="s">
        <v>1115</v>
      </c>
      <c r="C195" s="70" t="s">
        <v>1284</v>
      </c>
      <c r="D195" s="73" t="s">
        <v>23</v>
      </c>
      <c r="E195" s="73" t="s">
        <v>23</v>
      </c>
      <c r="F195" s="73" t="s">
        <v>23</v>
      </c>
      <c r="G195" s="73" t="s">
        <v>23</v>
      </c>
      <c r="H195" s="73" t="s">
        <v>23</v>
      </c>
      <c r="I195" s="73" t="s">
        <v>23</v>
      </c>
      <c r="J195" s="73" t="s">
        <v>23</v>
      </c>
      <c r="K195" s="73" t="s">
        <v>23</v>
      </c>
      <c r="L195" s="73" t="s">
        <v>23</v>
      </c>
      <c r="M195" s="73" t="s">
        <v>23</v>
      </c>
      <c r="N195" s="73" t="s">
        <v>23</v>
      </c>
      <c r="O195" s="73" t="s">
        <v>23</v>
      </c>
      <c r="P195" s="73" t="s">
        <v>23</v>
      </c>
      <c r="Q195" s="73" t="s">
        <v>23</v>
      </c>
    </row>
    <row r="196" spans="1:17">
      <c r="A196" s="70" t="s">
        <v>1222</v>
      </c>
      <c r="B196" s="70" t="s">
        <v>1115</v>
      </c>
      <c r="C196" s="70" t="s">
        <v>1275</v>
      </c>
      <c r="D196" s="73" t="s">
        <v>23</v>
      </c>
      <c r="E196" s="73" t="s">
        <v>23</v>
      </c>
      <c r="F196" s="73" t="s">
        <v>23</v>
      </c>
      <c r="G196" s="73" t="s">
        <v>23</v>
      </c>
      <c r="H196" s="73" t="s">
        <v>23</v>
      </c>
      <c r="I196" s="73" t="s">
        <v>23</v>
      </c>
      <c r="J196" s="73" t="s">
        <v>23</v>
      </c>
      <c r="K196" s="73" t="s">
        <v>23</v>
      </c>
      <c r="L196" s="73" t="s">
        <v>23</v>
      </c>
      <c r="M196" s="73" t="s">
        <v>23</v>
      </c>
      <c r="N196" s="73" t="s">
        <v>23</v>
      </c>
      <c r="O196" s="73" t="s">
        <v>23</v>
      </c>
      <c r="P196" s="73" t="s">
        <v>23</v>
      </c>
      <c r="Q196" s="73" t="s">
        <v>23</v>
      </c>
    </row>
    <row r="197" spans="1:17">
      <c r="A197" s="70" t="s">
        <v>1222</v>
      </c>
      <c r="B197" s="70" t="s">
        <v>1115</v>
      </c>
      <c r="C197" s="70" t="s">
        <v>1276</v>
      </c>
      <c r="D197" s="73" t="s">
        <v>23</v>
      </c>
      <c r="E197" s="73" t="s">
        <v>23</v>
      </c>
      <c r="F197" s="73" t="s">
        <v>23</v>
      </c>
      <c r="G197" s="73" t="s">
        <v>23</v>
      </c>
      <c r="H197" s="73" t="s">
        <v>23</v>
      </c>
      <c r="I197" s="73" t="s">
        <v>23</v>
      </c>
      <c r="J197" s="73" t="s">
        <v>23</v>
      </c>
      <c r="K197" s="73" t="s">
        <v>23</v>
      </c>
      <c r="L197" s="73" t="s">
        <v>23</v>
      </c>
      <c r="M197" s="73" t="s">
        <v>23</v>
      </c>
      <c r="N197" s="73" t="s">
        <v>23</v>
      </c>
      <c r="O197" s="73" t="s">
        <v>23</v>
      </c>
      <c r="P197" s="73" t="s">
        <v>23</v>
      </c>
      <c r="Q197" s="73" t="s">
        <v>23</v>
      </c>
    </row>
    <row r="198" spans="1:17">
      <c r="A198" s="70" t="s">
        <v>1222</v>
      </c>
      <c r="B198" s="70" t="s">
        <v>1115</v>
      </c>
      <c r="C198" s="70" t="s">
        <v>1261</v>
      </c>
      <c r="D198" s="73" t="s">
        <v>23</v>
      </c>
      <c r="E198" s="73" t="s">
        <v>23</v>
      </c>
      <c r="F198" s="73" t="s">
        <v>23</v>
      </c>
      <c r="G198" s="73" t="s">
        <v>23</v>
      </c>
      <c r="H198" s="73" t="s">
        <v>23</v>
      </c>
      <c r="I198" s="73" t="s">
        <v>23</v>
      </c>
      <c r="J198" s="73" t="s">
        <v>23</v>
      </c>
      <c r="K198" s="73" t="s">
        <v>23</v>
      </c>
      <c r="L198" s="73" t="s">
        <v>23</v>
      </c>
      <c r="M198" s="73" t="s">
        <v>23</v>
      </c>
      <c r="N198" s="73" t="s">
        <v>23</v>
      </c>
      <c r="O198" s="73" t="s">
        <v>23</v>
      </c>
      <c r="P198" s="73" t="s">
        <v>23</v>
      </c>
      <c r="Q198" s="73" t="s">
        <v>23</v>
      </c>
    </row>
    <row r="199" spans="1:17">
      <c r="A199" s="70" t="s">
        <v>1222</v>
      </c>
      <c r="B199" s="70" t="s">
        <v>1115</v>
      </c>
      <c r="C199" s="70" t="s">
        <v>1145</v>
      </c>
      <c r="D199" s="73" t="s">
        <v>23</v>
      </c>
      <c r="E199" s="73" t="s">
        <v>23</v>
      </c>
      <c r="F199" s="73" t="s">
        <v>23</v>
      </c>
      <c r="G199" s="73" t="s">
        <v>23</v>
      </c>
      <c r="H199" s="73" t="s">
        <v>23</v>
      </c>
      <c r="I199" s="73" t="s">
        <v>23</v>
      </c>
      <c r="J199" s="73" t="s">
        <v>23</v>
      </c>
      <c r="K199" s="73" t="s">
        <v>23</v>
      </c>
      <c r="L199" s="73" t="s">
        <v>23</v>
      </c>
      <c r="M199" s="73" t="s">
        <v>23</v>
      </c>
      <c r="N199" s="73" t="s">
        <v>23</v>
      </c>
      <c r="O199" s="73" t="s">
        <v>23</v>
      </c>
      <c r="P199" s="73" t="s">
        <v>23</v>
      </c>
      <c r="Q199" s="73" t="s">
        <v>23</v>
      </c>
    </row>
    <row r="200" spans="1:17">
      <c r="A200" s="70" t="s">
        <v>1222</v>
      </c>
      <c r="B200" s="70" t="s">
        <v>1115</v>
      </c>
      <c r="C200" s="70" t="s">
        <v>1146</v>
      </c>
      <c r="D200" s="73" t="s">
        <v>23</v>
      </c>
      <c r="E200" s="73" t="s">
        <v>23</v>
      </c>
      <c r="F200" s="73" t="s">
        <v>23</v>
      </c>
      <c r="G200" s="73" t="s">
        <v>23</v>
      </c>
      <c r="H200" s="73" t="s">
        <v>23</v>
      </c>
      <c r="I200" s="73" t="s">
        <v>23</v>
      </c>
      <c r="J200" s="73" t="s">
        <v>23</v>
      </c>
      <c r="K200" s="73" t="s">
        <v>23</v>
      </c>
      <c r="L200" s="73" t="s">
        <v>23</v>
      </c>
      <c r="M200" s="73" t="s">
        <v>23</v>
      </c>
      <c r="N200" s="73" t="s">
        <v>23</v>
      </c>
      <c r="O200" s="73" t="s">
        <v>23</v>
      </c>
      <c r="P200" s="73" t="s">
        <v>23</v>
      </c>
      <c r="Q200" s="73" t="s">
        <v>23</v>
      </c>
    </row>
    <row r="201" spans="1:17">
      <c r="A201" s="70" t="s">
        <v>1222</v>
      </c>
      <c r="B201" s="70" t="s">
        <v>1115</v>
      </c>
      <c r="C201" s="70" t="s">
        <v>1285</v>
      </c>
      <c r="D201" s="73" t="s">
        <v>23</v>
      </c>
      <c r="E201" s="73" t="s">
        <v>23</v>
      </c>
      <c r="F201" s="73" t="s">
        <v>23</v>
      </c>
      <c r="G201" s="73" t="s">
        <v>23</v>
      </c>
      <c r="H201" s="73" t="s">
        <v>23</v>
      </c>
      <c r="I201" s="73" t="s">
        <v>23</v>
      </c>
      <c r="J201" s="73" t="s">
        <v>23</v>
      </c>
      <c r="K201" s="73" t="s">
        <v>23</v>
      </c>
      <c r="L201" s="73" t="s">
        <v>23</v>
      </c>
      <c r="M201" s="73" t="s">
        <v>23</v>
      </c>
      <c r="N201" s="73" t="s">
        <v>23</v>
      </c>
      <c r="O201" s="73" t="s">
        <v>23</v>
      </c>
      <c r="P201" s="73" t="s">
        <v>23</v>
      </c>
      <c r="Q201" s="73" t="s">
        <v>23</v>
      </c>
    </row>
    <row r="202" spans="1:17">
      <c r="A202" s="70" t="s">
        <v>1222</v>
      </c>
      <c r="B202" s="70" t="s">
        <v>1115</v>
      </c>
      <c r="C202" s="70" t="s">
        <v>1277</v>
      </c>
      <c r="D202" s="73" t="s">
        <v>23</v>
      </c>
      <c r="E202" s="73" t="s">
        <v>23</v>
      </c>
      <c r="F202" s="73" t="s">
        <v>23</v>
      </c>
      <c r="G202" s="73" t="s">
        <v>23</v>
      </c>
      <c r="H202" s="73" t="s">
        <v>23</v>
      </c>
      <c r="I202" s="73" t="s">
        <v>23</v>
      </c>
      <c r="J202" s="73" t="s">
        <v>23</v>
      </c>
      <c r="K202" s="73" t="s">
        <v>23</v>
      </c>
      <c r="L202" s="73" t="s">
        <v>23</v>
      </c>
      <c r="M202" s="73" t="s">
        <v>23</v>
      </c>
      <c r="N202" s="73" t="s">
        <v>23</v>
      </c>
      <c r="O202" s="73" t="s">
        <v>23</v>
      </c>
      <c r="P202" s="73" t="s">
        <v>23</v>
      </c>
      <c r="Q202" s="73" t="s">
        <v>23</v>
      </c>
    </row>
    <row r="203" spans="1:17">
      <c r="A203" s="70" t="s">
        <v>1222</v>
      </c>
      <c r="B203" s="70" t="s">
        <v>1115</v>
      </c>
      <c r="C203" s="70" t="s">
        <v>1286</v>
      </c>
      <c r="D203" s="73" t="s">
        <v>23</v>
      </c>
      <c r="E203" s="73" t="s">
        <v>23</v>
      </c>
      <c r="F203" s="73" t="s">
        <v>23</v>
      </c>
      <c r="G203" s="73" t="s">
        <v>23</v>
      </c>
      <c r="H203" s="73" t="s">
        <v>23</v>
      </c>
      <c r="I203" s="73" t="s">
        <v>23</v>
      </c>
      <c r="J203" s="73" t="s">
        <v>23</v>
      </c>
      <c r="K203" s="73" t="s">
        <v>23</v>
      </c>
      <c r="L203" s="73" t="s">
        <v>23</v>
      </c>
      <c r="M203" s="73" t="s">
        <v>23</v>
      </c>
      <c r="N203" s="73" t="s">
        <v>23</v>
      </c>
      <c r="O203" s="73" t="s">
        <v>23</v>
      </c>
      <c r="P203" s="73" t="s">
        <v>23</v>
      </c>
      <c r="Q203" s="73" t="s">
        <v>23</v>
      </c>
    </row>
    <row r="204" spans="1:17">
      <c r="A204" s="70" t="s">
        <v>1222</v>
      </c>
      <c r="B204" s="70" t="s">
        <v>1115</v>
      </c>
      <c r="C204" s="70" t="s">
        <v>1287</v>
      </c>
      <c r="D204" s="73" t="s">
        <v>23</v>
      </c>
      <c r="E204" s="73" t="s">
        <v>23</v>
      </c>
      <c r="F204" s="73" t="s">
        <v>23</v>
      </c>
      <c r="G204" s="73" t="s">
        <v>23</v>
      </c>
      <c r="H204" s="73" t="s">
        <v>23</v>
      </c>
      <c r="I204" s="73" t="s">
        <v>23</v>
      </c>
      <c r="J204" s="73" t="s">
        <v>23</v>
      </c>
      <c r="K204" s="73" t="s">
        <v>23</v>
      </c>
      <c r="L204" s="73" t="s">
        <v>23</v>
      </c>
      <c r="M204" s="73" t="s">
        <v>23</v>
      </c>
      <c r="N204" s="73" t="s">
        <v>23</v>
      </c>
      <c r="O204" s="73" t="s">
        <v>23</v>
      </c>
      <c r="P204" s="73" t="s">
        <v>23</v>
      </c>
      <c r="Q204" s="73" t="s">
        <v>23</v>
      </c>
    </row>
    <row r="205" spans="1:17">
      <c r="A205" s="70" t="s">
        <v>1304</v>
      </c>
      <c r="B205" s="70" t="s">
        <v>1115</v>
      </c>
      <c r="C205" s="70" t="s">
        <v>1291</v>
      </c>
      <c r="D205" s="73" t="s">
        <v>23</v>
      </c>
      <c r="E205" s="73" t="s">
        <v>23</v>
      </c>
      <c r="F205" s="73" t="s">
        <v>23</v>
      </c>
      <c r="G205" s="73" t="s">
        <v>23</v>
      </c>
      <c r="H205" s="73" t="s">
        <v>23</v>
      </c>
      <c r="I205" s="73" t="s">
        <v>23</v>
      </c>
      <c r="J205" s="73" t="s">
        <v>23</v>
      </c>
      <c r="K205" s="73" t="s">
        <v>23</v>
      </c>
      <c r="L205" s="73" t="s">
        <v>23</v>
      </c>
      <c r="M205" s="73" t="s">
        <v>23</v>
      </c>
      <c r="N205" s="73" t="s">
        <v>23</v>
      </c>
      <c r="O205" s="73" t="s">
        <v>23</v>
      </c>
      <c r="P205" s="73" t="s">
        <v>23</v>
      </c>
      <c r="Q205" s="73" t="s">
        <v>23</v>
      </c>
    </row>
    <row r="206" spans="1:17">
      <c r="A206" s="70" t="s">
        <v>1304</v>
      </c>
      <c r="B206" s="70" t="s">
        <v>1115</v>
      </c>
      <c r="C206" s="70" t="s">
        <v>1292</v>
      </c>
      <c r="D206" s="73" t="s">
        <v>23</v>
      </c>
      <c r="E206" s="73" t="s">
        <v>23</v>
      </c>
      <c r="F206" s="73" t="s">
        <v>23</v>
      </c>
      <c r="G206" s="73" t="s">
        <v>23</v>
      </c>
      <c r="H206" s="73" t="s">
        <v>23</v>
      </c>
      <c r="I206" s="73" t="s">
        <v>23</v>
      </c>
      <c r="J206" s="73" t="s">
        <v>23</v>
      </c>
      <c r="K206" s="73" t="s">
        <v>23</v>
      </c>
      <c r="L206" s="73" t="s">
        <v>23</v>
      </c>
      <c r="M206" s="73" t="s">
        <v>23</v>
      </c>
      <c r="N206" s="73" t="s">
        <v>23</v>
      </c>
      <c r="O206" s="73" t="s">
        <v>23</v>
      </c>
      <c r="P206" s="73" t="s">
        <v>23</v>
      </c>
      <c r="Q206" s="73" t="s">
        <v>23</v>
      </c>
    </row>
    <row r="207" spans="1:17">
      <c r="A207" s="70" t="s">
        <v>1310</v>
      </c>
      <c r="B207" s="70" t="s">
        <v>1115</v>
      </c>
      <c r="C207" s="70" t="s">
        <v>1209</v>
      </c>
      <c r="D207" s="73" t="s">
        <v>23</v>
      </c>
      <c r="E207" s="73" t="s">
        <v>23</v>
      </c>
      <c r="F207" s="73" t="s">
        <v>23</v>
      </c>
      <c r="G207" s="73" t="s">
        <v>23</v>
      </c>
      <c r="H207" s="73" t="s">
        <v>23</v>
      </c>
      <c r="I207" s="73" t="s">
        <v>23</v>
      </c>
      <c r="J207" s="73" t="s">
        <v>23</v>
      </c>
      <c r="K207" s="73" t="s">
        <v>23</v>
      </c>
      <c r="L207" s="73" t="s">
        <v>23</v>
      </c>
      <c r="M207" s="73" t="s">
        <v>23</v>
      </c>
      <c r="N207" s="73" t="s">
        <v>23</v>
      </c>
      <c r="O207" s="73" t="s">
        <v>23</v>
      </c>
      <c r="P207" s="73" t="s">
        <v>23</v>
      </c>
      <c r="Q207" s="73" t="s">
        <v>23</v>
      </c>
    </row>
    <row r="208" spans="1:17">
      <c r="A208" s="70" t="s">
        <v>1333</v>
      </c>
      <c r="B208" s="70" t="s">
        <v>1115</v>
      </c>
      <c r="C208" s="70" t="s">
        <v>1332</v>
      </c>
      <c r="D208" s="73" t="s">
        <v>23</v>
      </c>
      <c r="E208" s="73" t="s">
        <v>23</v>
      </c>
      <c r="F208" s="73" t="s">
        <v>23</v>
      </c>
      <c r="G208" s="73" t="s">
        <v>23</v>
      </c>
      <c r="H208" s="73" t="s">
        <v>23</v>
      </c>
      <c r="I208" s="73" t="s">
        <v>23</v>
      </c>
      <c r="J208" s="73" t="s">
        <v>23</v>
      </c>
      <c r="K208" s="73" t="s">
        <v>23</v>
      </c>
      <c r="L208" s="73" t="s">
        <v>23</v>
      </c>
      <c r="M208" s="73" t="s">
        <v>23</v>
      </c>
      <c r="N208" s="73" t="s">
        <v>23</v>
      </c>
      <c r="O208" s="73" t="s">
        <v>23</v>
      </c>
      <c r="P208" s="73" t="s">
        <v>23</v>
      </c>
      <c r="Q208" s="73" t="s">
        <v>23</v>
      </c>
    </row>
    <row r="209" spans="1:17">
      <c r="A209" s="70" t="s">
        <v>1333</v>
      </c>
      <c r="B209" s="70" t="s">
        <v>1115</v>
      </c>
      <c r="C209" s="70" t="s">
        <v>1335</v>
      </c>
      <c r="D209" s="73" t="s">
        <v>23</v>
      </c>
      <c r="E209" s="73" t="s">
        <v>23</v>
      </c>
      <c r="F209" s="73" t="s">
        <v>23</v>
      </c>
      <c r="G209" s="73" t="s">
        <v>23</v>
      </c>
      <c r="H209" s="73" t="s">
        <v>23</v>
      </c>
      <c r="I209" s="73" t="s">
        <v>23</v>
      </c>
      <c r="J209" s="73" t="s">
        <v>23</v>
      </c>
      <c r="K209" s="73" t="s">
        <v>23</v>
      </c>
      <c r="L209" s="73" t="s">
        <v>23</v>
      </c>
      <c r="M209" s="73" t="s">
        <v>23</v>
      </c>
      <c r="N209" s="73" t="s">
        <v>23</v>
      </c>
      <c r="O209" s="73" t="s">
        <v>23</v>
      </c>
      <c r="P209" s="73" t="s">
        <v>23</v>
      </c>
      <c r="Q209" s="73" t="s">
        <v>23</v>
      </c>
    </row>
    <row r="210" spans="1:17">
      <c r="A210" s="70" t="s">
        <v>1333</v>
      </c>
      <c r="B210" s="70" t="s">
        <v>1115</v>
      </c>
      <c r="C210" s="70" t="s">
        <v>1184</v>
      </c>
      <c r="D210" s="73" t="s">
        <v>23</v>
      </c>
      <c r="E210" s="73" t="s">
        <v>23</v>
      </c>
      <c r="F210" s="73" t="s">
        <v>23</v>
      </c>
      <c r="G210" s="73" t="s">
        <v>23</v>
      </c>
      <c r="H210" s="73" t="s">
        <v>23</v>
      </c>
      <c r="I210" s="73" t="s">
        <v>23</v>
      </c>
      <c r="J210" s="73" t="s">
        <v>23</v>
      </c>
      <c r="K210" s="73" t="s">
        <v>23</v>
      </c>
      <c r="L210" s="73" t="s">
        <v>23</v>
      </c>
      <c r="M210" s="73" t="s">
        <v>23</v>
      </c>
      <c r="N210" s="73" t="s">
        <v>23</v>
      </c>
      <c r="O210" s="73" t="s">
        <v>23</v>
      </c>
      <c r="P210" s="73" t="s">
        <v>23</v>
      </c>
      <c r="Q210" s="73" t="s">
        <v>23</v>
      </c>
    </row>
    <row r="211" spans="1:17">
      <c r="A211" s="70" t="s">
        <v>2004</v>
      </c>
      <c r="B211" s="70" t="s">
        <v>1115</v>
      </c>
      <c r="C211" s="415" t="s">
        <v>1984</v>
      </c>
      <c r="D211" s="130" t="s">
        <v>23</v>
      </c>
      <c r="E211" s="130" t="s">
        <v>23</v>
      </c>
      <c r="F211" s="130" t="s">
        <v>23</v>
      </c>
      <c r="G211" s="130" t="s">
        <v>23</v>
      </c>
      <c r="H211" s="130" t="s">
        <v>23</v>
      </c>
      <c r="I211" s="130" t="s">
        <v>23</v>
      </c>
      <c r="J211" s="130" t="s">
        <v>23</v>
      </c>
      <c r="K211" s="130" t="s">
        <v>23</v>
      </c>
      <c r="L211" s="130" t="s">
        <v>23</v>
      </c>
      <c r="M211" s="130" t="s">
        <v>23</v>
      </c>
      <c r="N211" s="130" t="s">
        <v>23</v>
      </c>
      <c r="O211" s="130" t="s">
        <v>23</v>
      </c>
      <c r="P211" s="130" t="s">
        <v>23</v>
      </c>
      <c r="Q211" s="130" t="s">
        <v>23</v>
      </c>
    </row>
    <row r="212" spans="1:17">
      <c r="A212" s="70" t="s">
        <v>2004</v>
      </c>
      <c r="B212" s="70" t="s">
        <v>1115</v>
      </c>
      <c r="C212" s="415" t="s">
        <v>1983</v>
      </c>
      <c r="D212" s="130" t="s">
        <v>23</v>
      </c>
      <c r="E212" s="130" t="s">
        <v>23</v>
      </c>
      <c r="F212" s="130" t="s">
        <v>23</v>
      </c>
      <c r="G212" s="130" t="s">
        <v>23</v>
      </c>
      <c r="H212" s="130" t="s">
        <v>23</v>
      </c>
      <c r="I212" s="130" t="s">
        <v>23</v>
      </c>
      <c r="J212" s="130" t="s">
        <v>23</v>
      </c>
      <c r="K212" s="130" t="s">
        <v>23</v>
      </c>
      <c r="L212" s="130" t="s">
        <v>23</v>
      </c>
      <c r="M212" s="130" t="s">
        <v>23</v>
      </c>
      <c r="N212" s="130" t="s">
        <v>23</v>
      </c>
      <c r="O212" s="130" t="s">
        <v>23</v>
      </c>
      <c r="P212" s="130" t="s">
        <v>23</v>
      </c>
      <c r="Q212" s="130" t="s">
        <v>23</v>
      </c>
    </row>
    <row r="213" spans="1:17">
      <c r="A213" s="70" t="s">
        <v>2004</v>
      </c>
      <c r="B213" s="70" t="s">
        <v>1115</v>
      </c>
      <c r="C213" s="415" t="s">
        <v>1985</v>
      </c>
      <c r="D213" s="130" t="s">
        <v>23</v>
      </c>
      <c r="E213" s="130" t="s">
        <v>23</v>
      </c>
      <c r="F213" s="130" t="s">
        <v>23</v>
      </c>
      <c r="G213" s="130" t="s">
        <v>23</v>
      </c>
      <c r="H213" s="130" t="s">
        <v>23</v>
      </c>
      <c r="I213" s="130" t="s">
        <v>23</v>
      </c>
      <c r="J213" s="130" t="s">
        <v>23</v>
      </c>
      <c r="K213" s="130" t="s">
        <v>23</v>
      </c>
      <c r="L213" s="130" t="s">
        <v>23</v>
      </c>
      <c r="M213" s="130" t="s">
        <v>23</v>
      </c>
      <c r="N213" s="130" t="s">
        <v>23</v>
      </c>
      <c r="O213" s="130" t="s">
        <v>23</v>
      </c>
      <c r="P213" s="130" t="s">
        <v>23</v>
      </c>
      <c r="Q213" s="130" t="s">
        <v>23</v>
      </c>
    </row>
    <row r="214" spans="1:17">
      <c r="A214" s="70" t="s">
        <v>1120</v>
      </c>
      <c r="B214" s="70" t="s">
        <v>1113</v>
      </c>
      <c r="C214" s="70" t="s">
        <v>588</v>
      </c>
      <c r="D214" s="73" t="s">
        <v>23</v>
      </c>
      <c r="E214" s="73" t="s">
        <v>23</v>
      </c>
      <c r="F214" s="73" t="s">
        <v>23</v>
      </c>
      <c r="G214" s="73" t="s">
        <v>23</v>
      </c>
      <c r="H214" s="73" t="s">
        <v>23</v>
      </c>
      <c r="I214" s="73" t="s">
        <v>23</v>
      </c>
      <c r="J214" s="73" t="s">
        <v>23</v>
      </c>
      <c r="K214" s="73" t="s">
        <v>23</v>
      </c>
      <c r="L214" s="73" t="s">
        <v>23</v>
      </c>
      <c r="M214" s="73" t="s">
        <v>23</v>
      </c>
      <c r="N214" s="73" t="s">
        <v>23</v>
      </c>
      <c r="O214" s="73" t="s">
        <v>23</v>
      </c>
      <c r="P214" s="73" t="s">
        <v>23</v>
      </c>
      <c r="Q214" s="73" t="s">
        <v>23</v>
      </c>
    </row>
    <row r="215" spans="1:17">
      <c r="A215" s="70" t="s">
        <v>1120</v>
      </c>
      <c r="B215" s="70" t="s">
        <v>1113</v>
      </c>
      <c r="C215" s="70" t="s">
        <v>619</v>
      </c>
      <c r="D215" s="73" t="s">
        <v>23</v>
      </c>
      <c r="E215" s="73" t="s">
        <v>23</v>
      </c>
      <c r="F215" s="73" t="s">
        <v>23</v>
      </c>
      <c r="G215" s="73" t="s">
        <v>23</v>
      </c>
      <c r="H215" s="73" t="s">
        <v>23</v>
      </c>
      <c r="I215" s="73" t="s">
        <v>23</v>
      </c>
      <c r="J215" s="73" t="s">
        <v>23</v>
      </c>
      <c r="K215" s="73" t="s">
        <v>23</v>
      </c>
      <c r="L215" s="73" t="s">
        <v>23</v>
      </c>
      <c r="M215" s="73" t="s">
        <v>23</v>
      </c>
      <c r="N215" s="73" t="s">
        <v>23</v>
      </c>
      <c r="O215" s="73" t="s">
        <v>23</v>
      </c>
      <c r="P215" s="73" t="s">
        <v>23</v>
      </c>
      <c r="Q215" s="73" t="s">
        <v>23</v>
      </c>
    </row>
    <row r="216" spans="1:17">
      <c r="A216" s="70" t="s">
        <v>1120</v>
      </c>
      <c r="B216" s="70" t="s">
        <v>1113</v>
      </c>
      <c r="C216" s="70" t="s">
        <v>598</v>
      </c>
      <c r="D216" s="73" t="s">
        <v>23</v>
      </c>
      <c r="E216" s="73" t="s">
        <v>23</v>
      </c>
      <c r="F216" s="73" t="s">
        <v>23</v>
      </c>
      <c r="G216" s="73" t="s">
        <v>23</v>
      </c>
      <c r="H216" s="73" t="s">
        <v>23</v>
      </c>
      <c r="I216" s="73" t="s">
        <v>23</v>
      </c>
      <c r="J216" s="73" t="s">
        <v>23</v>
      </c>
      <c r="K216" s="73" t="s">
        <v>23</v>
      </c>
      <c r="L216" s="73" t="s">
        <v>23</v>
      </c>
      <c r="M216" s="73" t="s">
        <v>23</v>
      </c>
      <c r="N216" s="73" t="s">
        <v>23</v>
      </c>
      <c r="O216" s="73" t="s">
        <v>23</v>
      </c>
      <c r="P216" s="73" t="s">
        <v>23</v>
      </c>
      <c r="Q216" s="73" t="s">
        <v>23</v>
      </c>
    </row>
    <row r="217" spans="1:17">
      <c r="A217" s="70" t="s">
        <v>1120</v>
      </c>
      <c r="B217" s="70" t="s">
        <v>1113</v>
      </c>
      <c r="C217" s="70" t="s">
        <v>618</v>
      </c>
      <c r="D217" s="73" t="s">
        <v>23</v>
      </c>
      <c r="E217" s="73" t="s">
        <v>23</v>
      </c>
      <c r="F217" s="73" t="s">
        <v>23</v>
      </c>
      <c r="G217" s="73" t="s">
        <v>23</v>
      </c>
      <c r="H217" s="73" t="s">
        <v>23</v>
      </c>
      <c r="I217" s="73" t="s">
        <v>23</v>
      </c>
      <c r="J217" s="73" t="s">
        <v>23</v>
      </c>
      <c r="K217" s="73" t="s">
        <v>23</v>
      </c>
      <c r="L217" s="73" t="s">
        <v>23</v>
      </c>
      <c r="M217" s="73" t="s">
        <v>23</v>
      </c>
      <c r="N217" s="73" t="s">
        <v>23</v>
      </c>
      <c r="O217" s="73" t="s">
        <v>23</v>
      </c>
      <c r="P217" s="73" t="s">
        <v>23</v>
      </c>
      <c r="Q217" s="73" t="s">
        <v>23</v>
      </c>
    </row>
    <row r="218" spans="1:17">
      <c r="A218" s="70" t="s">
        <v>1315</v>
      </c>
      <c r="B218" s="70" t="s">
        <v>1113</v>
      </c>
      <c r="C218" s="70" t="s">
        <v>611</v>
      </c>
      <c r="D218" s="73" t="s">
        <v>23</v>
      </c>
      <c r="E218" s="73" t="s">
        <v>23</v>
      </c>
      <c r="F218" s="73" t="s">
        <v>23</v>
      </c>
      <c r="G218" s="73" t="s">
        <v>23</v>
      </c>
      <c r="H218" s="73" t="s">
        <v>23</v>
      </c>
      <c r="I218" s="73" t="s">
        <v>23</v>
      </c>
      <c r="J218" s="73" t="s">
        <v>23</v>
      </c>
      <c r="K218" s="73" t="s">
        <v>23</v>
      </c>
      <c r="L218" s="73" t="s">
        <v>23</v>
      </c>
      <c r="M218" s="73" t="s">
        <v>23</v>
      </c>
      <c r="N218" s="73" t="s">
        <v>23</v>
      </c>
      <c r="O218" s="73" t="s">
        <v>23</v>
      </c>
      <c r="P218" s="73" t="s">
        <v>23</v>
      </c>
      <c r="Q218" s="73" t="s">
        <v>23</v>
      </c>
    </row>
    <row r="219" spans="1:17">
      <c r="A219" s="70" t="s">
        <v>1315</v>
      </c>
      <c r="B219" s="70" t="s">
        <v>1113</v>
      </c>
      <c r="C219" s="70" t="s">
        <v>622</v>
      </c>
      <c r="D219" s="73" t="s">
        <v>23</v>
      </c>
      <c r="E219" s="73" t="s">
        <v>23</v>
      </c>
      <c r="F219" s="73" t="s">
        <v>23</v>
      </c>
      <c r="G219" s="73" t="s">
        <v>23</v>
      </c>
      <c r="H219" s="73" t="s">
        <v>23</v>
      </c>
      <c r="I219" s="73" t="s">
        <v>23</v>
      </c>
      <c r="J219" s="73" t="s">
        <v>23</v>
      </c>
      <c r="K219" s="73" t="s">
        <v>23</v>
      </c>
      <c r="L219" s="73" t="s">
        <v>23</v>
      </c>
      <c r="M219" s="73" t="s">
        <v>23</v>
      </c>
      <c r="N219" s="73" t="s">
        <v>23</v>
      </c>
      <c r="O219" s="73" t="s">
        <v>23</v>
      </c>
      <c r="P219" s="73" t="s">
        <v>23</v>
      </c>
      <c r="Q219" s="73" t="s">
        <v>23</v>
      </c>
    </row>
    <row r="220" spans="1:17">
      <c r="A220" s="70" t="s">
        <v>1315</v>
      </c>
      <c r="B220" s="70" t="s">
        <v>1113</v>
      </c>
      <c r="C220" s="70" t="s">
        <v>612</v>
      </c>
      <c r="D220" s="73" t="s">
        <v>23</v>
      </c>
      <c r="E220" s="73" t="s">
        <v>23</v>
      </c>
      <c r="F220" s="73" t="s">
        <v>23</v>
      </c>
      <c r="G220" s="73" t="s">
        <v>23</v>
      </c>
      <c r="H220" s="73" t="s">
        <v>23</v>
      </c>
      <c r="I220" s="73" t="s">
        <v>23</v>
      </c>
      <c r="J220" s="73" t="s">
        <v>23</v>
      </c>
      <c r="K220" s="73" t="s">
        <v>23</v>
      </c>
      <c r="L220" s="73" t="s">
        <v>23</v>
      </c>
      <c r="M220" s="73" t="s">
        <v>23</v>
      </c>
      <c r="N220" s="73" t="s">
        <v>23</v>
      </c>
      <c r="O220" s="73" t="s">
        <v>23</v>
      </c>
      <c r="P220" s="73" t="s">
        <v>23</v>
      </c>
      <c r="Q220" s="73" t="s">
        <v>23</v>
      </c>
    </row>
    <row r="221" spans="1:17">
      <c r="A221" s="70" t="s">
        <v>1120</v>
      </c>
      <c r="B221" s="70" t="s">
        <v>1113</v>
      </c>
      <c r="C221" s="70" t="s">
        <v>623</v>
      </c>
      <c r="D221" s="73" t="s">
        <v>23</v>
      </c>
      <c r="E221" s="73" t="s">
        <v>23</v>
      </c>
      <c r="F221" s="73" t="s">
        <v>23</v>
      </c>
      <c r="G221" s="73" t="s">
        <v>23</v>
      </c>
      <c r="H221" s="73" t="s">
        <v>23</v>
      </c>
      <c r="I221" s="73" t="s">
        <v>23</v>
      </c>
      <c r="J221" s="73" t="s">
        <v>23</v>
      </c>
      <c r="K221" s="73" t="s">
        <v>23</v>
      </c>
      <c r="L221" s="73" t="s">
        <v>23</v>
      </c>
      <c r="M221" s="73" t="s">
        <v>23</v>
      </c>
      <c r="N221" s="73" t="s">
        <v>23</v>
      </c>
      <c r="O221" s="73" t="s">
        <v>23</v>
      </c>
      <c r="P221" s="73" t="s">
        <v>23</v>
      </c>
      <c r="Q221" s="73" t="s">
        <v>23</v>
      </c>
    </row>
    <row r="222" spans="1:17">
      <c r="A222" s="70" t="s">
        <v>1120</v>
      </c>
      <c r="B222" s="70" t="s">
        <v>1113</v>
      </c>
      <c r="C222" s="70" t="s">
        <v>621</v>
      </c>
      <c r="D222" s="73" t="s">
        <v>23</v>
      </c>
      <c r="E222" s="73" t="s">
        <v>23</v>
      </c>
      <c r="F222" s="73" t="s">
        <v>23</v>
      </c>
      <c r="G222" s="73" t="s">
        <v>23</v>
      </c>
      <c r="H222" s="73" t="s">
        <v>23</v>
      </c>
      <c r="I222" s="73" t="s">
        <v>23</v>
      </c>
      <c r="J222" s="73" t="s">
        <v>23</v>
      </c>
      <c r="K222" s="73" t="s">
        <v>23</v>
      </c>
      <c r="L222" s="73" t="s">
        <v>23</v>
      </c>
      <c r="M222" s="73" t="s">
        <v>23</v>
      </c>
      <c r="N222" s="73" t="s">
        <v>23</v>
      </c>
      <c r="O222" s="73" t="s">
        <v>23</v>
      </c>
      <c r="P222" s="73" t="s">
        <v>23</v>
      </c>
      <c r="Q222" s="73" t="s">
        <v>23</v>
      </c>
    </row>
    <row r="223" spans="1:17">
      <c r="A223" s="70" t="s">
        <v>1863</v>
      </c>
      <c r="B223" s="70" t="s">
        <v>1113</v>
      </c>
      <c r="C223" s="70" t="s">
        <v>1855</v>
      </c>
      <c r="D223" s="73" t="s">
        <v>23</v>
      </c>
      <c r="E223" s="73" t="s">
        <v>23</v>
      </c>
      <c r="F223" s="73" t="s">
        <v>23</v>
      </c>
      <c r="G223" s="73" t="s">
        <v>23</v>
      </c>
      <c r="H223" s="73" t="s">
        <v>23</v>
      </c>
      <c r="I223" s="73" t="s">
        <v>23</v>
      </c>
      <c r="J223" s="73" t="s">
        <v>23</v>
      </c>
      <c r="K223" s="73" t="s">
        <v>23</v>
      </c>
      <c r="L223" s="73" t="s">
        <v>23</v>
      </c>
      <c r="M223" s="73" t="s">
        <v>23</v>
      </c>
      <c r="N223" s="73" t="s">
        <v>23</v>
      </c>
      <c r="O223" s="73" t="s">
        <v>23</v>
      </c>
      <c r="P223" s="73" t="s">
        <v>23</v>
      </c>
      <c r="Q223" s="73" t="s">
        <v>23</v>
      </c>
    </row>
    <row r="224" spans="1:17">
      <c r="A224" s="70" t="s">
        <v>1120</v>
      </c>
      <c r="B224" s="70" t="s">
        <v>1113</v>
      </c>
      <c r="C224" s="70" t="s">
        <v>617</v>
      </c>
      <c r="D224" s="73" t="s">
        <v>23</v>
      </c>
      <c r="E224" s="73" t="s">
        <v>23</v>
      </c>
      <c r="F224" s="73" t="s">
        <v>23</v>
      </c>
      <c r="G224" s="73" t="s">
        <v>23</v>
      </c>
      <c r="H224" s="73" t="s">
        <v>23</v>
      </c>
      <c r="I224" s="73" t="s">
        <v>23</v>
      </c>
      <c r="J224" s="73" t="s">
        <v>23</v>
      </c>
      <c r="K224" s="73" t="s">
        <v>23</v>
      </c>
      <c r="L224" s="73" t="s">
        <v>23</v>
      </c>
      <c r="M224" s="73" t="s">
        <v>23</v>
      </c>
      <c r="N224" s="73" t="s">
        <v>23</v>
      </c>
      <c r="O224" s="73" t="s">
        <v>23</v>
      </c>
      <c r="P224" s="73" t="s">
        <v>23</v>
      </c>
      <c r="Q224" s="73" t="s">
        <v>23</v>
      </c>
    </row>
    <row r="225" spans="1:22">
      <c r="A225" s="70" t="s">
        <v>1120</v>
      </c>
      <c r="B225" s="70" t="s">
        <v>1113</v>
      </c>
      <c r="C225" s="70" t="s">
        <v>584</v>
      </c>
      <c r="D225" s="73" t="s">
        <v>23</v>
      </c>
      <c r="E225" s="73" t="s">
        <v>23</v>
      </c>
      <c r="F225" s="73" t="s">
        <v>23</v>
      </c>
      <c r="G225" s="73" t="s">
        <v>23</v>
      </c>
      <c r="H225" s="73" t="s">
        <v>23</v>
      </c>
      <c r="I225" s="73" t="s">
        <v>23</v>
      </c>
      <c r="J225" s="73" t="s">
        <v>23</v>
      </c>
      <c r="K225" s="73" t="s">
        <v>23</v>
      </c>
      <c r="L225" s="73" t="s">
        <v>23</v>
      </c>
      <c r="M225" s="73" t="s">
        <v>23</v>
      </c>
      <c r="N225" s="73" t="s">
        <v>23</v>
      </c>
      <c r="O225" s="73" t="s">
        <v>23</v>
      </c>
      <c r="P225" s="73" t="s">
        <v>23</v>
      </c>
      <c r="Q225" s="73" t="s">
        <v>23</v>
      </c>
    </row>
    <row r="226" spans="1:22">
      <c r="A226" s="70" t="s">
        <v>1120</v>
      </c>
      <c r="B226" s="70" t="s">
        <v>1113</v>
      </c>
      <c r="C226" s="70" t="s">
        <v>593</v>
      </c>
      <c r="D226" s="73" t="s">
        <v>23</v>
      </c>
      <c r="E226" s="73" t="s">
        <v>23</v>
      </c>
      <c r="F226" s="73" t="s">
        <v>23</v>
      </c>
      <c r="G226" s="73" t="s">
        <v>23</v>
      </c>
      <c r="H226" s="73" t="s">
        <v>23</v>
      </c>
      <c r="I226" s="73" t="s">
        <v>23</v>
      </c>
      <c r="J226" s="73" t="s">
        <v>23</v>
      </c>
      <c r="K226" s="73" t="s">
        <v>23</v>
      </c>
      <c r="L226" s="73" t="s">
        <v>23</v>
      </c>
      <c r="M226" s="73" t="s">
        <v>23</v>
      </c>
      <c r="N226" s="73" t="s">
        <v>23</v>
      </c>
      <c r="O226" s="73" t="s">
        <v>23</v>
      </c>
      <c r="P226" s="73" t="s">
        <v>23</v>
      </c>
      <c r="Q226" s="73" t="s">
        <v>23</v>
      </c>
    </row>
    <row r="227" spans="1:22">
      <c r="A227" s="70" t="s">
        <v>1182</v>
      </c>
      <c r="B227" s="70" t="s">
        <v>1113</v>
      </c>
      <c r="C227" s="70" t="s">
        <v>747</v>
      </c>
      <c r="D227" s="73" t="s">
        <v>23</v>
      </c>
      <c r="E227" s="73" t="s">
        <v>23</v>
      </c>
      <c r="F227" s="73" t="s">
        <v>23</v>
      </c>
      <c r="G227" s="73" t="s">
        <v>23</v>
      </c>
      <c r="H227" s="73" t="s">
        <v>23</v>
      </c>
      <c r="I227" s="73" t="s">
        <v>23</v>
      </c>
      <c r="J227" s="73" t="s">
        <v>23</v>
      </c>
      <c r="K227" s="73" t="s">
        <v>23</v>
      </c>
      <c r="L227" s="73" t="s">
        <v>23</v>
      </c>
      <c r="M227" s="73" t="s">
        <v>23</v>
      </c>
      <c r="N227" s="73" t="s">
        <v>23</v>
      </c>
      <c r="O227" s="73" t="s">
        <v>23</v>
      </c>
      <c r="P227" s="73" t="s">
        <v>23</v>
      </c>
      <c r="Q227" s="73" t="s">
        <v>23</v>
      </c>
    </row>
    <row r="228" spans="1:22">
      <c r="A228" s="70" t="s">
        <v>1182</v>
      </c>
      <c r="B228" s="70" t="s">
        <v>1113</v>
      </c>
      <c r="C228" s="70" t="s">
        <v>1167</v>
      </c>
      <c r="D228" s="73" t="s">
        <v>23</v>
      </c>
      <c r="E228" s="73" t="s">
        <v>23</v>
      </c>
      <c r="F228" s="73" t="s">
        <v>23</v>
      </c>
      <c r="G228" s="73" t="s">
        <v>23</v>
      </c>
      <c r="H228" s="73" t="s">
        <v>23</v>
      </c>
      <c r="I228" s="73" t="s">
        <v>23</v>
      </c>
      <c r="J228" s="73" t="s">
        <v>23</v>
      </c>
      <c r="K228" s="73" t="s">
        <v>23</v>
      </c>
      <c r="L228" s="73" t="s">
        <v>23</v>
      </c>
      <c r="M228" s="73" t="s">
        <v>23</v>
      </c>
      <c r="N228" s="73" t="s">
        <v>23</v>
      </c>
      <c r="O228" s="73" t="s">
        <v>23</v>
      </c>
      <c r="P228" s="73" t="s">
        <v>23</v>
      </c>
      <c r="Q228" s="73" t="s">
        <v>23</v>
      </c>
    </row>
    <row r="229" spans="1:22">
      <c r="A229" s="70" t="s">
        <v>1223</v>
      </c>
      <c r="B229" s="70" t="s">
        <v>1113</v>
      </c>
      <c r="C229" s="70" t="s">
        <v>1202</v>
      </c>
      <c r="D229" s="73" t="s">
        <v>23</v>
      </c>
      <c r="E229" s="73" t="s">
        <v>23</v>
      </c>
      <c r="F229" s="73" t="s">
        <v>23</v>
      </c>
      <c r="G229" s="73" t="s">
        <v>23</v>
      </c>
      <c r="H229" s="73" t="s">
        <v>23</v>
      </c>
      <c r="I229" s="73" t="s">
        <v>23</v>
      </c>
      <c r="J229" s="73" t="s">
        <v>23</v>
      </c>
      <c r="K229" s="73" t="s">
        <v>23</v>
      </c>
      <c r="L229" s="73" t="s">
        <v>23</v>
      </c>
      <c r="M229" s="73" t="s">
        <v>23</v>
      </c>
      <c r="N229" s="73" t="s">
        <v>23</v>
      </c>
      <c r="O229" s="73" t="s">
        <v>23</v>
      </c>
      <c r="P229" s="73" t="s">
        <v>23</v>
      </c>
      <c r="Q229" s="73" t="s">
        <v>23</v>
      </c>
    </row>
    <row r="230" spans="1:22">
      <c r="A230" s="70" t="s">
        <v>1222</v>
      </c>
      <c r="B230" s="70" t="s">
        <v>1113</v>
      </c>
      <c r="C230" s="70" t="s">
        <v>1291</v>
      </c>
      <c r="D230" s="73" t="s">
        <v>23</v>
      </c>
      <c r="E230" s="73" t="s">
        <v>23</v>
      </c>
      <c r="F230" s="73" t="s">
        <v>23</v>
      </c>
      <c r="G230" s="73" t="s">
        <v>23</v>
      </c>
      <c r="H230" s="73" t="s">
        <v>23</v>
      </c>
      <c r="I230" s="73" t="s">
        <v>23</v>
      </c>
      <c r="J230" s="73" t="s">
        <v>23</v>
      </c>
      <c r="K230" s="73" t="s">
        <v>23</v>
      </c>
      <c r="L230" s="73" t="s">
        <v>23</v>
      </c>
      <c r="M230" s="73" t="s">
        <v>23</v>
      </c>
      <c r="N230" s="73" t="s">
        <v>23</v>
      </c>
      <c r="O230" s="73" t="s">
        <v>23</v>
      </c>
      <c r="P230" s="73" t="s">
        <v>23</v>
      </c>
      <c r="Q230" s="73" t="s">
        <v>23</v>
      </c>
    </row>
    <row r="231" spans="1:22">
      <c r="A231" s="70" t="s">
        <v>1222</v>
      </c>
      <c r="B231" s="70" t="s">
        <v>1113</v>
      </c>
      <c r="C231" s="70" t="s">
        <v>1292</v>
      </c>
      <c r="D231" s="73" t="s">
        <v>23</v>
      </c>
      <c r="E231" s="73" t="s">
        <v>23</v>
      </c>
      <c r="F231" s="73" t="s">
        <v>23</v>
      </c>
      <c r="G231" s="73" t="s">
        <v>23</v>
      </c>
      <c r="H231" s="73" t="s">
        <v>23</v>
      </c>
      <c r="I231" s="73" t="s">
        <v>23</v>
      </c>
      <c r="J231" s="73" t="s">
        <v>23</v>
      </c>
      <c r="K231" s="73" t="s">
        <v>23</v>
      </c>
      <c r="L231" s="73" t="s">
        <v>23</v>
      </c>
      <c r="M231" s="73" t="s">
        <v>23</v>
      </c>
      <c r="N231" s="73" t="s">
        <v>23</v>
      </c>
      <c r="O231" s="73" t="s">
        <v>23</v>
      </c>
      <c r="P231" s="73" t="s">
        <v>23</v>
      </c>
      <c r="Q231" s="73" t="s">
        <v>23</v>
      </c>
    </row>
    <row r="232" spans="1:22">
      <c r="A232" s="70" t="s">
        <v>1309</v>
      </c>
      <c r="B232" s="70" t="s">
        <v>1113</v>
      </c>
      <c r="C232" s="70" t="s">
        <v>1209</v>
      </c>
      <c r="D232" s="73" t="s">
        <v>23</v>
      </c>
      <c r="E232" s="73" t="s">
        <v>23</v>
      </c>
      <c r="F232" s="73" t="s">
        <v>23</v>
      </c>
      <c r="G232" s="73" t="s">
        <v>23</v>
      </c>
      <c r="H232" s="73" t="s">
        <v>23</v>
      </c>
      <c r="I232" s="73" t="s">
        <v>23</v>
      </c>
      <c r="J232" s="73" t="s">
        <v>23</v>
      </c>
      <c r="K232" s="73" t="s">
        <v>23</v>
      </c>
      <c r="L232" s="73" t="s">
        <v>23</v>
      </c>
      <c r="M232" s="73" t="s">
        <v>23</v>
      </c>
      <c r="N232" s="73" t="s">
        <v>23</v>
      </c>
      <c r="O232" s="73" t="s">
        <v>23</v>
      </c>
      <c r="P232" s="73" t="s">
        <v>23</v>
      </c>
      <c r="Q232" s="73" t="s">
        <v>23</v>
      </c>
      <c r="V232" s="52"/>
    </row>
    <row r="233" spans="1:22">
      <c r="A233" s="70" t="s">
        <v>2025</v>
      </c>
      <c r="B233" s="70" t="s">
        <v>1113</v>
      </c>
      <c r="C233" s="70" t="s">
        <v>1866</v>
      </c>
      <c r="D233" s="73" t="s">
        <v>23</v>
      </c>
      <c r="E233" s="73" t="s">
        <v>23</v>
      </c>
      <c r="F233" s="73" t="s">
        <v>23</v>
      </c>
      <c r="G233" s="73" t="s">
        <v>23</v>
      </c>
      <c r="H233" s="73" t="s">
        <v>23</v>
      </c>
      <c r="I233" s="73" t="s">
        <v>23</v>
      </c>
      <c r="J233" s="73" t="s">
        <v>23</v>
      </c>
      <c r="K233" s="73" t="s">
        <v>23</v>
      </c>
      <c r="L233" s="73" t="s">
        <v>23</v>
      </c>
      <c r="M233" s="73" t="s">
        <v>23</v>
      </c>
      <c r="N233" s="73" t="s">
        <v>597</v>
      </c>
      <c r="O233" s="73" t="s">
        <v>23</v>
      </c>
      <c r="P233" s="73" t="s">
        <v>23</v>
      </c>
      <c r="Q233" s="73" t="s">
        <v>23</v>
      </c>
      <c r="V233" s="52"/>
    </row>
    <row r="234" spans="1:22">
      <c r="A234" s="70" t="s">
        <v>2025</v>
      </c>
      <c r="B234" s="70" t="s">
        <v>1113</v>
      </c>
      <c r="C234" s="70" t="s">
        <v>1854</v>
      </c>
      <c r="D234" s="73" t="s">
        <v>23</v>
      </c>
      <c r="E234" s="73" t="s">
        <v>23</v>
      </c>
      <c r="F234" s="73" t="s">
        <v>23</v>
      </c>
      <c r="G234" s="73" t="s">
        <v>23</v>
      </c>
      <c r="H234" s="73" t="s">
        <v>23</v>
      </c>
      <c r="I234" s="73" t="s">
        <v>23</v>
      </c>
      <c r="J234" s="73" t="s">
        <v>23</v>
      </c>
      <c r="K234" s="73" t="s">
        <v>23</v>
      </c>
      <c r="L234" s="73" t="s">
        <v>23</v>
      </c>
      <c r="M234" s="73" t="s">
        <v>23</v>
      </c>
      <c r="N234" s="73" t="s">
        <v>597</v>
      </c>
      <c r="O234" s="73" t="s">
        <v>23</v>
      </c>
      <c r="P234" s="73" t="s">
        <v>23</v>
      </c>
      <c r="Q234" s="73" t="s">
        <v>23</v>
      </c>
      <c r="V234" s="52"/>
    </row>
    <row r="235" spans="1:22" s="414" customFormat="1">
      <c r="A235" s="70" t="s">
        <v>2003</v>
      </c>
      <c r="B235" s="70" t="s">
        <v>1113</v>
      </c>
      <c r="C235" s="415" t="s">
        <v>2001</v>
      </c>
      <c r="D235" s="130" t="s">
        <v>23</v>
      </c>
      <c r="E235" s="130" t="s">
        <v>23</v>
      </c>
      <c r="F235" s="130" t="s">
        <v>23</v>
      </c>
      <c r="G235" s="130" t="s">
        <v>23</v>
      </c>
      <c r="H235" s="130" t="s">
        <v>23</v>
      </c>
      <c r="I235" s="130" t="s">
        <v>23</v>
      </c>
      <c r="J235" s="130" t="s">
        <v>23</v>
      </c>
      <c r="K235" s="130" t="s">
        <v>23</v>
      </c>
      <c r="L235" s="130" t="s">
        <v>23</v>
      </c>
      <c r="M235" s="130" t="s">
        <v>23</v>
      </c>
      <c r="N235" s="130" t="s">
        <v>23</v>
      </c>
      <c r="O235" s="130" t="s">
        <v>23</v>
      </c>
      <c r="P235" s="130" t="s">
        <v>23</v>
      </c>
      <c r="Q235" s="130" t="s">
        <v>23</v>
      </c>
    </row>
    <row r="236" spans="1:22">
      <c r="A236" s="70"/>
      <c r="B236" s="70" t="s">
        <v>1116</v>
      </c>
      <c r="C236" s="70" t="s">
        <v>582</v>
      </c>
      <c r="D236" s="73" t="s">
        <v>23</v>
      </c>
      <c r="E236" s="73" t="s">
        <v>23</v>
      </c>
      <c r="F236" s="73" t="s">
        <v>23</v>
      </c>
      <c r="G236" s="73" t="s">
        <v>23</v>
      </c>
      <c r="H236" s="73" t="s">
        <v>23</v>
      </c>
      <c r="I236" s="73" t="s">
        <v>23</v>
      </c>
      <c r="J236" s="73" t="s">
        <v>23</v>
      </c>
      <c r="K236" s="73" t="s">
        <v>23</v>
      </c>
      <c r="L236" s="73" t="s">
        <v>23</v>
      </c>
      <c r="M236" s="73" t="s">
        <v>23</v>
      </c>
      <c r="N236" s="73" t="s">
        <v>23</v>
      </c>
      <c r="O236" s="73" t="s">
        <v>23</v>
      </c>
      <c r="P236" s="73" t="s">
        <v>23</v>
      </c>
      <c r="Q236" s="73" t="s">
        <v>23</v>
      </c>
    </row>
    <row r="237" spans="1:22">
      <c r="A237" s="70"/>
      <c r="B237" s="70" t="s">
        <v>1116</v>
      </c>
      <c r="C237" s="70" t="s">
        <v>589</v>
      </c>
      <c r="D237" s="73" t="s">
        <v>23</v>
      </c>
      <c r="E237" s="73" t="s">
        <v>23</v>
      </c>
      <c r="F237" s="73" t="s">
        <v>23</v>
      </c>
      <c r="G237" s="73" t="s">
        <v>23</v>
      </c>
      <c r="H237" s="73" t="s">
        <v>23</v>
      </c>
      <c r="I237" s="73" t="s">
        <v>23</v>
      </c>
      <c r="J237" s="73" t="s">
        <v>23</v>
      </c>
      <c r="K237" s="73" t="s">
        <v>23</v>
      </c>
      <c r="L237" s="73" t="s">
        <v>23</v>
      </c>
      <c r="M237" s="73" t="s">
        <v>23</v>
      </c>
      <c r="N237" s="73" t="s">
        <v>23</v>
      </c>
      <c r="O237" s="73" t="s">
        <v>23</v>
      </c>
      <c r="P237" s="73" t="s">
        <v>23</v>
      </c>
      <c r="Q237" s="73" t="s">
        <v>23</v>
      </c>
    </row>
    <row r="238" spans="1:22">
      <c r="A238" s="70"/>
      <c r="B238" s="70" t="s">
        <v>1116</v>
      </c>
      <c r="C238" s="70" t="s">
        <v>617</v>
      </c>
      <c r="D238" s="73" t="s">
        <v>23</v>
      </c>
      <c r="E238" s="73" t="s">
        <v>23</v>
      </c>
      <c r="F238" s="73" t="s">
        <v>23</v>
      </c>
      <c r="G238" s="73" t="s">
        <v>23</v>
      </c>
      <c r="H238" s="73" t="s">
        <v>23</v>
      </c>
      <c r="I238" s="73" t="s">
        <v>23</v>
      </c>
      <c r="J238" s="73" t="s">
        <v>23</v>
      </c>
      <c r="K238" s="73" t="s">
        <v>23</v>
      </c>
      <c r="L238" s="73" t="s">
        <v>23</v>
      </c>
      <c r="M238" s="73" t="s">
        <v>23</v>
      </c>
      <c r="N238" s="73" t="s">
        <v>23</v>
      </c>
      <c r="O238" s="73" t="s">
        <v>23</v>
      </c>
      <c r="P238" s="73" t="s">
        <v>23</v>
      </c>
      <c r="Q238" s="73" t="s">
        <v>23</v>
      </c>
    </row>
    <row r="239" spans="1:22">
      <c r="A239" s="70"/>
      <c r="B239" s="70" t="s">
        <v>1116</v>
      </c>
      <c r="C239" s="70" t="s">
        <v>595</v>
      </c>
      <c r="D239" s="73" t="s">
        <v>23</v>
      </c>
      <c r="E239" s="73" t="s">
        <v>23</v>
      </c>
      <c r="F239" s="73" t="s">
        <v>23</v>
      </c>
      <c r="G239" s="73" t="s">
        <v>23</v>
      </c>
      <c r="H239" s="73" t="s">
        <v>23</v>
      </c>
      <c r="I239" s="73" t="s">
        <v>23</v>
      </c>
      <c r="J239" s="73" t="s">
        <v>23</v>
      </c>
      <c r="K239" s="73" t="s">
        <v>23</v>
      </c>
      <c r="L239" s="73" t="s">
        <v>23</v>
      </c>
      <c r="M239" s="73" t="s">
        <v>23</v>
      </c>
      <c r="N239" s="73" t="s">
        <v>23</v>
      </c>
      <c r="O239" s="73" t="s">
        <v>23</v>
      </c>
      <c r="P239" s="73" t="s">
        <v>23</v>
      </c>
      <c r="Q239" s="73" t="s">
        <v>23</v>
      </c>
    </row>
    <row r="240" spans="1:22">
      <c r="A240" s="70"/>
      <c r="B240" s="70" t="s">
        <v>1116</v>
      </c>
      <c r="C240" s="70" t="s">
        <v>603</v>
      </c>
      <c r="D240" s="73" t="s">
        <v>23</v>
      </c>
      <c r="E240" s="73" t="s">
        <v>23</v>
      </c>
      <c r="F240" s="73" t="s">
        <v>23</v>
      </c>
      <c r="G240" s="73" t="s">
        <v>23</v>
      </c>
      <c r="H240" s="73" t="s">
        <v>23</v>
      </c>
      <c r="I240" s="73" t="s">
        <v>23</v>
      </c>
      <c r="J240" s="73" t="s">
        <v>23</v>
      </c>
      <c r="K240" s="73" t="s">
        <v>23</v>
      </c>
      <c r="L240" s="73" t="s">
        <v>23</v>
      </c>
      <c r="M240" s="73" t="s">
        <v>23</v>
      </c>
      <c r="N240" s="73" t="s">
        <v>23</v>
      </c>
      <c r="O240" s="73" t="s">
        <v>23</v>
      </c>
      <c r="P240" s="73" t="s">
        <v>23</v>
      </c>
      <c r="Q240" s="73" t="s">
        <v>23</v>
      </c>
    </row>
    <row r="241" spans="1:22">
      <c r="A241" s="70"/>
      <c r="B241" s="70" t="s">
        <v>1116</v>
      </c>
      <c r="C241" s="70" t="s">
        <v>593</v>
      </c>
      <c r="D241" s="73" t="s">
        <v>23</v>
      </c>
      <c r="E241" s="73" t="s">
        <v>23</v>
      </c>
      <c r="F241" s="73" t="s">
        <v>23</v>
      </c>
      <c r="G241" s="73" t="s">
        <v>23</v>
      </c>
      <c r="H241" s="73" t="s">
        <v>23</v>
      </c>
      <c r="I241" s="73" t="s">
        <v>23</v>
      </c>
      <c r="J241" s="73" t="s">
        <v>23</v>
      </c>
      <c r="K241" s="73" t="s">
        <v>23</v>
      </c>
      <c r="L241" s="73" t="s">
        <v>23</v>
      </c>
      <c r="M241" s="73" t="s">
        <v>23</v>
      </c>
      <c r="N241" s="73" t="s">
        <v>23</v>
      </c>
      <c r="O241" s="73" t="s">
        <v>23</v>
      </c>
      <c r="P241" s="73" t="s">
        <v>23</v>
      </c>
      <c r="Q241" s="73" t="s">
        <v>23</v>
      </c>
    </row>
    <row r="242" spans="1:22">
      <c r="A242" s="70"/>
      <c r="B242" s="70" t="s">
        <v>1116</v>
      </c>
      <c r="C242" s="70" t="s">
        <v>588</v>
      </c>
      <c r="D242" s="73" t="s">
        <v>23</v>
      </c>
      <c r="E242" s="73" t="s">
        <v>23</v>
      </c>
      <c r="F242" s="73" t="s">
        <v>23</v>
      </c>
      <c r="G242" s="73" t="s">
        <v>23</v>
      </c>
      <c r="H242" s="73" t="s">
        <v>23</v>
      </c>
      <c r="I242" s="73" t="s">
        <v>23</v>
      </c>
      <c r="J242" s="73" t="s">
        <v>23</v>
      </c>
      <c r="K242" s="73" t="s">
        <v>23</v>
      </c>
      <c r="L242" s="73" t="s">
        <v>23</v>
      </c>
      <c r="M242" s="73" t="s">
        <v>23</v>
      </c>
      <c r="N242" s="73" t="s">
        <v>23</v>
      </c>
      <c r="O242" s="73" t="s">
        <v>23</v>
      </c>
      <c r="P242" s="73" t="s">
        <v>23</v>
      </c>
      <c r="Q242" s="73" t="s">
        <v>23</v>
      </c>
    </row>
    <row r="243" spans="1:22">
      <c r="A243" s="70" t="s">
        <v>1315</v>
      </c>
      <c r="B243" s="70" t="s">
        <v>1116</v>
      </c>
      <c r="C243" s="70" t="s">
        <v>1289</v>
      </c>
      <c r="D243" s="73" t="s">
        <v>23</v>
      </c>
      <c r="E243" s="73" t="s">
        <v>23</v>
      </c>
      <c r="F243" s="73" t="s">
        <v>23</v>
      </c>
      <c r="G243" s="73" t="s">
        <v>23</v>
      </c>
      <c r="H243" s="73" t="s">
        <v>23</v>
      </c>
      <c r="I243" s="73" t="s">
        <v>23</v>
      </c>
      <c r="J243" s="73" t="s">
        <v>23</v>
      </c>
      <c r="K243" s="73" t="s">
        <v>23</v>
      </c>
      <c r="L243" s="73" t="s">
        <v>23</v>
      </c>
      <c r="M243" s="73" t="s">
        <v>23</v>
      </c>
      <c r="N243" s="73" t="s">
        <v>23</v>
      </c>
      <c r="O243" s="73" t="s">
        <v>23</v>
      </c>
      <c r="P243" s="73" t="s">
        <v>23</v>
      </c>
      <c r="Q243" s="73" t="s">
        <v>23</v>
      </c>
    </row>
    <row r="244" spans="1:22">
      <c r="A244" s="70" t="s">
        <v>1315</v>
      </c>
      <c r="B244" s="70" t="s">
        <v>1116</v>
      </c>
      <c r="C244" s="70" t="s">
        <v>1290</v>
      </c>
      <c r="D244" s="73" t="s">
        <v>23</v>
      </c>
      <c r="E244" s="73" t="s">
        <v>23</v>
      </c>
      <c r="F244" s="73" t="s">
        <v>23</v>
      </c>
      <c r="G244" s="73" t="s">
        <v>23</v>
      </c>
      <c r="H244" s="73" t="s">
        <v>23</v>
      </c>
      <c r="I244" s="73" t="s">
        <v>23</v>
      </c>
      <c r="J244" s="73" t="s">
        <v>23</v>
      </c>
      <c r="K244" s="73" t="s">
        <v>23</v>
      </c>
      <c r="L244" s="73" t="s">
        <v>23</v>
      </c>
      <c r="M244" s="73" t="s">
        <v>23</v>
      </c>
      <c r="N244" s="73" t="s">
        <v>23</v>
      </c>
      <c r="O244" s="73" t="s">
        <v>23</v>
      </c>
      <c r="P244" s="73" t="s">
        <v>23</v>
      </c>
      <c r="Q244" s="73" t="s">
        <v>23</v>
      </c>
    </row>
    <row r="245" spans="1:22">
      <c r="A245" s="70" t="s">
        <v>1182</v>
      </c>
      <c r="B245" s="70" t="s">
        <v>1116</v>
      </c>
      <c r="C245" s="70" t="s">
        <v>1167</v>
      </c>
      <c r="D245" s="73" t="s">
        <v>23</v>
      </c>
      <c r="E245" s="73" t="s">
        <v>23</v>
      </c>
      <c r="F245" s="73" t="s">
        <v>23</v>
      </c>
      <c r="G245" s="73" t="s">
        <v>23</v>
      </c>
      <c r="H245" s="73" t="s">
        <v>23</v>
      </c>
      <c r="I245" s="73" t="s">
        <v>23</v>
      </c>
      <c r="J245" s="73" t="s">
        <v>23</v>
      </c>
      <c r="K245" s="73" t="s">
        <v>23</v>
      </c>
      <c r="L245" s="73" t="s">
        <v>23</v>
      </c>
      <c r="M245" s="73" t="s">
        <v>23</v>
      </c>
      <c r="N245" s="73" t="s">
        <v>23</v>
      </c>
      <c r="O245" s="73" t="s">
        <v>23</v>
      </c>
      <c r="P245" s="73" t="s">
        <v>23</v>
      </c>
      <c r="Q245" s="73" t="s">
        <v>23</v>
      </c>
    </row>
    <row r="246" spans="1:22">
      <c r="A246" s="70" t="s">
        <v>1182</v>
      </c>
      <c r="B246" s="70" t="s">
        <v>1116</v>
      </c>
      <c r="C246" s="70" t="s">
        <v>584</v>
      </c>
      <c r="D246" s="73" t="s">
        <v>23</v>
      </c>
      <c r="E246" s="73" t="s">
        <v>23</v>
      </c>
      <c r="F246" s="73" t="s">
        <v>23</v>
      </c>
      <c r="G246" s="73" t="s">
        <v>23</v>
      </c>
      <c r="H246" s="73" t="s">
        <v>23</v>
      </c>
      <c r="I246" s="73" t="s">
        <v>23</v>
      </c>
      <c r="J246" s="73" t="s">
        <v>23</v>
      </c>
      <c r="K246" s="73" t="s">
        <v>23</v>
      </c>
      <c r="L246" s="73" t="s">
        <v>23</v>
      </c>
      <c r="M246" s="73" t="s">
        <v>23</v>
      </c>
      <c r="N246" s="73" t="s">
        <v>23</v>
      </c>
      <c r="O246" s="73" t="s">
        <v>23</v>
      </c>
      <c r="P246" s="73" t="s">
        <v>23</v>
      </c>
      <c r="Q246" s="73" t="s">
        <v>23</v>
      </c>
    </row>
    <row r="247" spans="1:22">
      <c r="A247" s="70" t="s">
        <v>1182</v>
      </c>
      <c r="B247" s="70" t="s">
        <v>1116</v>
      </c>
      <c r="C247" s="70" t="s">
        <v>1202</v>
      </c>
      <c r="D247" s="73" t="s">
        <v>23</v>
      </c>
      <c r="E247" s="73" t="s">
        <v>23</v>
      </c>
      <c r="F247" s="73" t="s">
        <v>23</v>
      </c>
      <c r="G247" s="73" t="s">
        <v>23</v>
      </c>
      <c r="H247" s="73" t="s">
        <v>23</v>
      </c>
      <c r="I247" s="73" t="s">
        <v>23</v>
      </c>
      <c r="J247" s="73" t="s">
        <v>23</v>
      </c>
      <c r="K247" s="73" t="s">
        <v>23</v>
      </c>
      <c r="L247" s="73" t="s">
        <v>23</v>
      </c>
      <c r="M247" s="73" t="s">
        <v>23</v>
      </c>
      <c r="N247" s="73" t="s">
        <v>23</v>
      </c>
      <c r="O247" s="73" t="s">
        <v>23</v>
      </c>
      <c r="P247" s="73" t="s">
        <v>23</v>
      </c>
      <c r="Q247" s="73" t="s">
        <v>23</v>
      </c>
    </row>
    <row r="248" spans="1:22">
      <c r="A248" s="70" t="s">
        <v>1222</v>
      </c>
      <c r="B248" s="70" t="s">
        <v>1116</v>
      </c>
      <c r="C248" s="70" t="s">
        <v>1291</v>
      </c>
      <c r="D248" s="73" t="s">
        <v>23</v>
      </c>
      <c r="E248" s="73" t="s">
        <v>23</v>
      </c>
      <c r="F248" s="73" t="s">
        <v>23</v>
      </c>
      <c r="G248" s="73" t="s">
        <v>23</v>
      </c>
      <c r="H248" s="73" t="s">
        <v>23</v>
      </c>
      <c r="I248" s="73" t="s">
        <v>23</v>
      </c>
      <c r="J248" s="73" t="s">
        <v>23</v>
      </c>
      <c r="K248" s="73" t="s">
        <v>23</v>
      </c>
      <c r="L248" s="73" t="s">
        <v>23</v>
      </c>
      <c r="M248" s="73" t="s">
        <v>23</v>
      </c>
      <c r="N248" s="73" t="s">
        <v>23</v>
      </c>
      <c r="O248" s="73" t="s">
        <v>23</v>
      </c>
      <c r="P248" s="73" t="s">
        <v>23</v>
      </c>
      <c r="Q248" s="73" t="s">
        <v>23</v>
      </c>
    </row>
    <row r="249" spans="1:22">
      <c r="A249" s="70" t="s">
        <v>1222</v>
      </c>
      <c r="B249" s="70" t="s">
        <v>1116</v>
      </c>
      <c r="C249" s="70" t="s">
        <v>1292</v>
      </c>
      <c r="D249" s="73" t="s">
        <v>23</v>
      </c>
      <c r="E249" s="73" t="s">
        <v>23</v>
      </c>
      <c r="F249" s="73" t="s">
        <v>23</v>
      </c>
      <c r="G249" s="73" t="s">
        <v>23</v>
      </c>
      <c r="H249" s="73" t="s">
        <v>23</v>
      </c>
      <c r="I249" s="73" t="s">
        <v>23</v>
      </c>
      <c r="J249" s="73" t="s">
        <v>23</v>
      </c>
      <c r="K249" s="73" t="s">
        <v>23</v>
      </c>
      <c r="L249" s="73" t="s">
        <v>23</v>
      </c>
      <c r="M249" s="73" t="s">
        <v>23</v>
      </c>
      <c r="N249" s="73" t="s">
        <v>23</v>
      </c>
      <c r="O249" s="73" t="s">
        <v>23</v>
      </c>
      <c r="P249" s="73" t="s">
        <v>23</v>
      </c>
      <c r="Q249" s="73" t="s">
        <v>23</v>
      </c>
    </row>
    <row r="250" spans="1:22">
      <c r="A250" s="70" t="s">
        <v>1309</v>
      </c>
      <c r="B250" s="70" t="s">
        <v>1116</v>
      </c>
      <c r="C250" s="70" t="s">
        <v>1209</v>
      </c>
      <c r="D250" s="73" t="s">
        <v>23</v>
      </c>
      <c r="E250" s="73" t="s">
        <v>23</v>
      </c>
      <c r="F250" s="73" t="s">
        <v>23</v>
      </c>
      <c r="G250" s="73" t="s">
        <v>23</v>
      </c>
      <c r="H250" s="73" t="s">
        <v>23</v>
      </c>
      <c r="I250" s="73" t="s">
        <v>23</v>
      </c>
      <c r="J250" s="73" t="s">
        <v>23</v>
      </c>
      <c r="K250" s="73" t="s">
        <v>23</v>
      </c>
      <c r="L250" s="73" t="s">
        <v>23</v>
      </c>
      <c r="M250" s="73" t="s">
        <v>23</v>
      </c>
      <c r="N250" s="73" t="s">
        <v>23</v>
      </c>
      <c r="O250" s="73" t="s">
        <v>23</v>
      </c>
      <c r="P250" s="73" t="s">
        <v>23</v>
      </c>
      <c r="Q250" s="73" t="s">
        <v>23</v>
      </c>
      <c r="V250" s="52"/>
    </row>
    <row r="251" spans="1:22">
      <c r="A251" s="70" t="s">
        <v>1996</v>
      </c>
      <c r="B251" s="70" t="s">
        <v>1116</v>
      </c>
      <c r="C251" s="415" t="s">
        <v>1983</v>
      </c>
      <c r="D251" s="130" t="s">
        <v>23</v>
      </c>
      <c r="E251" s="130" t="s">
        <v>23</v>
      </c>
      <c r="F251" s="130" t="s">
        <v>23</v>
      </c>
      <c r="G251" s="130" t="s">
        <v>23</v>
      </c>
      <c r="H251" s="130" t="s">
        <v>23</v>
      </c>
      <c r="I251" s="130" t="s">
        <v>23</v>
      </c>
      <c r="J251" s="130" t="s">
        <v>23</v>
      </c>
      <c r="K251" s="130" t="s">
        <v>23</v>
      </c>
      <c r="L251" s="130" t="s">
        <v>23</v>
      </c>
      <c r="M251" s="130" t="s">
        <v>23</v>
      </c>
      <c r="N251" s="130" t="s">
        <v>23</v>
      </c>
      <c r="O251" s="130" t="s">
        <v>23</v>
      </c>
      <c r="P251" s="130" t="s">
        <v>23</v>
      </c>
      <c r="Q251" s="130" t="s">
        <v>23</v>
      </c>
    </row>
    <row r="252" spans="1:22">
      <c r="A252" s="70" t="s">
        <v>1996</v>
      </c>
      <c r="B252" s="70" t="s">
        <v>1116</v>
      </c>
      <c r="C252" s="415" t="s">
        <v>1984</v>
      </c>
      <c r="D252" s="130" t="s">
        <v>23</v>
      </c>
      <c r="E252" s="130" t="s">
        <v>23</v>
      </c>
      <c r="F252" s="130" t="s">
        <v>23</v>
      </c>
      <c r="G252" s="130" t="s">
        <v>23</v>
      </c>
      <c r="H252" s="130" t="s">
        <v>23</v>
      </c>
      <c r="I252" s="130" t="s">
        <v>23</v>
      </c>
      <c r="J252" s="130" t="s">
        <v>23</v>
      </c>
      <c r="K252" s="130" t="s">
        <v>23</v>
      </c>
      <c r="L252" s="130" t="s">
        <v>23</v>
      </c>
      <c r="M252" s="130" t="s">
        <v>23</v>
      </c>
      <c r="N252" s="130" t="s">
        <v>23</v>
      </c>
      <c r="O252" s="130" t="s">
        <v>23</v>
      </c>
      <c r="P252" s="130" t="s">
        <v>23</v>
      </c>
      <c r="Q252" s="130" t="s">
        <v>23</v>
      </c>
    </row>
    <row r="253" spans="1:22">
      <c r="A253" s="70" t="s">
        <v>1996</v>
      </c>
      <c r="B253" s="70" t="s">
        <v>1116</v>
      </c>
      <c r="C253" s="415" t="s">
        <v>1985</v>
      </c>
      <c r="D253" s="130" t="s">
        <v>23</v>
      </c>
      <c r="E253" s="130" t="s">
        <v>23</v>
      </c>
      <c r="F253" s="130" t="s">
        <v>23</v>
      </c>
      <c r="G253" s="130" t="s">
        <v>23</v>
      </c>
      <c r="H253" s="130" t="s">
        <v>23</v>
      </c>
      <c r="I253" s="130" t="s">
        <v>23</v>
      </c>
      <c r="J253" s="130" t="s">
        <v>23</v>
      </c>
      <c r="K253" s="130" t="s">
        <v>23</v>
      </c>
      <c r="L253" s="130" t="s">
        <v>23</v>
      </c>
      <c r="M253" s="130" t="s">
        <v>23</v>
      </c>
      <c r="N253" s="130" t="s">
        <v>23</v>
      </c>
      <c r="O253" s="130" t="s">
        <v>23</v>
      </c>
      <c r="P253" s="130" t="s">
        <v>23</v>
      </c>
      <c r="Q253" s="130" t="s">
        <v>23</v>
      </c>
    </row>
    <row r="254" spans="1:22" s="118" customFormat="1">
      <c r="A254" s="445" t="s">
        <v>1128</v>
      </c>
      <c r="B254" s="445" t="s">
        <v>1117</v>
      </c>
      <c r="C254" s="446" t="s">
        <v>747</v>
      </c>
      <c r="D254" s="117" t="s">
        <v>23</v>
      </c>
      <c r="E254" s="117" t="s">
        <v>23</v>
      </c>
      <c r="F254" s="117" t="s">
        <v>23</v>
      </c>
      <c r="G254" s="117" t="s">
        <v>23</v>
      </c>
      <c r="H254" s="117" t="s">
        <v>23</v>
      </c>
      <c r="I254" s="117" t="s">
        <v>23</v>
      </c>
      <c r="J254" s="117" t="s">
        <v>23</v>
      </c>
      <c r="K254" s="117" t="s">
        <v>23</v>
      </c>
      <c r="L254" s="117" t="s">
        <v>23</v>
      </c>
      <c r="M254" s="117" t="s">
        <v>23</v>
      </c>
      <c r="N254" s="117" t="s">
        <v>23</v>
      </c>
      <c r="O254" s="117" t="s">
        <v>23</v>
      </c>
      <c r="P254" s="117" t="s">
        <v>23</v>
      </c>
      <c r="Q254" s="117" t="s">
        <v>23</v>
      </c>
    </row>
    <row r="255" spans="1:22">
      <c r="A255" s="70" t="s">
        <v>1128</v>
      </c>
      <c r="B255" s="70" t="s">
        <v>1117</v>
      </c>
      <c r="C255" s="70" t="s">
        <v>675</v>
      </c>
      <c r="D255" s="73" t="s">
        <v>23</v>
      </c>
      <c r="E255" s="73" t="s">
        <v>23</v>
      </c>
      <c r="F255" s="73" t="s">
        <v>23</v>
      </c>
      <c r="G255" s="73" t="s">
        <v>23</v>
      </c>
      <c r="H255" s="73" t="s">
        <v>23</v>
      </c>
      <c r="I255" s="73" t="s">
        <v>23</v>
      </c>
      <c r="J255" s="73" t="s">
        <v>23</v>
      </c>
      <c r="K255" s="73" t="s">
        <v>23</v>
      </c>
      <c r="L255" s="73" t="s">
        <v>23</v>
      </c>
      <c r="M255" s="73" t="s">
        <v>23</v>
      </c>
      <c r="N255" s="73" t="s">
        <v>23</v>
      </c>
      <c r="O255" s="73" t="s">
        <v>23</v>
      </c>
      <c r="P255" s="73" t="s">
        <v>23</v>
      </c>
      <c r="Q255" s="73" t="s">
        <v>23</v>
      </c>
    </row>
    <row r="256" spans="1:22">
      <c r="A256" s="70" t="s">
        <v>1128</v>
      </c>
      <c r="B256" s="70" t="s">
        <v>1117</v>
      </c>
      <c r="C256" s="70" t="s">
        <v>680</v>
      </c>
      <c r="D256" s="73" t="s">
        <v>23</v>
      </c>
      <c r="E256" s="73" t="s">
        <v>23</v>
      </c>
      <c r="F256" s="73" t="s">
        <v>23</v>
      </c>
      <c r="G256" s="73" t="s">
        <v>23</v>
      </c>
      <c r="H256" s="73" t="s">
        <v>23</v>
      </c>
      <c r="I256" s="73" t="s">
        <v>23</v>
      </c>
      <c r="J256" s="73" t="s">
        <v>23</v>
      </c>
      <c r="K256" s="73" t="s">
        <v>23</v>
      </c>
      <c r="L256" s="73" t="s">
        <v>23</v>
      </c>
      <c r="M256" s="73" t="s">
        <v>23</v>
      </c>
      <c r="N256" s="73" t="s">
        <v>23</v>
      </c>
      <c r="O256" s="73" t="s">
        <v>23</v>
      </c>
      <c r="P256" s="73" t="s">
        <v>23</v>
      </c>
      <c r="Q256" s="73" t="s">
        <v>23</v>
      </c>
    </row>
    <row r="257" spans="1:17">
      <c r="A257" s="70" t="s">
        <v>1128</v>
      </c>
      <c r="B257" s="70" t="s">
        <v>1117</v>
      </c>
      <c r="C257" s="70" t="s">
        <v>681</v>
      </c>
      <c r="D257" s="73" t="s">
        <v>23</v>
      </c>
      <c r="E257" s="73" t="s">
        <v>23</v>
      </c>
      <c r="F257" s="73" t="s">
        <v>23</v>
      </c>
      <c r="G257" s="73" t="s">
        <v>23</v>
      </c>
      <c r="H257" s="73" t="s">
        <v>23</v>
      </c>
      <c r="I257" s="73" t="s">
        <v>23</v>
      </c>
      <c r="J257" s="73" t="s">
        <v>23</v>
      </c>
      <c r="K257" s="73" t="s">
        <v>23</v>
      </c>
      <c r="L257" s="73" t="s">
        <v>23</v>
      </c>
      <c r="M257" s="73" t="s">
        <v>23</v>
      </c>
      <c r="N257" s="73" t="s">
        <v>23</v>
      </c>
      <c r="O257" s="73" t="s">
        <v>23</v>
      </c>
      <c r="P257" s="73" t="s">
        <v>23</v>
      </c>
      <c r="Q257" s="73" t="s">
        <v>23</v>
      </c>
    </row>
    <row r="258" spans="1:17">
      <c r="A258" s="70" t="s">
        <v>1128</v>
      </c>
      <c r="B258" s="70" t="s">
        <v>1117</v>
      </c>
      <c r="C258" s="70" t="s">
        <v>688</v>
      </c>
      <c r="D258" s="73" t="s">
        <v>23</v>
      </c>
      <c r="E258" s="73" t="s">
        <v>23</v>
      </c>
      <c r="F258" s="73" t="s">
        <v>23</v>
      </c>
      <c r="G258" s="73" t="s">
        <v>23</v>
      </c>
      <c r="H258" s="73" t="s">
        <v>23</v>
      </c>
      <c r="I258" s="73" t="s">
        <v>23</v>
      </c>
      <c r="J258" s="73" t="s">
        <v>23</v>
      </c>
      <c r="K258" s="73" t="s">
        <v>23</v>
      </c>
      <c r="L258" s="73" t="s">
        <v>23</v>
      </c>
      <c r="M258" s="73" t="s">
        <v>23</v>
      </c>
      <c r="N258" s="73" t="s">
        <v>23</v>
      </c>
      <c r="O258" s="73" t="s">
        <v>23</v>
      </c>
      <c r="P258" s="73" t="s">
        <v>23</v>
      </c>
      <c r="Q258" s="73" t="s">
        <v>23</v>
      </c>
    </row>
    <row r="259" spans="1:17">
      <c r="A259" s="70" t="s">
        <v>1128</v>
      </c>
      <c r="B259" s="70" t="s">
        <v>1117</v>
      </c>
      <c r="C259" s="70" t="s">
        <v>689</v>
      </c>
      <c r="D259" s="73" t="s">
        <v>23</v>
      </c>
      <c r="E259" s="73" t="s">
        <v>23</v>
      </c>
      <c r="F259" s="73" t="s">
        <v>23</v>
      </c>
      <c r="G259" s="73" t="s">
        <v>23</v>
      </c>
      <c r="H259" s="73" t="s">
        <v>23</v>
      </c>
      <c r="I259" s="73" t="s">
        <v>23</v>
      </c>
      <c r="J259" s="73" t="s">
        <v>23</v>
      </c>
      <c r="K259" s="73" t="s">
        <v>23</v>
      </c>
      <c r="L259" s="73" t="s">
        <v>23</v>
      </c>
      <c r="M259" s="73" t="s">
        <v>23</v>
      </c>
      <c r="N259" s="73" t="s">
        <v>23</v>
      </c>
      <c r="O259" s="73" t="s">
        <v>23</v>
      </c>
      <c r="P259" s="73" t="s">
        <v>23</v>
      </c>
      <c r="Q259" s="73" t="s">
        <v>23</v>
      </c>
    </row>
    <row r="260" spans="1:17">
      <c r="A260" s="70" t="s">
        <v>1128</v>
      </c>
      <c r="B260" s="70" t="s">
        <v>1117</v>
      </c>
      <c r="C260" s="70" t="s">
        <v>627</v>
      </c>
      <c r="D260" s="73" t="s">
        <v>23</v>
      </c>
      <c r="E260" s="73" t="s">
        <v>23</v>
      </c>
      <c r="F260" s="73" t="s">
        <v>23</v>
      </c>
      <c r="G260" s="73" t="s">
        <v>23</v>
      </c>
      <c r="H260" s="73" t="s">
        <v>23</v>
      </c>
      <c r="I260" s="73" t="s">
        <v>23</v>
      </c>
      <c r="J260" s="73" t="s">
        <v>23</v>
      </c>
      <c r="K260" s="73" t="s">
        <v>23</v>
      </c>
      <c r="L260" s="73" t="s">
        <v>23</v>
      </c>
      <c r="M260" s="73" t="s">
        <v>23</v>
      </c>
      <c r="N260" s="73" t="s">
        <v>23</v>
      </c>
      <c r="O260" s="73" t="s">
        <v>23</v>
      </c>
      <c r="P260" s="73" t="s">
        <v>23</v>
      </c>
      <c r="Q260" s="73" t="s">
        <v>23</v>
      </c>
    </row>
    <row r="261" spans="1:17">
      <c r="A261" s="70" t="s">
        <v>1128</v>
      </c>
      <c r="B261" s="70" t="s">
        <v>1117</v>
      </c>
      <c r="C261" s="70" t="s">
        <v>676</v>
      </c>
      <c r="D261" s="73" t="s">
        <v>23</v>
      </c>
      <c r="E261" s="73" t="s">
        <v>23</v>
      </c>
      <c r="F261" s="73" t="s">
        <v>23</v>
      </c>
      <c r="G261" s="73" t="s">
        <v>23</v>
      </c>
      <c r="H261" s="73" t="s">
        <v>23</v>
      </c>
      <c r="I261" s="73" t="s">
        <v>23</v>
      </c>
      <c r="J261" s="73" t="s">
        <v>23</v>
      </c>
      <c r="K261" s="73" t="s">
        <v>23</v>
      </c>
      <c r="L261" s="73" t="s">
        <v>23</v>
      </c>
      <c r="M261" s="73" t="s">
        <v>23</v>
      </c>
      <c r="N261" s="73" t="s">
        <v>23</v>
      </c>
      <c r="O261" s="73" t="s">
        <v>23</v>
      </c>
      <c r="P261" s="73" t="s">
        <v>23</v>
      </c>
      <c r="Q261" s="73" t="s">
        <v>23</v>
      </c>
    </row>
    <row r="262" spans="1:17">
      <c r="A262" s="70" t="s">
        <v>1128</v>
      </c>
      <c r="B262" s="70" t="s">
        <v>1117</v>
      </c>
      <c r="C262" s="70" t="s">
        <v>738</v>
      </c>
      <c r="D262" s="73" t="s">
        <v>23</v>
      </c>
      <c r="E262" s="73" t="s">
        <v>23</v>
      </c>
      <c r="F262" s="73" t="s">
        <v>23</v>
      </c>
      <c r="G262" s="73" t="s">
        <v>23</v>
      </c>
      <c r="H262" s="73" t="s">
        <v>23</v>
      </c>
      <c r="I262" s="73" t="s">
        <v>23</v>
      </c>
      <c r="J262" s="73" t="s">
        <v>23</v>
      </c>
      <c r="K262" s="73" t="s">
        <v>23</v>
      </c>
      <c r="L262" s="73" t="s">
        <v>23</v>
      </c>
      <c r="M262" s="73" t="s">
        <v>23</v>
      </c>
      <c r="N262" s="73" t="s">
        <v>23</v>
      </c>
      <c r="O262" s="73" t="s">
        <v>23</v>
      </c>
      <c r="P262" s="73" t="s">
        <v>23</v>
      </c>
      <c r="Q262" s="73" t="s">
        <v>23</v>
      </c>
    </row>
    <row r="263" spans="1:17">
      <c r="A263" s="70" t="s">
        <v>1128</v>
      </c>
      <c r="B263" s="70" t="s">
        <v>1117</v>
      </c>
      <c r="C263" s="70" t="s">
        <v>739</v>
      </c>
      <c r="D263" s="73" t="s">
        <v>23</v>
      </c>
      <c r="E263" s="73" t="s">
        <v>23</v>
      </c>
      <c r="F263" s="73" t="s">
        <v>23</v>
      </c>
      <c r="G263" s="73" t="s">
        <v>23</v>
      </c>
      <c r="H263" s="73" t="s">
        <v>23</v>
      </c>
      <c r="I263" s="73" t="s">
        <v>23</v>
      </c>
      <c r="J263" s="73" t="s">
        <v>23</v>
      </c>
      <c r="K263" s="73" t="s">
        <v>23</v>
      </c>
      <c r="L263" s="73" t="s">
        <v>23</v>
      </c>
      <c r="M263" s="73" t="s">
        <v>23</v>
      </c>
      <c r="N263" s="73" t="s">
        <v>23</v>
      </c>
      <c r="O263" s="73" t="s">
        <v>23</v>
      </c>
      <c r="P263" s="73" t="s">
        <v>23</v>
      </c>
      <c r="Q263" s="73" t="s">
        <v>23</v>
      </c>
    </row>
    <row r="264" spans="1:17">
      <c r="A264" s="70" t="s">
        <v>1128</v>
      </c>
      <c r="B264" s="70" t="s">
        <v>1117</v>
      </c>
      <c r="C264" s="70" t="s">
        <v>687</v>
      </c>
      <c r="D264" s="73" t="s">
        <v>23</v>
      </c>
      <c r="E264" s="73" t="s">
        <v>23</v>
      </c>
      <c r="F264" s="73" t="s">
        <v>23</v>
      </c>
      <c r="G264" s="73" t="s">
        <v>23</v>
      </c>
      <c r="H264" s="73" t="s">
        <v>23</v>
      </c>
      <c r="I264" s="73" t="s">
        <v>23</v>
      </c>
      <c r="J264" s="73" t="s">
        <v>23</v>
      </c>
      <c r="K264" s="73" t="s">
        <v>23</v>
      </c>
      <c r="L264" s="73" t="s">
        <v>23</v>
      </c>
      <c r="M264" s="73" t="s">
        <v>23</v>
      </c>
      <c r="N264" s="73" t="s">
        <v>23</v>
      </c>
      <c r="O264" s="73" t="s">
        <v>23</v>
      </c>
      <c r="P264" s="73" t="s">
        <v>23</v>
      </c>
      <c r="Q264" s="73" t="s">
        <v>23</v>
      </c>
    </row>
    <row r="265" spans="1:17">
      <c r="A265" s="70" t="s">
        <v>1128</v>
      </c>
      <c r="B265" s="70" t="s">
        <v>1117</v>
      </c>
      <c r="C265" s="70" t="s">
        <v>677</v>
      </c>
      <c r="D265" s="73" t="s">
        <v>23</v>
      </c>
      <c r="E265" s="73" t="s">
        <v>23</v>
      </c>
      <c r="F265" s="73" t="s">
        <v>23</v>
      </c>
      <c r="G265" s="73" t="s">
        <v>23</v>
      </c>
      <c r="H265" s="73" t="s">
        <v>23</v>
      </c>
      <c r="I265" s="73" t="s">
        <v>23</v>
      </c>
      <c r="J265" s="73" t="s">
        <v>23</v>
      </c>
      <c r="K265" s="73" t="s">
        <v>23</v>
      </c>
      <c r="L265" s="73" t="s">
        <v>23</v>
      </c>
      <c r="M265" s="73" t="s">
        <v>23</v>
      </c>
      <c r="N265" s="73" t="s">
        <v>23</v>
      </c>
      <c r="O265" s="73" t="s">
        <v>23</v>
      </c>
      <c r="P265" s="73" t="s">
        <v>23</v>
      </c>
      <c r="Q265" s="73" t="s">
        <v>23</v>
      </c>
    </row>
    <row r="266" spans="1:17">
      <c r="A266" s="70" t="s">
        <v>1128</v>
      </c>
      <c r="B266" s="70" t="s">
        <v>1117</v>
      </c>
      <c r="C266" s="70" t="s">
        <v>726</v>
      </c>
      <c r="D266" s="73" t="s">
        <v>23</v>
      </c>
      <c r="E266" s="73" t="s">
        <v>23</v>
      </c>
      <c r="F266" s="73" t="s">
        <v>23</v>
      </c>
      <c r="G266" s="73" t="s">
        <v>23</v>
      </c>
      <c r="H266" s="73" t="s">
        <v>23</v>
      </c>
      <c r="I266" s="73" t="s">
        <v>23</v>
      </c>
      <c r="J266" s="73" t="s">
        <v>23</v>
      </c>
      <c r="K266" s="73" t="s">
        <v>23</v>
      </c>
      <c r="L266" s="73" t="s">
        <v>23</v>
      </c>
      <c r="M266" s="73" t="s">
        <v>23</v>
      </c>
      <c r="N266" s="73" t="s">
        <v>23</v>
      </c>
      <c r="O266" s="73" t="s">
        <v>23</v>
      </c>
      <c r="P266" s="73" t="s">
        <v>23</v>
      </c>
      <c r="Q266" s="73" t="s">
        <v>23</v>
      </c>
    </row>
    <row r="267" spans="1:17">
      <c r="A267" s="70" t="s">
        <v>1128</v>
      </c>
      <c r="B267" s="70" t="s">
        <v>1117</v>
      </c>
      <c r="C267" s="70" t="s">
        <v>727</v>
      </c>
      <c r="D267" s="73" t="s">
        <v>23</v>
      </c>
      <c r="E267" s="73" t="s">
        <v>23</v>
      </c>
      <c r="F267" s="73" t="s">
        <v>23</v>
      </c>
      <c r="G267" s="73" t="s">
        <v>23</v>
      </c>
      <c r="H267" s="73" t="s">
        <v>23</v>
      </c>
      <c r="I267" s="73" t="s">
        <v>23</v>
      </c>
      <c r="J267" s="73" t="s">
        <v>23</v>
      </c>
      <c r="K267" s="73" t="s">
        <v>23</v>
      </c>
      <c r="L267" s="73" t="s">
        <v>23</v>
      </c>
      <c r="M267" s="73" t="s">
        <v>23</v>
      </c>
      <c r="N267" s="73" t="s">
        <v>23</v>
      </c>
      <c r="O267" s="73" t="s">
        <v>23</v>
      </c>
      <c r="P267" s="73" t="s">
        <v>23</v>
      </c>
      <c r="Q267" s="73" t="s">
        <v>23</v>
      </c>
    </row>
    <row r="268" spans="1:17">
      <c r="A268" s="70" t="s">
        <v>1128</v>
      </c>
      <c r="B268" s="70" t="s">
        <v>1117</v>
      </c>
      <c r="C268" s="70" t="s">
        <v>728</v>
      </c>
      <c r="D268" s="73" t="s">
        <v>23</v>
      </c>
      <c r="E268" s="73" t="s">
        <v>23</v>
      </c>
      <c r="F268" s="73" t="s">
        <v>23</v>
      </c>
      <c r="G268" s="73" t="s">
        <v>23</v>
      </c>
      <c r="H268" s="73" t="s">
        <v>23</v>
      </c>
      <c r="I268" s="73" t="s">
        <v>23</v>
      </c>
      <c r="J268" s="73" t="s">
        <v>23</v>
      </c>
      <c r="K268" s="73" t="s">
        <v>23</v>
      </c>
      <c r="L268" s="73" t="s">
        <v>23</v>
      </c>
      <c r="M268" s="73" t="s">
        <v>23</v>
      </c>
      <c r="N268" s="73" t="s">
        <v>23</v>
      </c>
      <c r="O268" s="73" t="s">
        <v>23</v>
      </c>
      <c r="P268" s="73" t="s">
        <v>23</v>
      </c>
      <c r="Q268" s="73" t="s">
        <v>23</v>
      </c>
    </row>
    <row r="269" spans="1:17">
      <c r="A269" s="70" t="s">
        <v>1128</v>
      </c>
      <c r="B269" s="70" t="s">
        <v>1117</v>
      </c>
      <c r="C269" s="70" t="s">
        <v>729</v>
      </c>
      <c r="D269" s="73" t="s">
        <v>23</v>
      </c>
      <c r="E269" s="73" t="s">
        <v>23</v>
      </c>
      <c r="F269" s="73" t="s">
        <v>23</v>
      </c>
      <c r="G269" s="73" t="s">
        <v>23</v>
      </c>
      <c r="H269" s="73" t="s">
        <v>23</v>
      </c>
      <c r="I269" s="73" t="s">
        <v>23</v>
      </c>
      <c r="J269" s="73" t="s">
        <v>23</v>
      </c>
      <c r="K269" s="73" t="s">
        <v>23</v>
      </c>
      <c r="L269" s="73" t="s">
        <v>23</v>
      </c>
      <c r="M269" s="73" t="s">
        <v>23</v>
      </c>
      <c r="N269" s="73" t="s">
        <v>23</v>
      </c>
      <c r="O269" s="73" t="s">
        <v>23</v>
      </c>
      <c r="P269" s="73" t="s">
        <v>23</v>
      </c>
      <c r="Q269" s="73" t="s">
        <v>23</v>
      </c>
    </row>
    <row r="270" spans="1:17">
      <c r="A270" s="70" t="s">
        <v>1128</v>
      </c>
      <c r="B270" s="70" t="s">
        <v>1117</v>
      </c>
      <c r="C270" s="70" t="s">
        <v>730</v>
      </c>
      <c r="D270" s="73" t="s">
        <v>23</v>
      </c>
      <c r="E270" s="73" t="s">
        <v>23</v>
      </c>
      <c r="F270" s="73" t="s">
        <v>23</v>
      </c>
      <c r="G270" s="73" t="s">
        <v>23</v>
      </c>
      <c r="H270" s="73" t="s">
        <v>23</v>
      </c>
      <c r="I270" s="73" t="s">
        <v>23</v>
      </c>
      <c r="J270" s="73" t="s">
        <v>23</v>
      </c>
      <c r="K270" s="73" t="s">
        <v>23</v>
      </c>
      <c r="L270" s="73" t="s">
        <v>23</v>
      </c>
      <c r="M270" s="73" t="s">
        <v>23</v>
      </c>
      <c r="N270" s="73" t="s">
        <v>23</v>
      </c>
      <c r="O270" s="73" t="s">
        <v>23</v>
      </c>
      <c r="P270" s="73" t="s">
        <v>23</v>
      </c>
      <c r="Q270" s="73" t="s">
        <v>23</v>
      </c>
    </row>
    <row r="271" spans="1:17">
      <c r="A271" s="70" t="s">
        <v>1128</v>
      </c>
      <c r="B271" s="70" t="s">
        <v>1117</v>
      </c>
      <c r="C271" s="70" t="s">
        <v>1133</v>
      </c>
      <c r="D271" s="73" t="s">
        <v>23</v>
      </c>
      <c r="E271" s="73" t="s">
        <v>23</v>
      </c>
      <c r="F271" s="73" t="s">
        <v>23</v>
      </c>
      <c r="G271" s="73" t="s">
        <v>23</v>
      </c>
      <c r="H271" s="73" t="s">
        <v>23</v>
      </c>
      <c r="I271" s="73" t="s">
        <v>23</v>
      </c>
      <c r="J271" s="73" t="s">
        <v>23</v>
      </c>
      <c r="K271" s="73" t="s">
        <v>23</v>
      </c>
      <c r="L271" s="73" t="s">
        <v>23</v>
      </c>
      <c r="M271" s="73" t="s">
        <v>23</v>
      </c>
      <c r="N271" s="73" t="s">
        <v>23</v>
      </c>
      <c r="O271" s="73" t="s">
        <v>23</v>
      </c>
      <c r="P271" s="73" t="s">
        <v>23</v>
      </c>
      <c r="Q271" s="73" t="s">
        <v>23</v>
      </c>
    </row>
    <row r="272" spans="1:17">
      <c r="A272" s="70" t="s">
        <v>1128</v>
      </c>
      <c r="B272" s="70" t="s">
        <v>1117</v>
      </c>
      <c r="C272" s="70" t="s">
        <v>1138</v>
      </c>
      <c r="D272" s="73" t="s">
        <v>23</v>
      </c>
      <c r="E272" s="73" t="s">
        <v>23</v>
      </c>
      <c r="F272" s="73" t="s">
        <v>23</v>
      </c>
      <c r="G272" s="73" t="s">
        <v>23</v>
      </c>
      <c r="H272" s="73" t="s">
        <v>23</v>
      </c>
      <c r="I272" s="73" t="s">
        <v>23</v>
      </c>
      <c r="J272" s="73" t="s">
        <v>23</v>
      </c>
      <c r="K272" s="73" t="s">
        <v>23</v>
      </c>
      <c r="L272" s="73" t="s">
        <v>23</v>
      </c>
      <c r="M272" s="73" t="s">
        <v>23</v>
      </c>
      <c r="N272" s="73" t="s">
        <v>23</v>
      </c>
      <c r="O272" s="73" t="s">
        <v>23</v>
      </c>
      <c r="P272" s="73" t="s">
        <v>23</v>
      </c>
      <c r="Q272" s="73" t="s">
        <v>23</v>
      </c>
    </row>
    <row r="273" spans="1:17">
      <c r="A273" s="70" t="s">
        <v>1182</v>
      </c>
      <c r="B273" s="70" t="s">
        <v>1117</v>
      </c>
      <c r="C273" s="70" t="s">
        <v>1167</v>
      </c>
      <c r="D273" s="73" t="s">
        <v>23</v>
      </c>
      <c r="E273" s="73" t="s">
        <v>23</v>
      </c>
      <c r="F273" s="73" t="s">
        <v>23</v>
      </c>
      <c r="G273" s="73" t="s">
        <v>23</v>
      </c>
      <c r="H273" s="73" t="s">
        <v>23</v>
      </c>
      <c r="I273" s="73" t="s">
        <v>23</v>
      </c>
      <c r="J273" s="73" t="s">
        <v>23</v>
      </c>
      <c r="K273" s="73" t="s">
        <v>23</v>
      </c>
      <c r="L273" s="73" t="s">
        <v>23</v>
      </c>
      <c r="M273" s="73" t="s">
        <v>23</v>
      </c>
      <c r="N273" s="73" t="s">
        <v>23</v>
      </c>
      <c r="O273" s="73" t="s">
        <v>23</v>
      </c>
      <c r="P273" s="73" t="s">
        <v>23</v>
      </c>
      <c r="Q273" s="73" t="s">
        <v>23</v>
      </c>
    </row>
    <row r="274" spans="1:17">
      <c r="A274" s="70" t="s">
        <v>1182</v>
      </c>
      <c r="B274" s="70" t="s">
        <v>1117</v>
      </c>
      <c r="C274" s="70" t="s">
        <v>1210</v>
      </c>
      <c r="D274" s="73" t="s">
        <v>23</v>
      </c>
      <c r="E274" s="73" t="s">
        <v>23</v>
      </c>
      <c r="F274" s="73" t="s">
        <v>23</v>
      </c>
      <c r="G274" s="73" t="s">
        <v>23</v>
      </c>
      <c r="H274" s="73" t="s">
        <v>23</v>
      </c>
      <c r="I274" s="73" t="s">
        <v>23</v>
      </c>
      <c r="J274" s="73" t="s">
        <v>23</v>
      </c>
      <c r="K274" s="73" t="s">
        <v>23</v>
      </c>
      <c r="L274" s="73" t="s">
        <v>23</v>
      </c>
      <c r="M274" s="73" t="s">
        <v>23</v>
      </c>
      <c r="N274" s="73" t="s">
        <v>23</v>
      </c>
      <c r="O274" s="73" t="s">
        <v>23</v>
      </c>
      <c r="P274" s="73" t="s">
        <v>23</v>
      </c>
      <c r="Q274" s="73" t="s">
        <v>23</v>
      </c>
    </row>
    <row r="275" spans="1:17">
      <c r="A275" s="70" t="s">
        <v>1182</v>
      </c>
      <c r="B275" s="70" t="s">
        <v>1117</v>
      </c>
      <c r="C275" s="70" t="s">
        <v>1202</v>
      </c>
      <c r="D275" s="73" t="s">
        <v>23</v>
      </c>
      <c r="E275" s="73" t="s">
        <v>23</v>
      </c>
      <c r="F275" s="73" t="s">
        <v>23</v>
      </c>
      <c r="G275" s="73" t="s">
        <v>23</v>
      </c>
      <c r="H275" s="73" t="s">
        <v>23</v>
      </c>
      <c r="I275" s="73" t="s">
        <v>23</v>
      </c>
      <c r="J275" s="73" t="s">
        <v>23</v>
      </c>
      <c r="K275" s="73" t="s">
        <v>23</v>
      </c>
      <c r="L275" s="73" t="s">
        <v>23</v>
      </c>
      <c r="M275" s="73" t="s">
        <v>23</v>
      </c>
      <c r="N275" s="73" t="s">
        <v>23</v>
      </c>
      <c r="O275" s="73" t="s">
        <v>23</v>
      </c>
      <c r="P275" s="73" t="s">
        <v>23</v>
      </c>
      <c r="Q275" s="73" t="s">
        <v>23</v>
      </c>
    </row>
    <row r="276" spans="1:17">
      <c r="A276" s="70" t="s">
        <v>1182</v>
      </c>
      <c r="B276" s="70" t="s">
        <v>1117</v>
      </c>
      <c r="C276" s="70" t="s">
        <v>1203</v>
      </c>
      <c r="D276" s="73" t="s">
        <v>23</v>
      </c>
      <c r="E276" s="73" t="s">
        <v>23</v>
      </c>
      <c r="F276" s="73" t="s">
        <v>23</v>
      </c>
      <c r="G276" s="73" t="s">
        <v>23</v>
      </c>
      <c r="H276" s="73" t="s">
        <v>23</v>
      </c>
      <c r="I276" s="73" t="s">
        <v>23</v>
      </c>
      <c r="J276" s="73" t="s">
        <v>23</v>
      </c>
      <c r="K276" s="73" t="s">
        <v>23</v>
      </c>
      <c r="L276" s="73" t="s">
        <v>23</v>
      </c>
      <c r="M276" s="73" t="s">
        <v>23</v>
      </c>
      <c r="N276" s="73" t="s">
        <v>23</v>
      </c>
      <c r="O276" s="73" t="s">
        <v>23</v>
      </c>
      <c r="P276" s="73" t="s">
        <v>23</v>
      </c>
      <c r="Q276" s="73" t="s">
        <v>23</v>
      </c>
    </row>
    <row r="277" spans="1:17">
      <c r="A277" s="70" t="s">
        <v>1222</v>
      </c>
      <c r="B277" s="70" t="s">
        <v>1117</v>
      </c>
      <c r="C277" s="70" t="s">
        <v>1291</v>
      </c>
      <c r="D277" s="73" t="s">
        <v>23</v>
      </c>
      <c r="E277" s="73" t="s">
        <v>23</v>
      </c>
      <c r="F277" s="73" t="s">
        <v>23</v>
      </c>
      <c r="G277" s="73" t="s">
        <v>23</v>
      </c>
      <c r="H277" s="73" t="s">
        <v>23</v>
      </c>
      <c r="I277" s="73" t="s">
        <v>23</v>
      </c>
      <c r="J277" s="73" t="s">
        <v>23</v>
      </c>
      <c r="K277" s="73" t="s">
        <v>23</v>
      </c>
      <c r="L277" s="73" t="s">
        <v>23</v>
      </c>
      <c r="M277" s="73" t="s">
        <v>23</v>
      </c>
      <c r="N277" s="73" t="s">
        <v>23</v>
      </c>
      <c r="O277" s="73" t="s">
        <v>23</v>
      </c>
      <c r="P277" s="73" t="s">
        <v>23</v>
      </c>
      <c r="Q277" s="73" t="s">
        <v>23</v>
      </c>
    </row>
    <row r="278" spans="1:17">
      <c r="A278" s="70" t="s">
        <v>1222</v>
      </c>
      <c r="B278" s="70" t="s">
        <v>1117</v>
      </c>
      <c r="C278" s="70" t="s">
        <v>1292</v>
      </c>
      <c r="D278" s="73" t="s">
        <v>23</v>
      </c>
      <c r="E278" s="73" t="s">
        <v>23</v>
      </c>
      <c r="F278" s="73" t="s">
        <v>23</v>
      </c>
      <c r="G278" s="73" t="s">
        <v>23</v>
      </c>
      <c r="H278" s="73" t="s">
        <v>23</v>
      </c>
      <c r="I278" s="73" t="s">
        <v>23</v>
      </c>
      <c r="J278" s="73" t="s">
        <v>23</v>
      </c>
      <c r="K278" s="73" t="s">
        <v>23</v>
      </c>
      <c r="L278" s="73" t="s">
        <v>23</v>
      </c>
      <c r="M278" s="73" t="s">
        <v>23</v>
      </c>
      <c r="N278" s="73" t="s">
        <v>23</v>
      </c>
      <c r="O278" s="73" t="s">
        <v>23</v>
      </c>
      <c r="P278" s="73" t="s">
        <v>23</v>
      </c>
      <c r="Q278" s="73" t="s">
        <v>23</v>
      </c>
    </row>
    <row r="279" spans="1:17">
      <c r="A279" s="70" t="s">
        <v>1996</v>
      </c>
      <c r="B279" s="70" t="s">
        <v>1990</v>
      </c>
      <c r="C279" s="415" t="s">
        <v>584</v>
      </c>
      <c r="D279" s="130" t="s">
        <v>23</v>
      </c>
      <c r="E279" s="130" t="s">
        <v>23</v>
      </c>
      <c r="F279" s="130" t="s">
        <v>23</v>
      </c>
      <c r="G279" s="130" t="s">
        <v>23</v>
      </c>
      <c r="H279" s="130" t="s">
        <v>23</v>
      </c>
      <c r="I279" s="130" t="s">
        <v>23</v>
      </c>
      <c r="J279" s="130" t="s">
        <v>23</v>
      </c>
      <c r="K279" s="130" t="s">
        <v>23</v>
      </c>
      <c r="L279" s="130" t="s">
        <v>23</v>
      </c>
      <c r="M279" s="130" t="s">
        <v>23</v>
      </c>
      <c r="N279" s="130" t="s">
        <v>23</v>
      </c>
      <c r="O279" s="130" t="s">
        <v>23</v>
      </c>
      <c r="P279" s="130" t="s">
        <v>23</v>
      </c>
      <c r="Q279" s="130" t="s">
        <v>23</v>
      </c>
    </row>
    <row r="280" spans="1:17">
      <c r="A280" s="70" t="s">
        <v>1996</v>
      </c>
      <c r="B280" s="70" t="s">
        <v>1990</v>
      </c>
      <c r="C280" s="415" t="s">
        <v>1991</v>
      </c>
      <c r="D280" s="130" t="s">
        <v>23</v>
      </c>
      <c r="E280" s="130" t="s">
        <v>23</v>
      </c>
      <c r="F280" s="130" t="s">
        <v>23</v>
      </c>
      <c r="G280" s="130" t="s">
        <v>23</v>
      </c>
      <c r="H280" s="130" t="s">
        <v>23</v>
      </c>
      <c r="I280" s="130" t="s">
        <v>23</v>
      </c>
      <c r="J280" s="130" t="s">
        <v>23</v>
      </c>
      <c r="K280" s="130" t="s">
        <v>23</v>
      </c>
      <c r="L280" s="130" t="s">
        <v>23</v>
      </c>
      <c r="M280" s="130" t="s">
        <v>23</v>
      </c>
      <c r="N280" s="130" t="s">
        <v>23</v>
      </c>
      <c r="O280" s="130" t="s">
        <v>23</v>
      </c>
      <c r="P280" s="130" t="s">
        <v>23</v>
      </c>
      <c r="Q280" s="130" t="s">
        <v>23</v>
      </c>
    </row>
    <row r="281" spans="1:17" ht="14.25" customHeight="1">
      <c r="A281" s="70" t="s">
        <v>1996</v>
      </c>
      <c r="B281" s="70" t="s">
        <v>1990</v>
      </c>
      <c r="C281" s="453" t="s">
        <v>1167</v>
      </c>
      <c r="D281" s="130" t="s">
        <v>23</v>
      </c>
      <c r="E281" s="130" t="s">
        <v>23</v>
      </c>
      <c r="F281" s="130" t="s">
        <v>23</v>
      </c>
      <c r="G281" s="130" t="s">
        <v>23</v>
      </c>
      <c r="H281" s="130" t="s">
        <v>23</v>
      </c>
      <c r="I281" s="130" t="s">
        <v>23</v>
      </c>
      <c r="J281" s="130" t="s">
        <v>23</v>
      </c>
      <c r="K281" s="130" t="s">
        <v>23</v>
      </c>
      <c r="L281" s="130" t="s">
        <v>23</v>
      </c>
      <c r="M281" s="130" t="s">
        <v>23</v>
      </c>
      <c r="N281" s="130" t="s">
        <v>23</v>
      </c>
      <c r="O281" s="130" t="s">
        <v>23</v>
      </c>
      <c r="P281" s="130" t="s">
        <v>23</v>
      </c>
      <c r="Q281" s="130" t="s">
        <v>23</v>
      </c>
    </row>
    <row r="282" spans="1:17" s="457" customFormat="1" ht="12.75" customHeight="1">
      <c r="A282" s="70" t="s">
        <v>1996</v>
      </c>
      <c r="B282" s="455" t="s">
        <v>1990</v>
      </c>
      <c r="C282" s="454" t="s">
        <v>1826</v>
      </c>
      <c r="D282" s="456" t="s">
        <v>23</v>
      </c>
      <c r="E282" s="456" t="s">
        <v>23</v>
      </c>
      <c r="F282" s="456" t="s">
        <v>23</v>
      </c>
      <c r="G282" s="456" t="s">
        <v>23</v>
      </c>
      <c r="H282" s="456" t="s">
        <v>23</v>
      </c>
      <c r="I282" s="456" t="s">
        <v>23</v>
      </c>
      <c r="J282" s="456" t="s">
        <v>23</v>
      </c>
      <c r="K282" s="456" t="s">
        <v>23</v>
      </c>
      <c r="L282" s="456" t="s">
        <v>23</v>
      </c>
      <c r="M282" s="456" t="s">
        <v>23</v>
      </c>
      <c r="N282" s="456" t="s">
        <v>23</v>
      </c>
      <c r="O282" s="456" t="s">
        <v>23</v>
      </c>
      <c r="P282" s="456" t="s">
        <v>23</v>
      </c>
      <c r="Q282" s="456" t="s">
        <v>23</v>
      </c>
    </row>
    <row r="283" spans="1:17">
      <c r="A283" s="70" t="s">
        <v>1996</v>
      </c>
      <c r="B283" s="70" t="s">
        <v>1990</v>
      </c>
      <c r="C283" s="415" t="s">
        <v>1825</v>
      </c>
      <c r="D283" s="130" t="s">
        <v>23</v>
      </c>
      <c r="E283" s="130" t="s">
        <v>23</v>
      </c>
      <c r="F283" s="130" t="s">
        <v>23</v>
      </c>
      <c r="G283" s="130" t="s">
        <v>23</v>
      </c>
      <c r="H283" s="130" t="s">
        <v>23</v>
      </c>
      <c r="I283" s="130" t="s">
        <v>23</v>
      </c>
      <c r="J283" s="130" t="s">
        <v>23</v>
      </c>
      <c r="K283" s="130" t="s">
        <v>23</v>
      </c>
      <c r="L283" s="130" t="s">
        <v>23</v>
      </c>
      <c r="M283" s="130" t="s">
        <v>23</v>
      </c>
      <c r="N283" s="130" t="s">
        <v>23</v>
      </c>
      <c r="O283" s="130" t="s">
        <v>23</v>
      </c>
      <c r="P283" s="130" t="s">
        <v>23</v>
      </c>
      <c r="Q283" s="130" t="s">
        <v>23</v>
      </c>
    </row>
    <row r="284" spans="1:17">
      <c r="A284" s="70" t="s">
        <v>1996</v>
      </c>
      <c r="B284" s="70" t="s">
        <v>1990</v>
      </c>
      <c r="C284" s="415" t="s">
        <v>1992</v>
      </c>
      <c r="D284" s="130" t="s">
        <v>23</v>
      </c>
      <c r="E284" s="130" t="s">
        <v>23</v>
      </c>
      <c r="F284" s="130" t="s">
        <v>23</v>
      </c>
      <c r="G284" s="130" t="s">
        <v>23</v>
      </c>
      <c r="H284" s="130" t="s">
        <v>23</v>
      </c>
      <c r="I284" s="130" t="s">
        <v>23</v>
      </c>
      <c r="J284" s="130" t="s">
        <v>23</v>
      </c>
      <c r="K284" s="130" t="s">
        <v>23</v>
      </c>
      <c r="L284" s="130" t="s">
        <v>23</v>
      </c>
      <c r="M284" s="130" t="s">
        <v>23</v>
      </c>
      <c r="N284" s="130" t="s">
        <v>23</v>
      </c>
      <c r="O284" s="130" t="s">
        <v>23</v>
      </c>
      <c r="P284" s="130" t="s">
        <v>23</v>
      </c>
      <c r="Q284" s="130" t="s">
        <v>23</v>
      </c>
    </row>
    <row r="285" spans="1:17">
      <c r="A285" s="70" t="s">
        <v>1996</v>
      </c>
      <c r="B285" s="70" t="s">
        <v>1990</v>
      </c>
      <c r="C285" s="415" t="s">
        <v>1831</v>
      </c>
      <c r="D285" s="130" t="s">
        <v>23</v>
      </c>
      <c r="E285" s="130" t="s">
        <v>23</v>
      </c>
      <c r="F285" s="130" t="s">
        <v>23</v>
      </c>
      <c r="G285" s="130" t="s">
        <v>23</v>
      </c>
      <c r="H285" s="130" t="s">
        <v>23</v>
      </c>
      <c r="I285" s="130" t="s">
        <v>23</v>
      </c>
      <c r="J285" s="130" t="s">
        <v>23</v>
      </c>
      <c r="K285" s="130" t="s">
        <v>23</v>
      </c>
      <c r="L285" s="130" t="s">
        <v>23</v>
      </c>
      <c r="M285" s="130" t="s">
        <v>23</v>
      </c>
      <c r="N285" s="130" t="s">
        <v>23</v>
      </c>
      <c r="O285" s="130" t="s">
        <v>23</v>
      </c>
      <c r="P285" s="130" t="s">
        <v>23</v>
      </c>
      <c r="Q285" s="130" t="s">
        <v>23</v>
      </c>
    </row>
    <row r="286" spans="1:17">
      <c r="A286" s="70" t="s">
        <v>1996</v>
      </c>
      <c r="B286" s="70" t="s">
        <v>1990</v>
      </c>
      <c r="C286" s="415" t="s">
        <v>751</v>
      </c>
      <c r="D286" s="130" t="s">
        <v>23</v>
      </c>
      <c r="E286" s="130" t="s">
        <v>23</v>
      </c>
      <c r="F286" s="130" t="s">
        <v>23</v>
      </c>
      <c r="G286" s="130" t="s">
        <v>23</v>
      </c>
      <c r="H286" s="130" t="s">
        <v>23</v>
      </c>
      <c r="I286" s="130" t="s">
        <v>23</v>
      </c>
      <c r="J286" s="130" t="s">
        <v>23</v>
      </c>
      <c r="K286" s="130" t="s">
        <v>23</v>
      </c>
      <c r="L286" s="130" t="s">
        <v>23</v>
      </c>
      <c r="M286" s="130" t="s">
        <v>23</v>
      </c>
      <c r="N286" s="130" t="s">
        <v>23</v>
      </c>
      <c r="O286" s="130" t="s">
        <v>23</v>
      </c>
      <c r="P286" s="130" t="s">
        <v>23</v>
      </c>
      <c r="Q286" s="130" t="s">
        <v>23</v>
      </c>
    </row>
    <row r="287" spans="1:17">
      <c r="A287" s="70" t="s">
        <v>1996</v>
      </c>
      <c r="B287" s="70" t="s">
        <v>1990</v>
      </c>
      <c r="C287" s="415" t="s">
        <v>593</v>
      </c>
      <c r="D287" s="130" t="s">
        <v>23</v>
      </c>
      <c r="E287" s="130" t="s">
        <v>23</v>
      </c>
      <c r="F287" s="130" t="s">
        <v>23</v>
      </c>
      <c r="G287" s="130" t="s">
        <v>23</v>
      </c>
      <c r="H287" s="130" t="s">
        <v>23</v>
      </c>
      <c r="I287" s="130" t="s">
        <v>23</v>
      </c>
      <c r="J287" s="130" t="s">
        <v>23</v>
      </c>
      <c r="K287" s="130" t="s">
        <v>23</v>
      </c>
      <c r="L287" s="130" t="s">
        <v>23</v>
      </c>
      <c r="M287" s="130" t="s">
        <v>23</v>
      </c>
      <c r="N287" s="130" t="s">
        <v>23</v>
      </c>
      <c r="O287" s="130" t="s">
        <v>23</v>
      </c>
      <c r="P287" s="130" t="s">
        <v>23</v>
      </c>
      <c r="Q287" s="130" t="s">
        <v>23</v>
      </c>
    </row>
    <row r="288" spans="1:17">
      <c r="A288" s="70" t="s">
        <v>1996</v>
      </c>
      <c r="B288" s="70" t="s">
        <v>1990</v>
      </c>
      <c r="C288" s="415" t="s">
        <v>625</v>
      </c>
      <c r="D288" s="130" t="s">
        <v>23</v>
      </c>
      <c r="E288" s="130" t="s">
        <v>23</v>
      </c>
      <c r="F288" s="130" t="s">
        <v>23</v>
      </c>
      <c r="G288" s="130" t="s">
        <v>23</v>
      </c>
      <c r="H288" s="130" t="s">
        <v>23</v>
      </c>
      <c r="I288" s="130" t="s">
        <v>23</v>
      </c>
      <c r="J288" s="130" t="s">
        <v>23</v>
      </c>
      <c r="K288" s="130" t="s">
        <v>23</v>
      </c>
      <c r="L288" s="130" t="s">
        <v>23</v>
      </c>
      <c r="M288" s="130" t="s">
        <v>23</v>
      </c>
      <c r="N288" s="130" t="s">
        <v>23</v>
      </c>
      <c r="O288" s="130" t="s">
        <v>23</v>
      </c>
      <c r="P288" s="130" t="s">
        <v>23</v>
      </c>
      <c r="Q288" s="130" t="s">
        <v>23</v>
      </c>
    </row>
    <row r="289" spans="1:17">
      <c r="A289" s="70" t="s">
        <v>1996</v>
      </c>
      <c r="B289" s="70" t="s">
        <v>1990</v>
      </c>
      <c r="C289" s="415" t="s">
        <v>588</v>
      </c>
      <c r="D289" s="130" t="s">
        <v>23</v>
      </c>
      <c r="E289" s="130" t="s">
        <v>23</v>
      </c>
      <c r="F289" s="130" t="s">
        <v>23</v>
      </c>
      <c r="G289" s="130" t="s">
        <v>23</v>
      </c>
      <c r="H289" s="130" t="s">
        <v>23</v>
      </c>
      <c r="I289" s="130" t="s">
        <v>23</v>
      </c>
      <c r="J289" s="130" t="s">
        <v>23</v>
      </c>
      <c r="K289" s="130" t="s">
        <v>23</v>
      </c>
      <c r="L289" s="130" t="s">
        <v>23</v>
      </c>
      <c r="M289" s="130" t="s">
        <v>23</v>
      </c>
      <c r="N289" s="130" t="s">
        <v>23</v>
      </c>
      <c r="O289" s="130" t="s">
        <v>23</v>
      </c>
      <c r="P289" s="130" t="s">
        <v>23</v>
      </c>
      <c r="Q289" s="130" t="s">
        <v>23</v>
      </c>
    </row>
    <row r="290" spans="1:17">
      <c r="A290" s="70" t="s">
        <v>1996</v>
      </c>
      <c r="B290" s="70" t="s">
        <v>1990</v>
      </c>
      <c r="C290" s="415" t="s">
        <v>1210</v>
      </c>
      <c r="D290" s="130" t="s">
        <v>23</v>
      </c>
      <c r="E290" s="130" t="s">
        <v>23</v>
      </c>
      <c r="F290" s="130" t="s">
        <v>23</v>
      </c>
      <c r="G290" s="130" t="s">
        <v>23</v>
      </c>
      <c r="H290" s="130" t="s">
        <v>23</v>
      </c>
      <c r="I290" s="130" t="s">
        <v>23</v>
      </c>
      <c r="J290" s="130" t="s">
        <v>23</v>
      </c>
      <c r="K290" s="130" t="s">
        <v>23</v>
      </c>
      <c r="L290" s="130" t="s">
        <v>23</v>
      </c>
      <c r="M290" s="130" t="s">
        <v>23</v>
      </c>
      <c r="N290" s="130" t="s">
        <v>23</v>
      </c>
      <c r="O290" s="130" t="s">
        <v>23</v>
      </c>
      <c r="P290" s="130" t="s">
        <v>23</v>
      </c>
      <c r="Q290" s="130" t="s">
        <v>23</v>
      </c>
    </row>
    <row r="291" spans="1:17">
      <c r="A291" s="70" t="s">
        <v>1996</v>
      </c>
      <c r="B291" s="70" t="s">
        <v>1993</v>
      </c>
      <c r="C291" s="415" t="s">
        <v>584</v>
      </c>
      <c r="D291" s="130" t="s">
        <v>23</v>
      </c>
      <c r="E291" s="130" t="s">
        <v>23</v>
      </c>
      <c r="F291" s="130" t="s">
        <v>23</v>
      </c>
      <c r="G291" s="130" t="s">
        <v>23</v>
      </c>
      <c r="H291" s="130" t="s">
        <v>23</v>
      </c>
      <c r="I291" s="130" t="s">
        <v>23</v>
      </c>
      <c r="J291" s="130" t="s">
        <v>23</v>
      </c>
      <c r="K291" s="130" t="s">
        <v>23</v>
      </c>
      <c r="L291" s="130" t="s">
        <v>23</v>
      </c>
      <c r="M291" s="130" t="s">
        <v>23</v>
      </c>
      <c r="N291" s="130" t="s">
        <v>23</v>
      </c>
      <c r="O291" s="130" t="s">
        <v>23</v>
      </c>
      <c r="P291" s="130" t="s">
        <v>23</v>
      </c>
      <c r="Q291" s="130" t="s">
        <v>23</v>
      </c>
    </row>
    <row r="292" spans="1:17">
      <c r="A292" s="70" t="s">
        <v>1996</v>
      </c>
      <c r="B292" s="70" t="s">
        <v>1993</v>
      </c>
      <c r="C292" s="415" t="s">
        <v>1994</v>
      </c>
      <c r="D292" s="130" t="s">
        <v>23</v>
      </c>
      <c r="E292" s="130" t="s">
        <v>23</v>
      </c>
      <c r="F292" s="130" t="s">
        <v>23</v>
      </c>
      <c r="G292" s="130" t="s">
        <v>23</v>
      </c>
      <c r="H292" s="130" t="s">
        <v>23</v>
      </c>
      <c r="I292" s="130" t="s">
        <v>23</v>
      </c>
      <c r="J292" s="130" t="s">
        <v>23</v>
      </c>
      <c r="K292" s="130" t="s">
        <v>23</v>
      </c>
      <c r="L292" s="130" t="s">
        <v>23</v>
      </c>
      <c r="M292" s="130" t="s">
        <v>23</v>
      </c>
      <c r="N292" s="130" t="s">
        <v>23</v>
      </c>
      <c r="O292" s="130" t="s">
        <v>23</v>
      </c>
      <c r="P292" s="130" t="s">
        <v>23</v>
      </c>
      <c r="Q292" s="130" t="s">
        <v>23</v>
      </c>
    </row>
    <row r="293" spans="1:17">
      <c r="A293" s="70" t="s">
        <v>1996</v>
      </c>
      <c r="B293" s="70" t="s">
        <v>1993</v>
      </c>
      <c r="C293" s="415" t="s">
        <v>1167</v>
      </c>
      <c r="D293" s="130" t="s">
        <v>23</v>
      </c>
      <c r="E293" s="130" t="s">
        <v>23</v>
      </c>
      <c r="F293" s="130" t="s">
        <v>23</v>
      </c>
      <c r="G293" s="130" t="s">
        <v>23</v>
      </c>
      <c r="H293" s="130" t="s">
        <v>23</v>
      </c>
      <c r="I293" s="130" t="s">
        <v>23</v>
      </c>
      <c r="J293" s="130" t="s">
        <v>23</v>
      </c>
      <c r="K293" s="130" t="s">
        <v>23</v>
      </c>
      <c r="L293" s="130" t="s">
        <v>23</v>
      </c>
      <c r="M293" s="130" t="s">
        <v>23</v>
      </c>
      <c r="N293" s="130" t="s">
        <v>23</v>
      </c>
      <c r="O293" s="130" t="s">
        <v>23</v>
      </c>
      <c r="P293" s="130" t="s">
        <v>23</v>
      </c>
      <c r="Q293" s="130" t="s">
        <v>23</v>
      </c>
    </row>
    <row r="294" spans="1:17">
      <c r="A294" s="70" t="s">
        <v>1996</v>
      </c>
      <c r="B294" s="70" t="s">
        <v>1993</v>
      </c>
      <c r="C294" s="415" t="s">
        <v>1825</v>
      </c>
      <c r="D294" s="130" t="s">
        <v>23</v>
      </c>
      <c r="E294" s="130" t="s">
        <v>23</v>
      </c>
      <c r="F294" s="130" t="s">
        <v>23</v>
      </c>
      <c r="G294" s="130" t="s">
        <v>23</v>
      </c>
      <c r="H294" s="130" t="s">
        <v>23</v>
      </c>
      <c r="I294" s="130" t="s">
        <v>23</v>
      </c>
      <c r="J294" s="130" t="s">
        <v>23</v>
      </c>
      <c r="K294" s="130" t="s">
        <v>23</v>
      </c>
      <c r="L294" s="130" t="s">
        <v>23</v>
      </c>
      <c r="M294" s="130" t="s">
        <v>23</v>
      </c>
      <c r="N294" s="130" t="s">
        <v>23</v>
      </c>
      <c r="O294" s="130" t="s">
        <v>23</v>
      </c>
      <c r="P294" s="130" t="s">
        <v>23</v>
      </c>
      <c r="Q294" s="130" t="s">
        <v>23</v>
      </c>
    </row>
    <row r="295" spans="1:17">
      <c r="A295" s="70" t="s">
        <v>1996</v>
      </c>
      <c r="B295" s="70" t="s">
        <v>1993</v>
      </c>
      <c r="C295" s="415" t="s">
        <v>1995</v>
      </c>
      <c r="D295" s="130" t="s">
        <v>23</v>
      </c>
      <c r="E295" s="130" t="s">
        <v>23</v>
      </c>
      <c r="F295" s="130" t="s">
        <v>23</v>
      </c>
      <c r="G295" s="130" t="s">
        <v>23</v>
      </c>
      <c r="H295" s="130" t="s">
        <v>23</v>
      </c>
      <c r="I295" s="130" t="s">
        <v>23</v>
      </c>
      <c r="J295" s="130" t="s">
        <v>23</v>
      </c>
      <c r="K295" s="130" t="s">
        <v>23</v>
      </c>
      <c r="L295" s="130" t="s">
        <v>23</v>
      </c>
      <c r="M295" s="130" t="s">
        <v>23</v>
      </c>
      <c r="N295" s="130" t="s">
        <v>23</v>
      </c>
      <c r="O295" s="130" t="s">
        <v>23</v>
      </c>
      <c r="P295" s="130" t="s">
        <v>23</v>
      </c>
      <c r="Q295" s="130" t="s">
        <v>23</v>
      </c>
    </row>
    <row r="296" spans="1:17">
      <c r="A296" s="70" t="s">
        <v>1996</v>
      </c>
      <c r="B296" s="70" t="s">
        <v>1993</v>
      </c>
      <c r="C296" s="415" t="s">
        <v>1845</v>
      </c>
      <c r="D296" s="130" t="s">
        <v>23</v>
      </c>
      <c r="E296" s="130" t="s">
        <v>23</v>
      </c>
      <c r="F296" s="130" t="s">
        <v>23</v>
      </c>
      <c r="G296" s="130" t="s">
        <v>23</v>
      </c>
      <c r="H296" s="130" t="s">
        <v>23</v>
      </c>
      <c r="I296" s="130" t="s">
        <v>23</v>
      </c>
      <c r="J296" s="130" t="s">
        <v>23</v>
      </c>
      <c r="K296" s="130" t="s">
        <v>23</v>
      </c>
      <c r="L296" s="130" t="s">
        <v>23</v>
      </c>
      <c r="M296" s="130" t="s">
        <v>23</v>
      </c>
      <c r="N296" s="130" t="s">
        <v>23</v>
      </c>
      <c r="O296" s="130" t="s">
        <v>23</v>
      </c>
      <c r="P296" s="130" t="s">
        <v>23</v>
      </c>
      <c r="Q296" s="130" t="s">
        <v>23</v>
      </c>
    </row>
    <row r="297" spans="1:17">
      <c r="A297" s="70" t="s">
        <v>1996</v>
      </c>
      <c r="B297" s="70" t="s">
        <v>1993</v>
      </c>
      <c r="C297" s="415" t="s">
        <v>1992</v>
      </c>
      <c r="D297" s="130" t="s">
        <v>23</v>
      </c>
      <c r="E297" s="130" t="s">
        <v>23</v>
      </c>
      <c r="F297" s="130" t="s">
        <v>23</v>
      </c>
      <c r="G297" s="130" t="s">
        <v>23</v>
      </c>
      <c r="H297" s="130" t="s">
        <v>23</v>
      </c>
      <c r="I297" s="130" t="s">
        <v>23</v>
      </c>
      <c r="J297" s="130" t="s">
        <v>23</v>
      </c>
      <c r="K297" s="130" t="s">
        <v>23</v>
      </c>
      <c r="L297" s="130" t="s">
        <v>23</v>
      </c>
      <c r="M297" s="130" t="s">
        <v>23</v>
      </c>
      <c r="N297" s="130" t="s">
        <v>23</v>
      </c>
      <c r="O297" s="130" t="s">
        <v>23</v>
      </c>
      <c r="P297" s="130" t="s">
        <v>23</v>
      </c>
      <c r="Q297" s="130" t="s">
        <v>23</v>
      </c>
    </row>
    <row r="298" spans="1:17">
      <c r="A298" s="70" t="s">
        <v>1996</v>
      </c>
      <c r="B298" s="70" t="s">
        <v>1993</v>
      </c>
      <c r="C298" s="415" t="s">
        <v>1831</v>
      </c>
      <c r="D298" s="130" t="s">
        <v>23</v>
      </c>
      <c r="E298" s="130" t="s">
        <v>23</v>
      </c>
      <c r="F298" s="130" t="s">
        <v>23</v>
      </c>
      <c r="G298" s="130" t="s">
        <v>23</v>
      </c>
      <c r="H298" s="130" t="s">
        <v>23</v>
      </c>
      <c r="I298" s="130" t="s">
        <v>23</v>
      </c>
      <c r="J298" s="130" t="s">
        <v>23</v>
      </c>
      <c r="K298" s="130" t="s">
        <v>23</v>
      </c>
      <c r="L298" s="130" t="s">
        <v>23</v>
      </c>
      <c r="M298" s="130" t="s">
        <v>23</v>
      </c>
      <c r="N298" s="130" t="s">
        <v>23</v>
      </c>
      <c r="O298" s="130" t="s">
        <v>23</v>
      </c>
      <c r="P298" s="130" t="s">
        <v>23</v>
      </c>
      <c r="Q298" s="130" t="s">
        <v>23</v>
      </c>
    </row>
    <row r="299" spans="1:17">
      <c r="A299" s="70" t="s">
        <v>1996</v>
      </c>
      <c r="B299" s="70" t="s">
        <v>1993</v>
      </c>
      <c r="C299" s="415" t="s">
        <v>751</v>
      </c>
      <c r="D299" s="130" t="s">
        <v>23</v>
      </c>
      <c r="E299" s="130" t="s">
        <v>23</v>
      </c>
      <c r="F299" s="130" t="s">
        <v>23</v>
      </c>
      <c r="G299" s="130" t="s">
        <v>23</v>
      </c>
      <c r="H299" s="130" t="s">
        <v>23</v>
      </c>
      <c r="I299" s="130" t="s">
        <v>23</v>
      </c>
      <c r="J299" s="130" t="s">
        <v>23</v>
      </c>
      <c r="K299" s="130" t="s">
        <v>23</v>
      </c>
      <c r="L299" s="130" t="s">
        <v>23</v>
      </c>
      <c r="M299" s="130" t="s">
        <v>23</v>
      </c>
      <c r="N299" s="130" t="s">
        <v>23</v>
      </c>
      <c r="O299" s="130" t="s">
        <v>23</v>
      </c>
      <c r="P299" s="130" t="s">
        <v>23</v>
      </c>
      <c r="Q299" s="130" t="s">
        <v>23</v>
      </c>
    </row>
    <row r="300" spans="1:17">
      <c r="A300" s="70" t="s">
        <v>1996</v>
      </c>
      <c r="B300" s="70" t="s">
        <v>1993</v>
      </c>
      <c r="C300" s="415" t="s">
        <v>593</v>
      </c>
      <c r="D300" s="130" t="s">
        <v>23</v>
      </c>
      <c r="E300" s="130" t="s">
        <v>23</v>
      </c>
      <c r="F300" s="130" t="s">
        <v>23</v>
      </c>
      <c r="G300" s="130" t="s">
        <v>23</v>
      </c>
      <c r="H300" s="130" t="s">
        <v>23</v>
      </c>
      <c r="I300" s="130" t="s">
        <v>23</v>
      </c>
      <c r="J300" s="130" t="s">
        <v>23</v>
      </c>
      <c r="K300" s="130" t="s">
        <v>23</v>
      </c>
      <c r="L300" s="130" t="s">
        <v>23</v>
      </c>
      <c r="M300" s="130" t="s">
        <v>23</v>
      </c>
      <c r="N300" s="130" t="s">
        <v>23</v>
      </c>
      <c r="O300" s="130" t="s">
        <v>23</v>
      </c>
      <c r="P300" s="130" t="s">
        <v>23</v>
      </c>
      <c r="Q300" s="130" t="s">
        <v>23</v>
      </c>
    </row>
    <row r="301" spans="1:17">
      <c r="A301" s="70" t="s">
        <v>1996</v>
      </c>
      <c r="B301" s="70" t="s">
        <v>1993</v>
      </c>
      <c r="C301" s="415" t="s">
        <v>1862</v>
      </c>
      <c r="D301" s="130" t="s">
        <v>23</v>
      </c>
      <c r="E301" s="130" t="s">
        <v>23</v>
      </c>
      <c r="F301" s="130" t="s">
        <v>23</v>
      </c>
      <c r="G301" s="130" t="s">
        <v>23</v>
      </c>
      <c r="H301" s="130" t="s">
        <v>23</v>
      </c>
      <c r="I301" s="130" t="s">
        <v>23</v>
      </c>
      <c r="J301" s="130" t="s">
        <v>23</v>
      </c>
      <c r="K301" s="130" t="s">
        <v>23</v>
      </c>
      <c r="L301" s="130" t="s">
        <v>23</v>
      </c>
      <c r="M301" s="130" t="s">
        <v>23</v>
      </c>
      <c r="N301" s="130" t="s">
        <v>23</v>
      </c>
      <c r="O301" s="130" t="s">
        <v>23</v>
      </c>
      <c r="P301" s="130" t="s">
        <v>23</v>
      </c>
      <c r="Q301" s="130" t="s">
        <v>23</v>
      </c>
    </row>
    <row r="302" spans="1:17">
      <c r="A302" s="70" t="s">
        <v>1996</v>
      </c>
      <c r="B302" s="70" t="s">
        <v>1993</v>
      </c>
      <c r="C302" s="415" t="s">
        <v>1988</v>
      </c>
      <c r="D302" s="130" t="s">
        <v>23</v>
      </c>
      <c r="E302" s="130" t="s">
        <v>23</v>
      </c>
      <c r="F302" s="130" t="s">
        <v>23</v>
      </c>
      <c r="G302" s="130" t="s">
        <v>23</v>
      </c>
      <c r="H302" s="130" t="s">
        <v>23</v>
      </c>
      <c r="I302" s="130" t="s">
        <v>23</v>
      </c>
      <c r="J302" s="130" t="s">
        <v>23</v>
      </c>
      <c r="K302" s="130" t="s">
        <v>23</v>
      </c>
      <c r="L302" s="130" t="s">
        <v>23</v>
      </c>
      <c r="M302" s="130" t="s">
        <v>23</v>
      </c>
      <c r="N302" s="130" t="s">
        <v>23</v>
      </c>
      <c r="O302" s="130" t="s">
        <v>23</v>
      </c>
      <c r="P302" s="130" t="s">
        <v>23</v>
      </c>
      <c r="Q302" s="130" t="s">
        <v>23</v>
      </c>
    </row>
    <row r="303" spans="1:17" s="118" customFormat="1">
      <c r="A303" s="445" t="s">
        <v>2005</v>
      </c>
      <c r="B303" s="445" t="s">
        <v>1993</v>
      </c>
      <c r="C303" s="446" t="s">
        <v>1989</v>
      </c>
      <c r="D303" s="452" t="s">
        <v>23</v>
      </c>
      <c r="E303" s="452" t="s">
        <v>23</v>
      </c>
      <c r="F303" s="452" t="s">
        <v>23</v>
      </c>
      <c r="G303" s="452" t="s">
        <v>23</v>
      </c>
      <c r="H303" s="452" t="s">
        <v>23</v>
      </c>
      <c r="I303" s="452" t="s">
        <v>23</v>
      </c>
      <c r="J303" s="452" t="s">
        <v>23</v>
      </c>
      <c r="K303" s="452" t="s">
        <v>23</v>
      </c>
      <c r="L303" s="452" t="s">
        <v>23</v>
      </c>
      <c r="M303" s="452" t="s">
        <v>23</v>
      </c>
      <c r="N303" s="452" t="s">
        <v>23</v>
      </c>
      <c r="O303" s="452" t="s">
        <v>23</v>
      </c>
      <c r="P303" s="452" t="s">
        <v>23</v>
      </c>
      <c r="Q303" s="452" t="s">
        <v>23</v>
      </c>
    </row>
    <row r="304" spans="1:17">
      <c r="A304" s="70" t="s">
        <v>2003</v>
      </c>
      <c r="B304" s="70" t="s">
        <v>1993</v>
      </c>
      <c r="C304" s="415" t="s">
        <v>2001</v>
      </c>
      <c r="D304" s="130" t="s">
        <v>23</v>
      </c>
      <c r="E304" s="130" t="s">
        <v>23</v>
      </c>
      <c r="F304" s="130" t="s">
        <v>23</v>
      </c>
      <c r="G304" s="130" t="s">
        <v>23</v>
      </c>
      <c r="H304" s="130" t="s">
        <v>23</v>
      </c>
      <c r="I304" s="130" t="s">
        <v>23</v>
      </c>
      <c r="J304" s="130" t="s">
        <v>23</v>
      </c>
      <c r="K304" s="130" t="s">
        <v>23</v>
      </c>
      <c r="L304" s="130" t="s">
        <v>23</v>
      </c>
      <c r="M304" s="130" t="s">
        <v>23</v>
      </c>
      <c r="N304" s="130" t="s">
        <v>23</v>
      </c>
      <c r="O304" s="130" t="s">
        <v>23</v>
      </c>
      <c r="P304" s="130" t="s">
        <v>23</v>
      </c>
      <c r="Q304" s="130" t="s">
        <v>23</v>
      </c>
    </row>
    <row r="305" spans="1:17">
      <c r="A305" s="70" t="s">
        <v>1996</v>
      </c>
      <c r="B305" s="70" t="s">
        <v>1993</v>
      </c>
      <c r="C305" s="415" t="s">
        <v>1210</v>
      </c>
      <c r="D305" s="130" t="s">
        <v>23</v>
      </c>
      <c r="E305" s="130" t="s">
        <v>23</v>
      </c>
      <c r="F305" s="130" t="s">
        <v>23</v>
      </c>
      <c r="G305" s="130" t="s">
        <v>23</v>
      </c>
      <c r="H305" s="130" t="s">
        <v>23</v>
      </c>
      <c r="I305" s="130" t="s">
        <v>23</v>
      </c>
      <c r="J305" s="130" t="s">
        <v>23</v>
      </c>
      <c r="K305" s="130" t="s">
        <v>23</v>
      </c>
      <c r="L305" s="130" t="s">
        <v>23</v>
      </c>
      <c r="M305" s="130" t="s">
        <v>23</v>
      </c>
      <c r="N305" s="130" t="s">
        <v>23</v>
      </c>
      <c r="O305" s="130" t="s">
        <v>23</v>
      </c>
      <c r="P305" s="130" t="s">
        <v>23</v>
      </c>
      <c r="Q305" s="130" t="s">
        <v>23</v>
      </c>
    </row>
  </sheetData>
  <autoFilter ref="A6:X305"/>
  <mergeCells count="1">
    <mergeCell ref="A1:B3"/>
  </mergeCells>
  <conditionalFormatting sqref="N7:N8 O7:Q9 D7:D14 H8:H9 D16:D19 D69:D79 N106:O106 E109:H110 D59:F59 D111:H112 N98:O99 N95:P97 N85:O94 N107:P112 D22:D25 N32:Q33 G32:H33 E51 F51:F58 D51:D58 F69:F79 N100:P105 Q85:Q112 D85:I105 E149:E183 G149:G183 F143:F183 H146:H183 E184:H206 I147:I207 D207:H210 N133:Q134 D119:G121 Q125:Q129 D125:G129 N236:P250 D236:I250 Q236:Q249 Q119:Q121 F22:F25 D133:H134 D254:H278 N254:Q278 I254 D279:Q302 N214:P232 D214:H232 Q214:Q231 D137:H138 N137:Q138 N143:Q210 D143:D206 D304:Q305">
    <cfRule type="cellIs" dxfId="1764" priority="3269" operator="equal">
      <formula>"Mandatory"</formula>
    </cfRule>
    <cfRule type="cellIs" dxfId="1763" priority="3270" stopIfTrue="1" operator="equal">
      <formula>"Optional"</formula>
    </cfRule>
  </conditionalFormatting>
  <conditionalFormatting sqref="N7:N8 O7:Q9 D7:D14 H8:H9 D16:D19 D69:D79 N106:O106 E109:H110 D59:F59 D111:H112 N98:O99 N95:P97 N85:O94 N107:P112 D22:D25 N32:Q33 G32:H33 E51 F51:F58 D51:D58 F69:F79 N100:P105 Q85:Q112 D85:I105 E149:E183 G149:G183 F143:F183 H146:H183 E184:H206 I147:I207 D207:H210 N133:Q134 D119:G121 Q125:Q129 D125:G129 N236:P250 D236:I250 Q236:Q249 Q119:Q121 F22:F25 D133:H134 D254:H278 N254:Q278 I254 D279:Q302 N214:P232 D214:H232 Q214:Q231 D137:H138 N137:Q138 N143:Q210 D143:D206 D304:Q305">
    <cfRule type="cellIs" dxfId="1762" priority="3266" operator="equal">
      <formula>"Optional"</formula>
    </cfRule>
    <cfRule type="cellIs" dxfId="1761" priority="3267" operator="equal">
      <formula>"ReadOnly"</formula>
    </cfRule>
    <cfRule type="cellIs" dxfId="1760" priority="3268" operator="equal">
      <formula>"Mandatory"</formula>
    </cfRule>
  </conditionalFormatting>
  <conditionalFormatting sqref="H7">
    <cfRule type="cellIs" dxfId="1759" priority="3114" operator="equal">
      <formula>"Mandatory"</formula>
    </cfRule>
    <cfRule type="cellIs" dxfId="1758" priority="3115" stopIfTrue="1" operator="equal">
      <formula>"Optional"</formula>
    </cfRule>
  </conditionalFormatting>
  <conditionalFormatting sqref="H7">
    <cfRule type="cellIs" dxfId="1757" priority="3111" operator="equal">
      <formula>"Optional"</formula>
    </cfRule>
    <cfRule type="cellIs" dxfId="1756" priority="3112" operator="equal">
      <formula>"ReadOnly"</formula>
    </cfRule>
    <cfRule type="cellIs" dxfId="1755" priority="3113" operator="equal">
      <formula>"Mandatory"</formula>
    </cfRule>
  </conditionalFormatting>
  <conditionalFormatting sqref="N9">
    <cfRule type="cellIs" dxfId="1754" priority="3059" operator="equal">
      <formula>"Mandatory"</formula>
    </cfRule>
    <cfRule type="cellIs" dxfId="1753" priority="3060" stopIfTrue="1" operator="equal">
      <formula>"Optional"</formula>
    </cfRule>
  </conditionalFormatting>
  <conditionalFormatting sqref="N9">
    <cfRule type="cellIs" dxfId="1752" priority="3056" operator="equal">
      <formula>"Optional"</formula>
    </cfRule>
    <cfRule type="cellIs" dxfId="1751" priority="3057" operator="equal">
      <formula>"ReadOnly"</formula>
    </cfRule>
    <cfRule type="cellIs" dxfId="1750" priority="3058" operator="equal">
      <formula>"Mandatory"</formula>
    </cfRule>
  </conditionalFormatting>
  <conditionalFormatting sqref="D69">
    <cfRule type="cellIs" dxfId="1749" priority="2804" operator="equal">
      <formula>"Mandatory"</formula>
    </cfRule>
    <cfRule type="cellIs" dxfId="1748" priority="2805" stopIfTrue="1" operator="equal">
      <formula>"Optional"</formula>
    </cfRule>
  </conditionalFormatting>
  <conditionalFormatting sqref="D69">
    <cfRule type="cellIs" dxfId="1747" priority="2801" operator="equal">
      <formula>"Optional"</formula>
    </cfRule>
    <cfRule type="cellIs" dxfId="1746" priority="2802" operator="equal">
      <formula>"ReadOnly"</formula>
    </cfRule>
    <cfRule type="cellIs" dxfId="1745" priority="2803" operator="equal">
      <formula>"Mandatory"</formula>
    </cfRule>
  </conditionalFormatting>
  <conditionalFormatting sqref="D106:D110">
    <cfRule type="cellIs" dxfId="1744" priority="2554" operator="equal">
      <formula>"Mandatory"</formula>
    </cfRule>
    <cfRule type="cellIs" dxfId="1743" priority="2555" stopIfTrue="1" operator="equal">
      <formula>"Optional"</formula>
    </cfRule>
  </conditionalFormatting>
  <conditionalFormatting sqref="D106:D110">
    <cfRule type="cellIs" dxfId="1742" priority="2551" operator="equal">
      <formula>"Optional"</formula>
    </cfRule>
    <cfRule type="cellIs" dxfId="1741" priority="2552" operator="equal">
      <formula>"ReadOnly"</formula>
    </cfRule>
    <cfRule type="cellIs" dxfId="1740" priority="2553" operator="equal">
      <formula>"Mandatory"</formula>
    </cfRule>
  </conditionalFormatting>
  <conditionalFormatting sqref="E53:E55 E57:E58 E71:E79 E7:E9 E143:E145">
    <cfRule type="cellIs" dxfId="1739" priority="2549" operator="equal">
      <formula>"Mandatory"</formula>
    </cfRule>
    <cfRule type="cellIs" dxfId="1738" priority="2550" stopIfTrue="1" operator="equal">
      <formula>"Optional"</formula>
    </cfRule>
  </conditionalFormatting>
  <conditionalFormatting sqref="E53:E55 E57:E58 E71:E79 E7:E9 E143:E145">
    <cfRule type="cellIs" dxfId="1737" priority="2546" operator="equal">
      <formula>"Optional"</formula>
    </cfRule>
    <cfRule type="cellIs" dxfId="1736" priority="2547" operator="equal">
      <formula>"ReadOnly"</formula>
    </cfRule>
    <cfRule type="cellIs" dxfId="1735" priority="2548" operator="equal">
      <formula>"Mandatory"</formula>
    </cfRule>
  </conditionalFormatting>
  <conditionalFormatting sqref="D15">
    <cfRule type="cellIs" dxfId="1734" priority="2619" operator="equal">
      <formula>"Mandatory"</formula>
    </cfRule>
    <cfRule type="cellIs" dxfId="1733" priority="2620" stopIfTrue="1" operator="equal">
      <formula>"Optional"</formula>
    </cfRule>
  </conditionalFormatting>
  <conditionalFormatting sqref="D15">
    <cfRule type="cellIs" dxfId="1732" priority="2616" operator="equal">
      <formula>"Optional"</formula>
    </cfRule>
    <cfRule type="cellIs" dxfId="1731" priority="2617" operator="equal">
      <formula>"ReadOnly"</formula>
    </cfRule>
    <cfRule type="cellIs" dxfId="1730" priority="2618" operator="equal">
      <formula>"Mandatory"</formula>
    </cfRule>
  </conditionalFormatting>
  <conditionalFormatting sqref="E70">
    <cfRule type="cellIs" dxfId="1729" priority="2514" operator="equal">
      <formula>"Mandatory"</formula>
    </cfRule>
    <cfRule type="cellIs" dxfId="1728" priority="2515" stopIfTrue="1" operator="equal">
      <formula>"Optional"</formula>
    </cfRule>
  </conditionalFormatting>
  <conditionalFormatting sqref="E70">
    <cfRule type="cellIs" dxfId="1727" priority="2511" operator="equal">
      <formula>"Optional"</formula>
    </cfRule>
    <cfRule type="cellIs" dxfId="1726" priority="2512" operator="equal">
      <formula>"ReadOnly"</formula>
    </cfRule>
    <cfRule type="cellIs" dxfId="1725" priority="2513" operator="equal">
      <formula>"Mandatory"</formula>
    </cfRule>
  </conditionalFormatting>
  <conditionalFormatting sqref="E56">
    <cfRule type="cellIs" dxfId="1724" priority="2499" operator="equal">
      <formula>"Mandatory"</formula>
    </cfRule>
    <cfRule type="cellIs" dxfId="1723" priority="2500" stopIfTrue="1" operator="equal">
      <formula>"Optional"</formula>
    </cfRule>
  </conditionalFormatting>
  <conditionalFormatting sqref="E56">
    <cfRule type="cellIs" dxfId="1722" priority="2496" operator="equal">
      <formula>"Optional"</formula>
    </cfRule>
    <cfRule type="cellIs" dxfId="1721" priority="2497" operator="equal">
      <formula>"ReadOnly"</formula>
    </cfRule>
    <cfRule type="cellIs" dxfId="1720" priority="2498" operator="equal">
      <formula>"Mandatory"</formula>
    </cfRule>
  </conditionalFormatting>
  <conditionalFormatting sqref="E146">
    <cfRule type="cellIs" dxfId="1719" priority="2484" operator="equal">
      <formula>"Mandatory"</formula>
    </cfRule>
    <cfRule type="cellIs" dxfId="1718" priority="2485" stopIfTrue="1" operator="equal">
      <formula>"Optional"</formula>
    </cfRule>
  </conditionalFormatting>
  <conditionalFormatting sqref="E146">
    <cfRule type="cellIs" dxfId="1717" priority="2481" operator="equal">
      <formula>"Optional"</formula>
    </cfRule>
    <cfRule type="cellIs" dxfId="1716" priority="2482" operator="equal">
      <formula>"ReadOnly"</formula>
    </cfRule>
    <cfRule type="cellIs" dxfId="1715" priority="2483" operator="equal">
      <formula>"Mandatory"</formula>
    </cfRule>
  </conditionalFormatting>
  <conditionalFormatting sqref="E52">
    <cfRule type="cellIs" dxfId="1714" priority="2494" operator="equal">
      <formula>"Mandatory"</formula>
    </cfRule>
    <cfRule type="cellIs" dxfId="1713" priority="2495" stopIfTrue="1" operator="equal">
      <formula>"Optional"</formula>
    </cfRule>
  </conditionalFormatting>
  <conditionalFormatting sqref="E52">
    <cfRule type="cellIs" dxfId="1712" priority="2491" operator="equal">
      <formula>"Optional"</formula>
    </cfRule>
    <cfRule type="cellIs" dxfId="1711" priority="2492" operator="equal">
      <formula>"ReadOnly"</formula>
    </cfRule>
    <cfRule type="cellIs" dxfId="1710" priority="2493" operator="equal">
      <formula>"Mandatory"</formula>
    </cfRule>
  </conditionalFormatting>
  <conditionalFormatting sqref="E147:E148">
    <cfRule type="cellIs" dxfId="1709" priority="2489" operator="equal">
      <formula>"Mandatory"</formula>
    </cfRule>
    <cfRule type="cellIs" dxfId="1708" priority="2490" stopIfTrue="1" operator="equal">
      <formula>"Optional"</formula>
    </cfRule>
  </conditionalFormatting>
  <conditionalFormatting sqref="E147:E148">
    <cfRule type="cellIs" dxfId="1707" priority="2486" operator="equal">
      <formula>"Optional"</formula>
    </cfRule>
    <cfRule type="cellIs" dxfId="1706" priority="2487" operator="equal">
      <formula>"ReadOnly"</formula>
    </cfRule>
    <cfRule type="cellIs" dxfId="1705" priority="2488" operator="equal">
      <formula>"Mandatory"</formula>
    </cfRule>
  </conditionalFormatting>
  <conditionalFormatting sqref="G7:G9 G143:G145">
    <cfRule type="cellIs" dxfId="1704" priority="2464" operator="equal">
      <formula>"Mandatory"</formula>
    </cfRule>
    <cfRule type="cellIs" dxfId="1703" priority="2465" stopIfTrue="1" operator="equal">
      <formula>"Optional"</formula>
    </cfRule>
  </conditionalFormatting>
  <conditionalFormatting sqref="G7:G9 G143:G145">
    <cfRule type="cellIs" dxfId="1702" priority="2461" operator="equal">
      <formula>"Optional"</formula>
    </cfRule>
    <cfRule type="cellIs" dxfId="1701" priority="2462" operator="equal">
      <formula>"ReadOnly"</formula>
    </cfRule>
    <cfRule type="cellIs" dxfId="1700" priority="2463" operator="equal">
      <formula>"Mandatory"</formula>
    </cfRule>
  </conditionalFormatting>
  <conditionalFormatting sqref="G147:G148">
    <cfRule type="cellIs" dxfId="1699" priority="2404" operator="equal">
      <formula>"Mandatory"</formula>
    </cfRule>
    <cfRule type="cellIs" dxfId="1698" priority="2405" stopIfTrue="1" operator="equal">
      <formula>"Optional"</formula>
    </cfRule>
  </conditionalFormatting>
  <conditionalFormatting sqref="G147:G148">
    <cfRule type="cellIs" dxfId="1697" priority="2401" operator="equal">
      <formula>"Optional"</formula>
    </cfRule>
    <cfRule type="cellIs" dxfId="1696" priority="2402" operator="equal">
      <formula>"ReadOnly"</formula>
    </cfRule>
    <cfRule type="cellIs" dxfId="1695" priority="2403" operator="equal">
      <formula>"Mandatory"</formula>
    </cfRule>
  </conditionalFormatting>
  <conditionalFormatting sqref="G146">
    <cfRule type="cellIs" dxfId="1694" priority="2399" operator="equal">
      <formula>"Mandatory"</formula>
    </cfRule>
    <cfRule type="cellIs" dxfId="1693" priority="2400" stopIfTrue="1" operator="equal">
      <formula>"Optional"</formula>
    </cfRule>
  </conditionalFormatting>
  <conditionalFormatting sqref="G146">
    <cfRule type="cellIs" dxfId="1692" priority="2396" operator="equal">
      <formula>"Optional"</formula>
    </cfRule>
    <cfRule type="cellIs" dxfId="1691" priority="2397" operator="equal">
      <formula>"ReadOnly"</formula>
    </cfRule>
    <cfRule type="cellIs" dxfId="1690" priority="2398" operator="equal">
      <formula>"Mandatory"</formula>
    </cfRule>
  </conditionalFormatting>
  <conditionalFormatting sqref="F8:F19">
    <cfRule type="cellIs" dxfId="1689" priority="2379" operator="equal">
      <formula>"Mandatory"</formula>
    </cfRule>
    <cfRule type="cellIs" dxfId="1688" priority="2380" stopIfTrue="1" operator="equal">
      <formula>"Optional"</formula>
    </cfRule>
  </conditionalFormatting>
  <conditionalFormatting sqref="F8:F19">
    <cfRule type="cellIs" dxfId="1687" priority="2376" operator="equal">
      <formula>"Optional"</formula>
    </cfRule>
    <cfRule type="cellIs" dxfId="1686" priority="2377" operator="equal">
      <formula>"ReadOnly"</formula>
    </cfRule>
    <cfRule type="cellIs" dxfId="1685" priority="2378" operator="equal">
      <formula>"Mandatory"</formula>
    </cfRule>
  </conditionalFormatting>
  <conditionalFormatting sqref="F7">
    <cfRule type="cellIs" dxfId="1684" priority="2374" operator="equal">
      <formula>"Mandatory"</formula>
    </cfRule>
    <cfRule type="cellIs" dxfId="1683" priority="2375" stopIfTrue="1" operator="equal">
      <formula>"Optional"</formula>
    </cfRule>
  </conditionalFormatting>
  <conditionalFormatting sqref="F7">
    <cfRule type="cellIs" dxfId="1682" priority="2371" operator="equal">
      <formula>"Optional"</formula>
    </cfRule>
    <cfRule type="cellIs" dxfId="1681" priority="2372" operator="equal">
      <formula>"ReadOnly"</formula>
    </cfRule>
    <cfRule type="cellIs" dxfId="1680" priority="2373" operator="equal">
      <formula>"Mandatory"</formula>
    </cfRule>
  </conditionalFormatting>
  <conditionalFormatting sqref="Q232">
    <cfRule type="cellIs" dxfId="1679" priority="2169" operator="equal">
      <formula>"Mandatory"</formula>
    </cfRule>
    <cfRule type="cellIs" dxfId="1678" priority="2170" stopIfTrue="1" operator="equal">
      <formula>"Optional"</formula>
    </cfRule>
  </conditionalFormatting>
  <conditionalFormatting sqref="Q232">
    <cfRule type="cellIs" dxfId="1677" priority="2166" operator="equal">
      <formula>"Optional"</formula>
    </cfRule>
    <cfRule type="cellIs" dxfId="1676" priority="2167" operator="equal">
      <formula>"ReadOnly"</formula>
    </cfRule>
    <cfRule type="cellIs" dxfId="1675" priority="2168" operator="equal">
      <formula>"Mandatory"</formula>
    </cfRule>
  </conditionalFormatting>
  <conditionalFormatting sqref="Q250">
    <cfRule type="cellIs" dxfId="1674" priority="2144" operator="equal">
      <formula>"Mandatory"</formula>
    </cfRule>
    <cfRule type="cellIs" dxfId="1673" priority="2145" stopIfTrue="1" operator="equal">
      <formula>"Optional"</formula>
    </cfRule>
  </conditionalFormatting>
  <conditionalFormatting sqref="Q250">
    <cfRule type="cellIs" dxfId="1672" priority="2141" operator="equal">
      <formula>"Optional"</formula>
    </cfRule>
    <cfRule type="cellIs" dxfId="1671" priority="2142" operator="equal">
      <formula>"ReadOnly"</formula>
    </cfRule>
    <cfRule type="cellIs" dxfId="1670" priority="2143" operator="equal">
      <formula>"Mandatory"</formula>
    </cfRule>
  </conditionalFormatting>
  <conditionalFormatting sqref="D60">
    <cfRule type="cellIs" dxfId="1669" priority="2124" operator="equal">
      <formula>"Mandatory"</formula>
    </cfRule>
    <cfRule type="cellIs" dxfId="1668" priority="2125" stopIfTrue="1" operator="equal">
      <formula>"Optional"</formula>
    </cfRule>
  </conditionalFormatting>
  <conditionalFormatting sqref="D60">
    <cfRule type="cellIs" dxfId="1667" priority="2121" operator="equal">
      <formula>"Optional"</formula>
    </cfRule>
    <cfRule type="cellIs" dxfId="1666" priority="2122" operator="equal">
      <formula>"ReadOnly"</formula>
    </cfRule>
    <cfRule type="cellIs" dxfId="1665" priority="2123" operator="equal">
      <formula>"Mandatory"</formula>
    </cfRule>
  </conditionalFormatting>
  <conditionalFormatting sqref="E60">
    <cfRule type="cellIs" dxfId="1664" priority="2119" operator="equal">
      <formula>"Mandatory"</formula>
    </cfRule>
    <cfRule type="cellIs" dxfId="1663" priority="2120" stopIfTrue="1" operator="equal">
      <formula>"Optional"</formula>
    </cfRule>
  </conditionalFormatting>
  <conditionalFormatting sqref="E60">
    <cfRule type="cellIs" dxfId="1662" priority="2116" operator="equal">
      <formula>"Optional"</formula>
    </cfRule>
    <cfRule type="cellIs" dxfId="1661" priority="2117" operator="equal">
      <formula>"ReadOnly"</formula>
    </cfRule>
    <cfRule type="cellIs" dxfId="1660" priority="2118" operator="equal">
      <formula>"Mandatory"</formula>
    </cfRule>
  </conditionalFormatting>
  <conditionalFormatting sqref="F60">
    <cfRule type="cellIs" dxfId="1659" priority="2114" operator="equal">
      <formula>"Mandatory"</formula>
    </cfRule>
    <cfRule type="cellIs" dxfId="1658" priority="2115" stopIfTrue="1" operator="equal">
      <formula>"Optional"</formula>
    </cfRule>
  </conditionalFormatting>
  <conditionalFormatting sqref="F60">
    <cfRule type="cellIs" dxfId="1657" priority="2111" operator="equal">
      <formula>"Optional"</formula>
    </cfRule>
    <cfRule type="cellIs" dxfId="1656" priority="2112" operator="equal">
      <formula>"ReadOnly"</formula>
    </cfRule>
    <cfRule type="cellIs" dxfId="1655" priority="2113" operator="equal">
      <formula>"Mandatory"</formula>
    </cfRule>
  </conditionalFormatting>
  <conditionalFormatting sqref="Q113">
    <cfRule type="cellIs" dxfId="1654" priority="2084" operator="equal">
      <formula>"Mandatory"</formula>
    </cfRule>
    <cfRule type="cellIs" dxfId="1653" priority="2085" stopIfTrue="1" operator="equal">
      <formula>"Optional"</formula>
    </cfRule>
  </conditionalFormatting>
  <conditionalFormatting sqref="Q113">
    <cfRule type="cellIs" dxfId="1652" priority="2081" operator="equal">
      <formula>"Optional"</formula>
    </cfRule>
    <cfRule type="cellIs" dxfId="1651" priority="2082" operator="equal">
      <formula>"ReadOnly"</formula>
    </cfRule>
    <cfRule type="cellIs" dxfId="1650" priority="2083" operator="equal">
      <formula>"Mandatory"</formula>
    </cfRule>
  </conditionalFormatting>
  <conditionalFormatting sqref="D113 O113:P113">
    <cfRule type="cellIs" dxfId="1649" priority="2079" operator="equal">
      <formula>"Mandatory"</formula>
    </cfRule>
    <cfRule type="cellIs" dxfId="1648" priority="2080" stopIfTrue="1" operator="equal">
      <formula>"Optional"</formula>
    </cfRule>
  </conditionalFormatting>
  <conditionalFormatting sqref="D113 O113:P113">
    <cfRule type="cellIs" dxfId="1647" priority="2076" operator="equal">
      <formula>"Optional"</formula>
    </cfRule>
    <cfRule type="cellIs" dxfId="1646" priority="2077" operator="equal">
      <formula>"ReadOnly"</formula>
    </cfRule>
    <cfRule type="cellIs" dxfId="1645" priority="2078" operator="equal">
      <formula>"Mandatory"</formula>
    </cfRule>
  </conditionalFormatting>
  <conditionalFormatting sqref="F113">
    <cfRule type="cellIs" dxfId="1644" priority="2069" operator="equal">
      <formula>"Mandatory"</formula>
    </cfRule>
    <cfRule type="cellIs" dxfId="1643" priority="2070" stopIfTrue="1" operator="equal">
      <formula>"Optional"</formula>
    </cfRule>
  </conditionalFormatting>
  <conditionalFormatting sqref="F113">
    <cfRule type="cellIs" dxfId="1642" priority="2066" operator="equal">
      <formula>"Optional"</formula>
    </cfRule>
    <cfRule type="cellIs" dxfId="1641" priority="2067" operator="equal">
      <formula>"ReadOnly"</formula>
    </cfRule>
    <cfRule type="cellIs" dxfId="1640" priority="2068" operator="equal">
      <formula>"Mandatory"</formula>
    </cfRule>
  </conditionalFormatting>
  <conditionalFormatting sqref="G113">
    <cfRule type="cellIs" dxfId="1639" priority="2064" operator="equal">
      <formula>"Mandatory"</formula>
    </cfRule>
    <cfRule type="cellIs" dxfId="1638" priority="2065" stopIfTrue="1" operator="equal">
      <formula>"Optional"</formula>
    </cfRule>
  </conditionalFormatting>
  <conditionalFormatting sqref="G113">
    <cfRule type="cellIs" dxfId="1637" priority="2061" operator="equal">
      <formula>"Optional"</formula>
    </cfRule>
    <cfRule type="cellIs" dxfId="1636" priority="2062" operator="equal">
      <formula>"ReadOnly"</formula>
    </cfRule>
    <cfRule type="cellIs" dxfId="1635" priority="2063" operator="equal">
      <formula>"Mandatory"</formula>
    </cfRule>
  </conditionalFormatting>
  <conditionalFormatting sqref="E113">
    <cfRule type="cellIs" dxfId="1634" priority="2074" operator="equal">
      <formula>"Mandatory"</formula>
    </cfRule>
    <cfRule type="cellIs" dxfId="1633" priority="2075" stopIfTrue="1" operator="equal">
      <formula>"Optional"</formula>
    </cfRule>
  </conditionalFormatting>
  <conditionalFormatting sqref="E113">
    <cfRule type="cellIs" dxfId="1632" priority="2071" operator="equal">
      <formula>"Optional"</formula>
    </cfRule>
    <cfRule type="cellIs" dxfId="1631" priority="2072" operator="equal">
      <formula>"ReadOnly"</formula>
    </cfRule>
    <cfRule type="cellIs" dxfId="1630" priority="2073" operator="equal">
      <formula>"Mandatory"</formula>
    </cfRule>
  </conditionalFormatting>
  <conditionalFormatting sqref="H113">
    <cfRule type="cellIs" dxfId="1629" priority="2059" operator="equal">
      <formula>"Mandatory"</formula>
    </cfRule>
    <cfRule type="cellIs" dxfId="1628" priority="2060" stopIfTrue="1" operator="equal">
      <formula>"Optional"</formula>
    </cfRule>
  </conditionalFormatting>
  <conditionalFormatting sqref="H113">
    <cfRule type="cellIs" dxfId="1627" priority="2056" operator="equal">
      <formula>"Optional"</formula>
    </cfRule>
    <cfRule type="cellIs" dxfId="1626" priority="2057" operator="equal">
      <formula>"ReadOnly"</formula>
    </cfRule>
    <cfRule type="cellIs" dxfId="1625" priority="2058" operator="equal">
      <formula>"Mandatory"</formula>
    </cfRule>
  </conditionalFormatting>
  <conditionalFormatting sqref="N113">
    <cfRule type="cellIs" dxfId="1624" priority="2054" operator="equal">
      <formula>"Mandatory"</formula>
    </cfRule>
    <cfRule type="cellIs" dxfId="1623" priority="2055" stopIfTrue="1" operator="equal">
      <formula>"Optional"</formula>
    </cfRule>
  </conditionalFormatting>
  <conditionalFormatting sqref="N113">
    <cfRule type="cellIs" dxfId="1622" priority="2051" operator="equal">
      <formula>"Optional"</formula>
    </cfRule>
    <cfRule type="cellIs" dxfId="1621" priority="2052" operator="equal">
      <formula>"ReadOnly"</formula>
    </cfRule>
    <cfRule type="cellIs" dxfId="1620" priority="2053" operator="equal">
      <formula>"Mandatory"</formula>
    </cfRule>
  </conditionalFormatting>
  <conditionalFormatting sqref="P106">
    <cfRule type="cellIs" dxfId="1619" priority="1354" operator="equal">
      <formula>"Mandatory"</formula>
    </cfRule>
    <cfRule type="cellIs" dxfId="1618" priority="1355" stopIfTrue="1" operator="equal">
      <formula>"Optional"</formula>
    </cfRule>
  </conditionalFormatting>
  <conditionalFormatting sqref="P106">
    <cfRule type="cellIs" dxfId="1617" priority="1351" operator="equal">
      <formula>"Optional"</formula>
    </cfRule>
    <cfRule type="cellIs" dxfId="1616" priority="1352" operator="equal">
      <formula>"ReadOnly"</formula>
    </cfRule>
    <cfRule type="cellIs" dxfId="1615" priority="1353" operator="equal">
      <formula>"Mandatory"</formula>
    </cfRule>
  </conditionalFormatting>
  <conditionalFormatting sqref="P85:P87">
    <cfRule type="cellIs" dxfId="1614" priority="1369" operator="equal">
      <formula>"Mandatory"</formula>
    </cfRule>
    <cfRule type="cellIs" dxfId="1613" priority="1370" stopIfTrue="1" operator="equal">
      <formula>"Optional"</formula>
    </cfRule>
  </conditionalFormatting>
  <conditionalFormatting sqref="P85:P87">
    <cfRule type="cellIs" dxfId="1612" priority="1366" operator="equal">
      <formula>"Optional"</formula>
    </cfRule>
    <cfRule type="cellIs" dxfId="1611" priority="1367" operator="equal">
      <formula>"ReadOnly"</formula>
    </cfRule>
    <cfRule type="cellIs" dxfId="1610" priority="1368" operator="equal">
      <formula>"Mandatory"</formula>
    </cfRule>
  </conditionalFormatting>
  <conditionalFormatting sqref="P92:P94">
    <cfRule type="cellIs" dxfId="1609" priority="1364" operator="equal">
      <formula>"Mandatory"</formula>
    </cfRule>
    <cfRule type="cellIs" dxfId="1608" priority="1365" stopIfTrue="1" operator="equal">
      <formula>"Optional"</formula>
    </cfRule>
  </conditionalFormatting>
  <conditionalFormatting sqref="P92:P94">
    <cfRule type="cellIs" dxfId="1607" priority="1361" operator="equal">
      <formula>"Optional"</formula>
    </cfRule>
    <cfRule type="cellIs" dxfId="1606" priority="1362" operator="equal">
      <formula>"ReadOnly"</formula>
    </cfRule>
    <cfRule type="cellIs" dxfId="1605" priority="1363" operator="equal">
      <formula>"Mandatory"</formula>
    </cfRule>
  </conditionalFormatting>
  <conditionalFormatting sqref="P98:P99">
    <cfRule type="cellIs" dxfId="1604" priority="1359" operator="equal">
      <formula>"Mandatory"</formula>
    </cfRule>
    <cfRule type="cellIs" dxfId="1603" priority="1360" stopIfTrue="1" operator="equal">
      <formula>"Optional"</formula>
    </cfRule>
  </conditionalFormatting>
  <conditionalFormatting sqref="P98:P99">
    <cfRule type="cellIs" dxfId="1602" priority="1356" operator="equal">
      <formula>"Optional"</formula>
    </cfRule>
    <cfRule type="cellIs" dxfId="1601" priority="1357" operator="equal">
      <formula>"ReadOnly"</formula>
    </cfRule>
    <cfRule type="cellIs" dxfId="1600" priority="1358" operator="equal">
      <formula>"Mandatory"</formula>
    </cfRule>
  </conditionalFormatting>
  <conditionalFormatting sqref="D114:H114 N114:Q114">
    <cfRule type="cellIs" dxfId="1599" priority="1344" operator="equal">
      <formula>"Mandatory"</formula>
    </cfRule>
    <cfRule type="cellIs" dxfId="1598" priority="1345" stopIfTrue="1" operator="equal">
      <formula>"Optional"</formula>
    </cfRule>
  </conditionalFormatting>
  <conditionalFormatting sqref="D114:H114 N114:Q114">
    <cfRule type="cellIs" dxfId="1597" priority="1341" operator="equal">
      <formula>"Optional"</formula>
    </cfRule>
    <cfRule type="cellIs" dxfId="1596" priority="1342" operator="equal">
      <formula>"ReadOnly"</formula>
    </cfRule>
    <cfRule type="cellIs" dxfId="1595" priority="1343" operator="equal">
      <formula>"Mandatory"</formula>
    </cfRule>
  </conditionalFormatting>
  <conditionalFormatting sqref="I8:I9 I214:I231 I209 I256:I278 I109:I111">
    <cfRule type="cellIs" dxfId="1594" priority="1339" operator="equal">
      <formula>"Mandatory"</formula>
    </cfRule>
    <cfRule type="cellIs" dxfId="1593" priority="1340" stopIfTrue="1" operator="equal">
      <formula>"Optional"</formula>
    </cfRule>
  </conditionalFormatting>
  <conditionalFormatting sqref="I8:I9 I214:I231 I209 I256:I278 I109:I111">
    <cfRule type="cellIs" dxfId="1592" priority="1336" operator="equal">
      <formula>"Optional"</formula>
    </cfRule>
    <cfRule type="cellIs" dxfId="1591" priority="1337" operator="equal">
      <formula>"ReadOnly"</formula>
    </cfRule>
    <cfRule type="cellIs" dxfId="1590" priority="1338" operator="equal">
      <formula>"Mandatory"</formula>
    </cfRule>
  </conditionalFormatting>
  <conditionalFormatting sqref="I7">
    <cfRule type="cellIs" dxfId="1589" priority="1334" operator="equal">
      <formula>"Mandatory"</formula>
    </cfRule>
    <cfRule type="cellIs" dxfId="1588" priority="1335" stopIfTrue="1" operator="equal">
      <formula>"Optional"</formula>
    </cfRule>
  </conditionalFormatting>
  <conditionalFormatting sqref="I7">
    <cfRule type="cellIs" dxfId="1587" priority="1331" operator="equal">
      <formula>"Optional"</formula>
    </cfRule>
    <cfRule type="cellIs" dxfId="1586" priority="1332" operator="equal">
      <formula>"ReadOnly"</formula>
    </cfRule>
    <cfRule type="cellIs" dxfId="1585" priority="1333" operator="equal">
      <formula>"Mandatory"</formula>
    </cfRule>
  </conditionalFormatting>
  <conditionalFormatting sqref="I144:I146">
    <cfRule type="cellIs" dxfId="1584" priority="1279" operator="equal">
      <formula>"Mandatory"</formula>
    </cfRule>
    <cfRule type="cellIs" dxfId="1583" priority="1280" stopIfTrue="1" operator="equal">
      <formula>"Optional"</formula>
    </cfRule>
  </conditionalFormatting>
  <conditionalFormatting sqref="I144:I146">
    <cfRule type="cellIs" dxfId="1582" priority="1276" operator="equal">
      <formula>"Optional"</formula>
    </cfRule>
    <cfRule type="cellIs" dxfId="1581" priority="1277" operator="equal">
      <formula>"ReadOnly"</formula>
    </cfRule>
    <cfRule type="cellIs" dxfId="1580" priority="1278" operator="equal">
      <formula>"Mandatory"</formula>
    </cfRule>
  </conditionalFormatting>
  <conditionalFormatting sqref="I32:I33">
    <cfRule type="cellIs" dxfId="1579" priority="1264" operator="equal">
      <formula>"Mandatory"</formula>
    </cfRule>
    <cfRule type="cellIs" dxfId="1578" priority="1265" stopIfTrue="1" operator="equal">
      <formula>"Optional"</formula>
    </cfRule>
  </conditionalFormatting>
  <conditionalFormatting sqref="I32:I33">
    <cfRule type="cellIs" dxfId="1577" priority="1261" operator="equal">
      <formula>"Optional"</formula>
    </cfRule>
    <cfRule type="cellIs" dxfId="1576" priority="1262" operator="equal">
      <formula>"ReadOnly"</formula>
    </cfRule>
    <cfRule type="cellIs" dxfId="1575" priority="1263" operator="equal">
      <formula>"Mandatory"</formula>
    </cfRule>
  </conditionalFormatting>
  <conditionalFormatting sqref="I208">
    <cfRule type="cellIs" dxfId="1574" priority="1259" operator="equal">
      <formula>"Mandatory"</formula>
    </cfRule>
    <cfRule type="cellIs" dxfId="1573" priority="1260" stopIfTrue="1" operator="equal">
      <formula>"Optional"</formula>
    </cfRule>
  </conditionalFormatting>
  <conditionalFormatting sqref="I208">
    <cfRule type="cellIs" dxfId="1572" priority="1256" operator="equal">
      <formula>"Optional"</formula>
    </cfRule>
    <cfRule type="cellIs" dxfId="1571" priority="1257" operator="equal">
      <formula>"ReadOnly"</formula>
    </cfRule>
    <cfRule type="cellIs" dxfId="1570" priority="1258" operator="equal">
      <formula>"Mandatory"</formula>
    </cfRule>
  </conditionalFormatting>
  <conditionalFormatting sqref="I232">
    <cfRule type="cellIs" dxfId="1569" priority="1254" operator="equal">
      <formula>"Mandatory"</formula>
    </cfRule>
    <cfRule type="cellIs" dxfId="1568" priority="1255" stopIfTrue="1" operator="equal">
      <formula>"Optional"</formula>
    </cfRule>
  </conditionalFormatting>
  <conditionalFormatting sqref="I232">
    <cfRule type="cellIs" dxfId="1567" priority="1251" operator="equal">
      <formula>"Optional"</formula>
    </cfRule>
    <cfRule type="cellIs" dxfId="1566" priority="1252" operator="equal">
      <formula>"ReadOnly"</formula>
    </cfRule>
    <cfRule type="cellIs" dxfId="1565" priority="1253" operator="equal">
      <formula>"Mandatory"</formula>
    </cfRule>
  </conditionalFormatting>
  <conditionalFormatting sqref="I255">
    <cfRule type="cellIs" dxfId="1564" priority="1249" operator="equal">
      <formula>"Mandatory"</formula>
    </cfRule>
    <cfRule type="cellIs" dxfId="1563" priority="1250" stopIfTrue="1" operator="equal">
      <formula>"Optional"</formula>
    </cfRule>
  </conditionalFormatting>
  <conditionalFormatting sqref="I255">
    <cfRule type="cellIs" dxfId="1562" priority="1246" operator="equal">
      <formula>"Optional"</formula>
    </cfRule>
    <cfRule type="cellIs" dxfId="1561" priority="1247" operator="equal">
      <formula>"ReadOnly"</formula>
    </cfRule>
    <cfRule type="cellIs" dxfId="1560" priority="1248" operator="equal">
      <formula>"Mandatory"</formula>
    </cfRule>
  </conditionalFormatting>
  <conditionalFormatting sqref="I210">
    <cfRule type="cellIs" dxfId="1559" priority="1244" operator="equal">
      <formula>"Mandatory"</formula>
    </cfRule>
    <cfRule type="cellIs" dxfId="1558" priority="1245" stopIfTrue="1" operator="equal">
      <formula>"Optional"</formula>
    </cfRule>
  </conditionalFormatting>
  <conditionalFormatting sqref="I210">
    <cfRule type="cellIs" dxfId="1557" priority="1241" operator="equal">
      <formula>"Optional"</formula>
    </cfRule>
    <cfRule type="cellIs" dxfId="1556" priority="1242" operator="equal">
      <formula>"ReadOnly"</formula>
    </cfRule>
    <cfRule type="cellIs" dxfId="1555" priority="1243" operator="equal">
      <formula>"Mandatory"</formula>
    </cfRule>
  </conditionalFormatting>
  <conditionalFormatting sqref="I112">
    <cfRule type="cellIs" dxfId="1554" priority="1234" operator="equal">
      <formula>"Mandatory"</formula>
    </cfRule>
    <cfRule type="cellIs" dxfId="1553" priority="1235" stopIfTrue="1" operator="equal">
      <formula>"Optional"</formula>
    </cfRule>
  </conditionalFormatting>
  <conditionalFormatting sqref="I112">
    <cfRule type="cellIs" dxfId="1552" priority="1231" operator="equal">
      <formula>"Optional"</formula>
    </cfRule>
    <cfRule type="cellIs" dxfId="1551" priority="1232" operator="equal">
      <formula>"ReadOnly"</formula>
    </cfRule>
    <cfRule type="cellIs" dxfId="1550" priority="1233" operator="equal">
      <formula>"Mandatory"</formula>
    </cfRule>
  </conditionalFormatting>
  <conditionalFormatting sqref="I113">
    <cfRule type="cellIs" dxfId="1549" priority="1229" operator="equal">
      <formula>"Mandatory"</formula>
    </cfRule>
    <cfRule type="cellIs" dxfId="1548" priority="1230" stopIfTrue="1" operator="equal">
      <formula>"Optional"</formula>
    </cfRule>
  </conditionalFormatting>
  <conditionalFormatting sqref="I113">
    <cfRule type="cellIs" dxfId="1547" priority="1226" operator="equal">
      <formula>"Optional"</formula>
    </cfRule>
    <cfRule type="cellIs" dxfId="1546" priority="1227" operator="equal">
      <formula>"ReadOnly"</formula>
    </cfRule>
    <cfRule type="cellIs" dxfId="1545" priority="1228" operator="equal">
      <formula>"Mandatory"</formula>
    </cfRule>
  </conditionalFormatting>
  <conditionalFormatting sqref="I114">
    <cfRule type="cellIs" dxfId="1544" priority="1219" operator="equal">
      <formula>"Mandatory"</formula>
    </cfRule>
    <cfRule type="cellIs" dxfId="1543" priority="1220" stopIfTrue="1" operator="equal">
      <formula>"Optional"</formula>
    </cfRule>
  </conditionalFormatting>
  <conditionalFormatting sqref="I114">
    <cfRule type="cellIs" dxfId="1542" priority="1216" operator="equal">
      <formula>"Optional"</formula>
    </cfRule>
    <cfRule type="cellIs" dxfId="1541" priority="1217" operator="equal">
      <formula>"ReadOnly"</formula>
    </cfRule>
    <cfRule type="cellIs" dxfId="1540" priority="1218" operator="equal">
      <formula>"Mandatory"</formula>
    </cfRule>
  </conditionalFormatting>
  <conditionalFormatting sqref="F21">
    <cfRule type="cellIs" dxfId="1539" priority="1171" operator="equal">
      <formula>"Optional"</formula>
    </cfRule>
    <cfRule type="cellIs" dxfId="1538" priority="1172" operator="equal">
      <formula>"ReadOnly"</formula>
    </cfRule>
    <cfRule type="cellIs" dxfId="1537" priority="1173" operator="equal">
      <formula>"Mandatory"</formula>
    </cfRule>
  </conditionalFormatting>
  <conditionalFormatting sqref="F20 D20:D21">
    <cfRule type="cellIs" dxfId="1536" priority="1199" operator="equal">
      <formula>"Mandatory"</formula>
    </cfRule>
    <cfRule type="cellIs" dxfId="1535" priority="1200" stopIfTrue="1" operator="equal">
      <formula>"Optional"</formula>
    </cfRule>
  </conditionalFormatting>
  <conditionalFormatting sqref="F20 D20:D21">
    <cfRule type="cellIs" dxfId="1534" priority="1196" operator="equal">
      <formula>"Optional"</formula>
    </cfRule>
    <cfRule type="cellIs" dxfId="1533" priority="1197" operator="equal">
      <formula>"ReadOnly"</formula>
    </cfRule>
    <cfRule type="cellIs" dxfId="1532" priority="1198" operator="equal">
      <formula>"Mandatory"</formula>
    </cfRule>
  </conditionalFormatting>
  <conditionalFormatting sqref="F21">
    <cfRule type="cellIs" dxfId="1531" priority="1174" operator="equal">
      <formula>"Mandatory"</formula>
    </cfRule>
    <cfRule type="cellIs" dxfId="1530" priority="1175" stopIfTrue="1" operator="equal">
      <formula>"Optional"</formula>
    </cfRule>
  </conditionalFormatting>
  <conditionalFormatting sqref="D28:I31 D26:F27 N28:Q31">
    <cfRule type="cellIs" dxfId="1529" priority="1154" operator="equal">
      <formula>"Mandatory"</formula>
    </cfRule>
    <cfRule type="cellIs" dxfId="1528" priority="1155" stopIfTrue="1" operator="equal">
      <formula>"Optional"</formula>
    </cfRule>
  </conditionalFormatting>
  <conditionalFormatting sqref="D28:I31 D26:F27 N28:Q31">
    <cfRule type="cellIs" dxfId="1527" priority="1151" operator="equal">
      <formula>"Optional"</formula>
    </cfRule>
    <cfRule type="cellIs" dxfId="1526" priority="1152" operator="equal">
      <formula>"ReadOnly"</formula>
    </cfRule>
    <cfRule type="cellIs" dxfId="1525" priority="1153" operator="equal">
      <formula>"Mandatory"</formula>
    </cfRule>
  </conditionalFormatting>
  <conditionalFormatting sqref="G83:I84 N83:O84">
    <cfRule type="cellIs" dxfId="1524" priority="1069" operator="equal">
      <formula>"Mandatory"</formula>
    </cfRule>
    <cfRule type="cellIs" dxfId="1523" priority="1070" stopIfTrue="1" operator="equal">
      <formula>"Optional"</formula>
    </cfRule>
  </conditionalFormatting>
  <conditionalFormatting sqref="G83:I84 N83:O84">
    <cfRule type="cellIs" dxfId="1522" priority="1066" operator="equal">
      <formula>"Optional"</formula>
    </cfRule>
    <cfRule type="cellIs" dxfId="1521" priority="1067" operator="equal">
      <formula>"ReadOnly"</formula>
    </cfRule>
    <cfRule type="cellIs" dxfId="1520" priority="1068" operator="equal">
      <formula>"Mandatory"</formula>
    </cfRule>
  </conditionalFormatting>
  <conditionalFormatting sqref="F80:F84">
    <cfRule type="cellIs" dxfId="1519" priority="1064" operator="equal">
      <formula>"Mandatory"</formula>
    </cfRule>
    <cfRule type="cellIs" dxfId="1518" priority="1065" stopIfTrue="1" operator="equal">
      <formula>"Optional"</formula>
    </cfRule>
  </conditionalFormatting>
  <conditionalFormatting sqref="F80:F84">
    <cfRule type="cellIs" dxfId="1517" priority="1061" operator="equal">
      <formula>"Optional"</formula>
    </cfRule>
    <cfRule type="cellIs" dxfId="1516" priority="1062" operator="equal">
      <formula>"ReadOnly"</formula>
    </cfRule>
    <cfRule type="cellIs" dxfId="1515" priority="1063" operator="equal">
      <formula>"Mandatory"</formula>
    </cfRule>
  </conditionalFormatting>
  <conditionalFormatting sqref="D80:E84">
    <cfRule type="cellIs" dxfId="1514" priority="1059" operator="equal">
      <formula>"Mandatory"</formula>
    </cfRule>
    <cfRule type="cellIs" dxfId="1513" priority="1060" stopIfTrue="1" operator="equal">
      <formula>"Optional"</formula>
    </cfRule>
  </conditionalFormatting>
  <conditionalFormatting sqref="D80:E84">
    <cfRule type="cellIs" dxfId="1512" priority="1056" operator="equal">
      <formula>"Optional"</formula>
    </cfRule>
    <cfRule type="cellIs" dxfId="1511" priority="1057" operator="equal">
      <formula>"ReadOnly"</formula>
    </cfRule>
    <cfRule type="cellIs" dxfId="1510" priority="1058" operator="equal">
      <formula>"Mandatory"</formula>
    </cfRule>
  </conditionalFormatting>
  <conditionalFormatting sqref="P83:Q84">
    <cfRule type="cellIs" dxfId="1509" priority="1034" operator="equal">
      <formula>"Mandatory"</formula>
    </cfRule>
    <cfRule type="cellIs" dxfId="1508" priority="1035" stopIfTrue="1" operator="equal">
      <formula>"Optional"</formula>
    </cfRule>
  </conditionalFormatting>
  <conditionalFormatting sqref="P83:Q84">
    <cfRule type="cellIs" dxfId="1507" priority="1031" operator="equal">
      <formula>"Optional"</formula>
    </cfRule>
    <cfRule type="cellIs" dxfId="1506" priority="1032" operator="equal">
      <formula>"ReadOnly"</formula>
    </cfRule>
    <cfRule type="cellIs" dxfId="1505" priority="1033" operator="equal">
      <formula>"Mandatory"</formula>
    </cfRule>
  </conditionalFormatting>
  <conditionalFormatting sqref="Q122 D122:G122 Q118 D118:G118">
    <cfRule type="cellIs" dxfId="1504" priority="599" operator="equal">
      <formula>"Mandatory"</formula>
    </cfRule>
    <cfRule type="cellIs" dxfId="1503" priority="600" stopIfTrue="1" operator="equal">
      <formula>"Optional"</formula>
    </cfRule>
  </conditionalFormatting>
  <conditionalFormatting sqref="Q122 D122:G122 Q118 D118:G118">
    <cfRule type="cellIs" dxfId="1502" priority="596" operator="equal">
      <formula>"Optional"</formula>
    </cfRule>
    <cfRule type="cellIs" dxfId="1501" priority="597" operator="equal">
      <formula>"ReadOnly"</formula>
    </cfRule>
    <cfRule type="cellIs" dxfId="1500" priority="598" operator="equal">
      <formula>"Mandatory"</formula>
    </cfRule>
  </conditionalFormatting>
  <conditionalFormatting sqref="Q130 D130:G130">
    <cfRule type="cellIs" dxfId="1499" priority="589" operator="equal">
      <formula>"Mandatory"</formula>
    </cfRule>
    <cfRule type="cellIs" dxfId="1498" priority="590" stopIfTrue="1" operator="equal">
      <formula>"Optional"</formula>
    </cfRule>
  </conditionalFormatting>
  <conditionalFormatting sqref="Q130 D130:G130">
    <cfRule type="cellIs" dxfId="1497" priority="586" operator="equal">
      <formula>"Optional"</formula>
    </cfRule>
    <cfRule type="cellIs" dxfId="1496" priority="587" operator="equal">
      <formula>"ReadOnly"</formula>
    </cfRule>
    <cfRule type="cellIs" dxfId="1495" priority="588" operator="equal">
      <formula>"Mandatory"</formula>
    </cfRule>
  </conditionalFormatting>
  <conditionalFormatting sqref="D61">
    <cfRule type="cellIs" dxfId="1494" priority="574" operator="equal">
      <formula>"Mandatory"</formula>
    </cfRule>
    <cfRule type="cellIs" dxfId="1493" priority="575" stopIfTrue="1" operator="equal">
      <formula>"Optional"</formula>
    </cfRule>
  </conditionalFormatting>
  <conditionalFormatting sqref="D61">
    <cfRule type="cellIs" dxfId="1492" priority="571" operator="equal">
      <formula>"Optional"</formula>
    </cfRule>
    <cfRule type="cellIs" dxfId="1491" priority="572" operator="equal">
      <formula>"ReadOnly"</formula>
    </cfRule>
    <cfRule type="cellIs" dxfId="1490" priority="573" operator="equal">
      <formula>"Mandatory"</formula>
    </cfRule>
  </conditionalFormatting>
  <conditionalFormatting sqref="E61">
    <cfRule type="cellIs" dxfId="1489" priority="569" operator="equal">
      <formula>"Mandatory"</formula>
    </cfRule>
    <cfRule type="cellIs" dxfId="1488" priority="570" stopIfTrue="1" operator="equal">
      <formula>"Optional"</formula>
    </cfRule>
  </conditionalFormatting>
  <conditionalFormatting sqref="E61">
    <cfRule type="cellIs" dxfId="1487" priority="566" operator="equal">
      <formula>"Optional"</formula>
    </cfRule>
    <cfRule type="cellIs" dxfId="1486" priority="567" operator="equal">
      <formula>"ReadOnly"</formula>
    </cfRule>
    <cfRule type="cellIs" dxfId="1485" priority="568" operator="equal">
      <formula>"Mandatory"</formula>
    </cfRule>
  </conditionalFormatting>
  <conditionalFormatting sqref="F61">
    <cfRule type="cellIs" dxfId="1484" priority="564" operator="equal">
      <formula>"Mandatory"</formula>
    </cfRule>
    <cfRule type="cellIs" dxfId="1483" priority="565" stopIfTrue="1" operator="equal">
      <formula>"Optional"</formula>
    </cfRule>
  </conditionalFormatting>
  <conditionalFormatting sqref="F61">
    <cfRule type="cellIs" dxfId="1482" priority="561" operator="equal">
      <formula>"Optional"</formula>
    </cfRule>
    <cfRule type="cellIs" dxfId="1481" priority="562" operator="equal">
      <formula>"ReadOnly"</formula>
    </cfRule>
    <cfRule type="cellIs" dxfId="1480" priority="563" operator="equal">
      <formula>"Mandatory"</formula>
    </cfRule>
  </conditionalFormatting>
  <conditionalFormatting sqref="O233">
    <cfRule type="cellIs" dxfId="1479" priority="489" operator="equal">
      <formula>"Mandatory"</formula>
    </cfRule>
    <cfRule type="cellIs" dxfId="1478" priority="490" stopIfTrue="1" operator="equal">
      <formula>"Optional"</formula>
    </cfRule>
  </conditionalFormatting>
  <conditionalFormatting sqref="O233">
    <cfRule type="cellIs" dxfId="1477" priority="486" operator="equal">
      <formula>"Optional"</formula>
    </cfRule>
    <cfRule type="cellIs" dxfId="1476" priority="487" operator="equal">
      <formula>"ReadOnly"</formula>
    </cfRule>
    <cfRule type="cellIs" dxfId="1475" priority="488" operator="equal">
      <formula>"Mandatory"</formula>
    </cfRule>
  </conditionalFormatting>
  <conditionalFormatting sqref="F62">
    <cfRule type="cellIs" dxfId="1474" priority="519" operator="equal">
      <formula>"Mandatory"</formula>
    </cfRule>
    <cfRule type="cellIs" dxfId="1473" priority="520" stopIfTrue="1" operator="equal">
      <formula>"Optional"</formula>
    </cfRule>
  </conditionalFormatting>
  <conditionalFormatting sqref="F62">
    <cfRule type="cellIs" dxfId="1472" priority="516" operator="equal">
      <formula>"Optional"</formula>
    </cfRule>
    <cfRule type="cellIs" dxfId="1471" priority="517" operator="equal">
      <formula>"ReadOnly"</formula>
    </cfRule>
    <cfRule type="cellIs" dxfId="1470" priority="518" operator="equal">
      <formula>"Mandatory"</formula>
    </cfRule>
  </conditionalFormatting>
  <conditionalFormatting sqref="Q234">
    <cfRule type="cellIs" dxfId="1469" priority="414" operator="equal">
      <formula>"Mandatory"</formula>
    </cfRule>
    <cfRule type="cellIs" dxfId="1468" priority="415" stopIfTrue="1" operator="equal">
      <formula>"Optional"</formula>
    </cfRule>
  </conditionalFormatting>
  <conditionalFormatting sqref="Q234">
    <cfRule type="cellIs" dxfId="1467" priority="411" operator="equal">
      <formula>"Optional"</formula>
    </cfRule>
    <cfRule type="cellIs" dxfId="1466" priority="412" operator="equal">
      <formula>"ReadOnly"</formula>
    </cfRule>
    <cfRule type="cellIs" dxfId="1465" priority="413" operator="equal">
      <formula>"Mandatory"</formula>
    </cfRule>
  </conditionalFormatting>
  <conditionalFormatting sqref="D62">
    <cfRule type="cellIs" dxfId="1464" priority="529" operator="equal">
      <formula>"Mandatory"</formula>
    </cfRule>
    <cfRule type="cellIs" dxfId="1463" priority="530" stopIfTrue="1" operator="equal">
      <formula>"Optional"</formula>
    </cfRule>
  </conditionalFormatting>
  <conditionalFormatting sqref="D62">
    <cfRule type="cellIs" dxfId="1462" priority="526" operator="equal">
      <formula>"Optional"</formula>
    </cfRule>
    <cfRule type="cellIs" dxfId="1461" priority="527" operator="equal">
      <formula>"ReadOnly"</formula>
    </cfRule>
    <cfRule type="cellIs" dxfId="1460" priority="528" operator="equal">
      <formula>"Mandatory"</formula>
    </cfRule>
  </conditionalFormatting>
  <conditionalFormatting sqref="E62">
    <cfRule type="cellIs" dxfId="1459" priority="524" operator="equal">
      <formula>"Mandatory"</formula>
    </cfRule>
    <cfRule type="cellIs" dxfId="1458" priority="525" stopIfTrue="1" operator="equal">
      <formula>"Optional"</formula>
    </cfRule>
  </conditionalFormatting>
  <conditionalFormatting sqref="E62">
    <cfRule type="cellIs" dxfId="1457" priority="521" operator="equal">
      <formula>"Optional"</formula>
    </cfRule>
    <cfRule type="cellIs" dxfId="1456" priority="522" operator="equal">
      <formula>"ReadOnly"</formula>
    </cfRule>
    <cfRule type="cellIs" dxfId="1455" priority="523" operator="equal">
      <formula>"Mandatory"</formula>
    </cfRule>
  </conditionalFormatting>
  <conditionalFormatting sqref="Q233">
    <cfRule type="cellIs" dxfId="1454" priority="459" operator="equal">
      <formula>"Mandatory"</formula>
    </cfRule>
    <cfRule type="cellIs" dxfId="1453" priority="460" stopIfTrue="1" operator="equal">
      <formula>"Optional"</formula>
    </cfRule>
  </conditionalFormatting>
  <conditionalFormatting sqref="Q233">
    <cfRule type="cellIs" dxfId="1452" priority="456" operator="equal">
      <formula>"Optional"</formula>
    </cfRule>
    <cfRule type="cellIs" dxfId="1451" priority="457" operator="equal">
      <formula>"ReadOnly"</formula>
    </cfRule>
    <cfRule type="cellIs" dxfId="1450" priority="458" operator="equal">
      <formula>"Mandatory"</formula>
    </cfRule>
  </conditionalFormatting>
  <conditionalFormatting sqref="D233">
    <cfRule type="cellIs" dxfId="1449" priority="484" operator="equal">
      <formula>"Mandatory"</formula>
    </cfRule>
    <cfRule type="cellIs" dxfId="1448" priority="485" stopIfTrue="1" operator="equal">
      <formula>"Optional"</formula>
    </cfRule>
  </conditionalFormatting>
  <conditionalFormatting sqref="D233">
    <cfRule type="cellIs" dxfId="1447" priority="481" operator="equal">
      <formula>"Optional"</formula>
    </cfRule>
    <cfRule type="cellIs" dxfId="1446" priority="482" operator="equal">
      <formula>"ReadOnly"</formula>
    </cfRule>
    <cfRule type="cellIs" dxfId="1445" priority="483" operator="equal">
      <formula>"Mandatory"</formula>
    </cfRule>
  </conditionalFormatting>
  <conditionalFormatting sqref="G39:I49 O69:Q70 N71:Q82 N39:Q49 G69:I82 N51:Q62 G51:I62">
    <cfRule type="cellIs" dxfId="1444" priority="379" operator="equal">
      <formula>"Mandatory"</formula>
    </cfRule>
    <cfRule type="cellIs" dxfId="1443" priority="380" stopIfTrue="1" operator="equal">
      <formula>"Optional"</formula>
    </cfRule>
  </conditionalFormatting>
  <conditionalFormatting sqref="G39:I49 O69:Q70 N71:Q82 N39:Q49 G69:I82 N51:Q62 G51:I62">
    <cfRule type="cellIs" dxfId="1442" priority="376" operator="equal">
      <formula>"Optional"</formula>
    </cfRule>
    <cfRule type="cellIs" dxfId="1441" priority="377" operator="equal">
      <formula>"ReadOnly"</formula>
    </cfRule>
    <cfRule type="cellIs" dxfId="1440" priority="378" operator="equal">
      <formula>"Mandatory"</formula>
    </cfRule>
  </conditionalFormatting>
  <conditionalFormatting sqref="E69">
    <cfRule type="cellIs" dxfId="1439" priority="374" operator="equal">
      <formula>"Mandatory"</formula>
    </cfRule>
    <cfRule type="cellIs" dxfId="1438" priority="375" stopIfTrue="1" operator="equal">
      <formula>"Optional"</formula>
    </cfRule>
  </conditionalFormatting>
  <conditionalFormatting sqref="E69">
    <cfRule type="cellIs" dxfId="1437" priority="371" operator="equal">
      <formula>"Optional"</formula>
    </cfRule>
    <cfRule type="cellIs" dxfId="1436" priority="372" operator="equal">
      <formula>"ReadOnly"</formula>
    </cfRule>
    <cfRule type="cellIs" dxfId="1435" priority="373" operator="equal">
      <formula>"Mandatory"</formula>
    </cfRule>
  </conditionalFormatting>
  <conditionalFormatting sqref="O234">
    <cfRule type="cellIs" dxfId="1434" priority="444" operator="equal">
      <formula>"Mandatory"</formula>
    </cfRule>
    <cfRule type="cellIs" dxfId="1433" priority="445" stopIfTrue="1" operator="equal">
      <formula>"Optional"</formula>
    </cfRule>
  </conditionalFormatting>
  <conditionalFormatting sqref="O234">
    <cfRule type="cellIs" dxfId="1432" priority="441" operator="equal">
      <formula>"Optional"</formula>
    </cfRule>
    <cfRule type="cellIs" dxfId="1431" priority="442" operator="equal">
      <formula>"ReadOnly"</formula>
    </cfRule>
    <cfRule type="cellIs" dxfId="1430" priority="443" operator="equal">
      <formula>"Mandatory"</formula>
    </cfRule>
  </conditionalFormatting>
  <conditionalFormatting sqref="D234">
    <cfRule type="cellIs" dxfId="1429" priority="439" operator="equal">
      <formula>"Mandatory"</formula>
    </cfRule>
    <cfRule type="cellIs" dxfId="1428" priority="440" stopIfTrue="1" operator="equal">
      <formula>"Optional"</formula>
    </cfRule>
  </conditionalFormatting>
  <conditionalFormatting sqref="D234">
    <cfRule type="cellIs" dxfId="1427" priority="436" operator="equal">
      <formula>"Optional"</formula>
    </cfRule>
    <cfRule type="cellIs" dxfId="1426" priority="437" operator="equal">
      <formula>"ReadOnly"</formula>
    </cfRule>
    <cfRule type="cellIs" dxfId="1425" priority="438" operator="equal">
      <formula>"Mandatory"</formula>
    </cfRule>
  </conditionalFormatting>
  <conditionalFormatting sqref="E106:I108">
    <cfRule type="cellIs" dxfId="1424" priority="399" operator="equal">
      <formula>"Mandatory"</formula>
    </cfRule>
    <cfRule type="cellIs" dxfId="1423" priority="400" stopIfTrue="1" operator="equal">
      <formula>"Optional"</formula>
    </cfRule>
  </conditionalFormatting>
  <conditionalFormatting sqref="E106:I108">
    <cfRule type="cellIs" dxfId="1422" priority="396" operator="equal">
      <formula>"Optional"</formula>
    </cfRule>
    <cfRule type="cellIs" dxfId="1421" priority="397" operator="equal">
      <formula>"ReadOnly"</formula>
    </cfRule>
    <cfRule type="cellIs" dxfId="1420" priority="398" operator="equal">
      <formula>"Mandatory"</formula>
    </cfRule>
  </conditionalFormatting>
  <conditionalFormatting sqref="H118:I121 N118:P122 N125:P130">
    <cfRule type="cellIs" dxfId="1419" priority="394" operator="equal">
      <formula>"Mandatory"</formula>
    </cfRule>
    <cfRule type="cellIs" dxfId="1418" priority="395" stopIfTrue="1" operator="equal">
      <formula>"Optional"</formula>
    </cfRule>
  </conditionalFormatting>
  <conditionalFormatting sqref="H118:I121 N118:P122 N125:P130">
    <cfRule type="cellIs" dxfId="1417" priority="391" operator="equal">
      <formula>"Optional"</formula>
    </cfRule>
    <cfRule type="cellIs" dxfId="1416" priority="392" operator="equal">
      <formula>"ReadOnly"</formula>
    </cfRule>
    <cfRule type="cellIs" dxfId="1415" priority="393" operator="equal">
      <formula>"Mandatory"</formula>
    </cfRule>
  </conditionalFormatting>
  <conditionalFormatting sqref="H143:H145">
    <cfRule type="cellIs" dxfId="1414" priority="389" operator="equal">
      <formula>"Mandatory"</formula>
    </cfRule>
    <cfRule type="cellIs" dxfId="1413" priority="390" stopIfTrue="1" operator="equal">
      <formula>"Optional"</formula>
    </cfRule>
  </conditionalFormatting>
  <conditionalFormatting sqref="H143:H145">
    <cfRule type="cellIs" dxfId="1412" priority="386" operator="equal">
      <formula>"Optional"</formula>
    </cfRule>
    <cfRule type="cellIs" dxfId="1411" priority="387" operator="equal">
      <formula>"ReadOnly"</formula>
    </cfRule>
    <cfRule type="cellIs" dxfId="1410" priority="388" operator="equal">
      <formula>"Mandatory"</formula>
    </cfRule>
  </conditionalFormatting>
  <conditionalFormatting sqref="D32:F33 D39:F49">
    <cfRule type="cellIs" dxfId="1409" priority="384" operator="equal">
      <formula>"Mandatory"</formula>
    </cfRule>
    <cfRule type="cellIs" dxfId="1408" priority="385" stopIfTrue="1" operator="equal">
      <formula>"Optional"</formula>
    </cfRule>
  </conditionalFormatting>
  <conditionalFormatting sqref="D32:F33 D39:F49">
    <cfRule type="cellIs" dxfId="1407" priority="381" operator="equal">
      <formula>"Optional"</formula>
    </cfRule>
    <cfRule type="cellIs" dxfId="1406" priority="382" operator="equal">
      <formula>"ReadOnly"</formula>
    </cfRule>
    <cfRule type="cellIs" dxfId="1405" priority="383" operator="equal">
      <formula>"Mandatory"</formula>
    </cfRule>
  </conditionalFormatting>
  <conditionalFormatting sqref="G10:I27 N10:Q27">
    <cfRule type="cellIs" dxfId="1404" priority="369" operator="equal">
      <formula>"Mandatory"</formula>
    </cfRule>
    <cfRule type="cellIs" dxfId="1403" priority="370" stopIfTrue="1" operator="equal">
      <formula>"Optional"</formula>
    </cfRule>
  </conditionalFormatting>
  <conditionalFormatting sqref="G10:I27 N10:Q27">
    <cfRule type="cellIs" dxfId="1402" priority="366" operator="equal">
      <formula>"Optional"</formula>
    </cfRule>
    <cfRule type="cellIs" dxfId="1401" priority="367" operator="equal">
      <formula>"ReadOnly"</formula>
    </cfRule>
    <cfRule type="cellIs" dxfId="1400" priority="368" operator="equal">
      <formula>"Mandatory"</formula>
    </cfRule>
  </conditionalFormatting>
  <conditionalFormatting sqref="E10:E12 E14:E25">
    <cfRule type="cellIs" dxfId="1399" priority="364" operator="equal">
      <formula>"Mandatory"</formula>
    </cfRule>
    <cfRule type="cellIs" dxfId="1398" priority="365" stopIfTrue="1" operator="equal">
      <formula>"Optional"</formula>
    </cfRule>
  </conditionalFormatting>
  <conditionalFormatting sqref="E10:E12 E14:E25">
    <cfRule type="cellIs" dxfId="1397" priority="361" operator="equal">
      <formula>"Optional"</formula>
    </cfRule>
    <cfRule type="cellIs" dxfId="1396" priority="362" operator="equal">
      <formula>"ReadOnly"</formula>
    </cfRule>
    <cfRule type="cellIs" dxfId="1395" priority="363" operator="equal">
      <formula>"Mandatory"</formula>
    </cfRule>
  </conditionalFormatting>
  <conditionalFormatting sqref="I233:I234">
    <cfRule type="cellIs" dxfId="1394" priority="359" operator="equal">
      <formula>"Mandatory"</formula>
    </cfRule>
    <cfRule type="cellIs" dxfId="1393" priority="360" stopIfTrue="1" operator="equal">
      <formula>"Optional"</formula>
    </cfRule>
  </conditionalFormatting>
  <conditionalFormatting sqref="I233:I234">
    <cfRule type="cellIs" dxfId="1392" priority="356" operator="equal">
      <formula>"Optional"</formula>
    </cfRule>
    <cfRule type="cellIs" dxfId="1391" priority="357" operator="equal">
      <formula>"ReadOnly"</formula>
    </cfRule>
    <cfRule type="cellIs" dxfId="1390" priority="358" operator="equal">
      <formula>"Mandatory"</formula>
    </cfRule>
  </conditionalFormatting>
  <conditionalFormatting sqref="N233:N234">
    <cfRule type="cellIs" dxfId="1389" priority="344" operator="equal">
      <formula>"Mandatory"</formula>
    </cfRule>
    <cfRule type="cellIs" dxfId="1388" priority="345" stopIfTrue="1" operator="equal">
      <formula>"Optional"</formula>
    </cfRule>
  </conditionalFormatting>
  <conditionalFormatting sqref="N233:N234">
    <cfRule type="cellIs" dxfId="1387" priority="341" operator="equal">
      <formula>"Optional"</formula>
    </cfRule>
    <cfRule type="cellIs" dxfId="1386" priority="342" operator="equal">
      <formula>"ReadOnly"</formula>
    </cfRule>
    <cfRule type="cellIs" dxfId="1385" priority="343" operator="equal">
      <formula>"Mandatory"</formula>
    </cfRule>
  </conditionalFormatting>
  <conditionalFormatting sqref="J8:M8 J48:M48 J11:M11 J20:M22 J24:M24 J26:M33 M39:M47 J57:M59 M49 J61:M62 M60 J74:M78 M73 J109:M114 J119:M121 M118 J128:M128 M122 J133:M134 M129:M130 J147:M210 M143:M146 J80:M84 M85:M106 M125:M127 J236:M250 J254:M278 J214:M234 J137:M138 M51:M56">
    <cfRule type="cellIs" dxfId="1384" priority="339" operator="equal">
      <formula>"Mandatory"</formula>
    </cfRule>
    <cfRule type="cellIs" dxfId="1383" priority="340" stopIfTrue="1" operator="equal">
      <formula>"Optional"</formula>
    </cfRule>
  </conditionalFormatting>
  <conditionalFormatting sqref="J8:M8 J48:M48 J11:M11 J20:M22 J24:M24 J26:M33 M39:M47 J57:M59 M49 J61:M62 M60 J74:M78 M73 J109:M114 J119:M121 M118 J128:M128 M122 J133:M134 M129:M130 J147:M210 M143:M146 J80:M84 M85:M106 M125:M127 J236:M250 J254:M278 J214:M234 J137:M138 M51:M56">
    <cfRule type="cellIs" dxfId="1382" priority="336" operator="equal">
      <formula>"Optional"</formula>
    </cfRule>
    <cfRule type="cellIs" dxfId="1381" priority="337" operator="equal">
      <formula>"ReadOnly"</formula>
    </cfRule>
    <cfRule type="cellIs" dxfId="1380" priority="338" operator="equal">
      <formula>"Mandatory"</formula>
    </cfRule>
  </conditionalFormatting>
  <conditionalFormatting sqref="D34:I34 L34:Q34">
    <cfRule type="cellIs" dxfId="1379" priority="334" operator="equal">
      <formula>"Mandatory"</formula>
    </cfRule>
    <cfRule type="cellIs" dxfId="1378" priority="335" stopIfTrue="1" operator="equal">
      <formula>"Optional"</formula>
    </cfRule>
  </conditionalFormatting>
  <conditionalFormatting sqref="D34:I34 L34:Q34">
    <cfRule type="cellIs" dxfId="1377" priority="331" operator="equal">
      <formula>"Optional"</formula>
    </cfRule>
    <cfRule type="cellIs" dxfId="1376" priority="332" operator="equal">
      <formula>"ReadOnly"</formula>
    </cfRule>
    <cfRule type="cellIs" dxfId="1375" priority="333" operator="equal">
      <formula>"Mandatory"</formula>
    </cfRule>
  </conditionalFormatting>
  <conditionalFormatting sqref="J60:L60 J49:L49 J39:L47 J51:L56">
    <cfRule type="cellIs" dxfId="1374" priority="329" operator="equal">
      <formula>"Mandatory"</formula>
    </cfRule>
    <cfRule type="cellIs" dxfId="1373" priority="330" stopIfTrue="1" operator="equal">
      <formula>"Optional"</formula>
    </cfRule>
  </conditionalFormatting>
  <conditionalFormatting sqref="J60:L60 J49:L49 J39:L47 J51:L56">
    <cfRule type="cellIs" dxfId="1372" priority="326" operator="equal">
      <formula>"Optional"</formula>
    </cfRule>
    <cfRule type="cellIs" dxfId="1371" priority="327" operator="equal">
      <formula>"ReadOnly"</formula>
    </cfRule>
    <cfRule type="cellIs" dxfId="1370" priority="328" operator="equal">
      <formula>"Mandatory"</formula>
    </cfRule>
  </conditionalFormatting>
  <conditionalFormatting sqref="H122 H125:H130">
    <cfRule type="cellIs" dxfId="1369" priority="309" operator="equal">
      <formula>"Mandatory"</formula>
    </cfRule>
    <cfRule type="cellIs" dxfId="1368" priority="310" stopIfTrue="1" operator="equal">
      <formula>"Optional"</formula>
    </cfRule>
  </conditionalFormatting>
  <conditionalFormatting sqref="H122 H125:H130">
    <cfRule type="cellIs" dxfId="1367" priority="306" operator="equal">
      <formula>"Optional"</formula>
    </cfRule>
    <cfRule type="cellIs" dxfId="1366" priority="307" operator="equal">
      <formula>"ReadOnly"</formula>
    </cfRule>
    <cfRule type="cellIs" dxfId="1365" priority="308" operator="equal">
      <formula>"Mandatory"</formula>
    </cfRule>
  </conditionalFormatting>
  <conditionalFormatting sqref="I122 I125:I130 I133:I134 I137:I138 I143">
    <cfRule type="cellIs" dxfId="1364" priority="304" operator="equal">
      <formula>"Mandatory"</formula>
    </cfRule>
    <cfRule type="cellIs" dxfId="1363" priority="305" stopIfTrue="1" operator="equal">
      <formula>"Optional"</formula>
    </cfRule>
  </conditionalFormatting>
  <conditionalFormatting sqref="I122 I125:I130 I133:I134 I137:I138 I143">
    <cfRule type="cellIs" dxfId="1362" priority="301" operator="equal">
      <formula>"Optional"</formula>
    </cfRule>
    <cfRule type="cellIs" dxfId="1361" priority="302" operator="equal">
      <formula>"ReadOnly"</formula>
    </cfRule>
    <cfRule type="cellIs" dxfId="1360" priority="303" operator="equal">
      <formula>"Mandatory"</formula>
    </cfRule>
  </conditionalFormatting>
  <conditionalFormatting sqref="N69:N70">
    <cfRule type="cellIs" dxfId="1359" priority="299" operator="equal">
      <formula>"Mandatory"</formula>
    </cfRule>
    <cfRule type="cellIs" dxfId="1358" priority="300" stopIfTrue="1" operator="equal">
      <formula>"Optional"</formula>
    </cfRule>
  </conditionalFormatting>
  <conditionalFormatting sqref="N69:N70">
    <cfRule type="cellIs" dxfId="1357" priority="296" operator="equal">
      <formula>"Optional"</formula>
    </cfRule>
    <cfRule type="cellIs" dxfId="1356" priority="297" operator="equal">
      <formula>"ReadOnly"</formula>
    </cfRule>
    <cfRule type="cellIs" dxfId="1355" priority="298" operator="equal">
      <formula>"Mandatory"</formula>
    </cfRule>
  </conditionalFormatting>
  <conditionalFormatting sqref="P88:P91">
    <cfRule type="cellIs" dxfId="1354" priority="289" operator="equal">
      <formula>"Mandatory"</formula>
    </cfRule>
    <cfRule type="cellIs" dxfId="1353" priority="290" stopIfTrue="1" operator="equal">
      <formula>"Optional"</formula>
    </cfRule>
  </conditionalFormatting>
  <conditionalFormatting sqref="P88:P91">
    <cfRule type="cellIs" dxfId="1352" priority="286" operator="equal">
      <formula>"Optional"</formula>
    </cfRule>
    <cfRule type="cellIs" dxfId="1351" priority="287" operator="equal">
      <formula>"ReadOnly"</formula>
    </cfRule>
    <cfRule type="cellIs" dxfId="1350" priority="288" operator="equal">
      <formula>"Mandatory"</formula>
    </cfRule>
  </conditionalFormatting>
  <conditionalFormatting sqref="L143:L146 L129:L130 L122 L118 L85:L108 L79 L69:L73 L25 L23 L12:L19 L9:L10 L7 L125:L127">
    <cfRule type="cellIs" dxfId="1349" priority="284" operator="equal">
      <formula>"Mandatory"</formula>
    </cfRule>
    <cfRule type="cellIs" dxfId="1348" priority="285" stopIfTrue="1" operator="equal">
      <formula>"Optional"</formula>
    </cfRule>
  </conditionalFormatting>
  <conditionalFormatting sqref="L143:L146 L129:L130 L122 L118 L85:L108 L79 L69:L73 L25 L23 L12:L19 L9:L10 L7 L125:L127">
    <cfRule type="cellIs" dxfId="1347" priority="281" operator="equal">
      <formula>"Optional"</formula>
    </cfRule>
    <cfRule type="cellIs" dxfId="1346" priority="282" operator="equal">
      <formula>"ReadOnly"</formula>
    </cfRule>
    <cfRule type="cellIs" dxfId="1345" priority="283" operator="equal">
      <formula>"Mandatory"</formula>
    </cfRule>
  </conditionalFormatting>
  <conditionalFormatting sqref="M107:M108 M79 M69:M72 M25 M23 M12:M19 M9:M10 M7">
    <cfRule type="cellIs" dxfId="1344" priority="279" operator="equal">
      <formula>"Mandatory"</formula>
    </cfRule>
    <cfRule type="cellIs" dxfId="1343" priority="280" stopIfTrue="1" operator="equal">
      <formula>"Optional"</formula>
    </cfRule>
  </conditionalFormatting>
  <conditionalFormatting sqref="M107:M108 M79 M69:M72 M25 M23 M12:M19 M9:M10 M7">
    <cfRule type="cellIs" dxfId="1342" priority="276" operator="equal">
      <formula>"Optional"</formula>
    </cfRule>
    <cfRule type="cellIs" dxfId="1341" priority="277" operator="equal">
      <formula>"ReadOnly"</formula>
    </cfRule>
    <cfRule type="cellIs" dxfId="1340" priority="278" operator="equal">
      <formula>"Mandatory"</formula>
    </cfRule>
  </conditionalFormatting>
  <conditionalFormatting sqref="J143:K146 J129:K130 J122:K122 J118:K118 J85:K108 J79:K79 J69:K73 J34:K34 J25:K25 J23:K23 J12:K19 J9:K10 J7:K7 J125:K127">
    <cfRule type="cellIs" dxfId="1339" priority="274" operator="equal">
      <formula>"Mandatory"</formula>
    </cfRule>
    <cfRule type="cellIs" dxfId="1338" priority="275" stopIfTrue="1" operator="equal">
      <formula>"Optional"</formula>
    </cfRule>
  </conditionalFormatting>
  <conditionalFormatting sqref="J143:K146 J129:K130 J122:K122 J118:K118 J85:K108 J79:K79 J69:K73 J34:K34 J25:K25 J23:K23 J12:K19 J9:K10 J7:K7 J125:K127">
    <cfRule type="cellIs" dxfId="1337" priority="271" operator="equal">
      <formula>"Optional"</formula>
    </cfRule>
    <cfRule type="cellIs" dxfId="1336" priority="272" operator="equal">
      <formula>"ReadOnly"</formula>
    </cfRule>
    <cfRule type="cellIs" dxfId="1335" priority="273" operator="equal">
      <formula>"Mandatory"</formula>
    </cfRule>
  </conditionalFormatting>
  <conditionalFormatting sqref="N63:Q63">
    <cfRule type="cellIs" dxfId="1334" priority="269" operator="equal">
      <formula>"Mandatory"</formula>
    </cfRule>
    <cfRule type="cellIs" dxfId="1333" priority="270" stopIfTrue="1" operator="equal">
      <formula>"Optional"</formula>
    </cfRule>
  </conditionalFormatting>
  <conditionalFormatting sqref="N63:Q63">
    <cfRule type="cellIs" dxfId="1332" priority="266" operator="equal">
      <formula>"Optional"</formula>
    </cfRule>
    <cfRule type="cellIs" dxfId="1331" priority="267" operator="equal">
      <formula>"ReadOnly"</formula>
    </cfRule>
    <cfRule type="cellIs" dxfId="1330" priority="268" operator="equal">
      <formula>"Mandatory"</formula>
    </cfRule>
  </conditionalFormatting>
  <conditionalFormatting sqref="J63:K63">
    <cfRule type="cellIs" dxfId="1329" priority="264" operator="equal">
      <formula>"Mandatory"</formula>
    </cfRule>
    <cfRule type="cellIs" dxfId="1328" priority="265" stopIfTrue="1" operator="equal">
      <formula>"Optional"</formula>
    </cfRule>
  </conditionalFormatting>
  <conditionalFormatting sqref="J63:K63">
    <cfRule type="cellIs" dxfId="1327" priority="261" operator="equal">
      <formula>"Optional"</formula>
    </cfRule>
    <cfRule type="cellIs" dxfId="1326" priority="262" operator="equal">
      <formula>"ReadOnly"</formula>
    </cfRule>
    <cfRule type="cellIs" dxfId="1325" priority="263" operator="equal">
      <formula>"Mandatory"</formula>
    </cfRule>
  </conditionalFormatting>
  <conditionalFormatting sqref="D63:I63">
    <cfRule type="cellIs" dxfId="1324" priority="259" operator="equal">
      <formula>"Mandatory"</formula>
    </cfRule>
    <cfRule type="cellIs" dxfId="1323" priority="260" stopIfTrue="1" operator="equal">
      <formula>"Optional"</formula>
    </cfRule>
  </conditionalFormatting>
  <conditionalFormatting sqref="D63:I63">
    <cfRule type="cellIs" dxfId="1322" priority="256" operator="equal">
      <formula>"Optional"</formula>
    </cfRule>
    <cfRule type="cellIs" dxfId="1321" priority="257" operator="equal">
      <formula>"ReadOnly"</formula>
    </cfRule>
    <cfRule type="cellIs" dxfId="1320" priority="258" operator="equal">
      <formula>"Mandatory"</formula>
    </cfRule>
  </conditionalFormatting>
  <conditionalFormatting sqref="L63:M63">
    <cfRule type="cellIs" dxfId="1319" priority="254" operator="equal">
      <formula>"Mandatory"</formula>
    </cfRule>
    <cfRule type="cellIs" dxfId="1318" priority="255" stopIfTrue="1" operator="equal">
      <formula>"Optional"</formula>
    </cfRule>
  </conditionalFormatting>
  <conditionalFormatting sqref="L63:M63">
    <cfRule type="cellIs" dxfId="1317" priority="251" operator="equal">
      <formula>"Optional"</formula>
    </cfRule>
    <cfRule type="cellIs" dxfId="1316" priority="252" operator="equal">
      <formula>"ReadOnly"</formula>
    </cfRule>
    <cfRule type="cellIs" dxfId="1315" priority="253" operator="equal">
      <formula>"Mandatory"</formula>
    </cfRule>
  </conditionalFormatting>
  <conditionalFormatting sqref="M35:M38">
    <cfRule type="cellIs" dxfId="1314" priority="249" operator="equal">
      <formula>"Mandatory"</formula>
    </cfRule>
    <cfRule type="cellIs" dxfId="1313" priority="250" stopIfTrue="1" operator="equal">
      <formula>"Optional"</formula>
    </cfRule>
  </conditionalFormatting>
  <conditionalFormatting sqref="M35:M38">
    <cfRule type="cellIs" dxfId="1312" priority="246" operator="equal">
      <formula>"Optional"</formula>
    </cfRule>
    <cfRule type="cellIs" dxfId="1311" priority="247" operator="equal">
      <formula>"ReadOnly"</formula>
    </cfRule>
    <cfRule type="cellIs" dxfId="1310" priority="248" operator="equal">
      <formula>"Mandatory"</formula>
    </cfRule>
  </conditionalFormatting>
  <conditionalFormatting sqref="D35:I38">
    <cfRule type="cellIs" dxfId="1309" priority="244" operator="equal">
      <formula>"Mandatory"</formula>
    </cfRule>
    <cfRule type="cellIs" dxfId="1308" priority="245" stopIfTrue="1" operator="equal">
      <formula>"Optional"</formula>
    </cfRule>
  </conditionalFormatting>
  <conditionalFormatting sqref="D35:I38">
    <cfRule type="cellIs" dxfId="1307" priority="241" operator="equal">
      <formula>"Optional"</formula>
    </cfRule>
    <cfRule type="cellIs" dxfId="1306" priority="242" operator="equal">
      <formula>"ReadOnly"</formula>
    </cfRule>
    <cfRule type="cellIs" dxfId="1305" priority="243" operator="equal">
      <formula>"Mandatory"</formula>
    </cfRule>
  </conditionalFormatting>
  <conditionalFormatting sqref="L35:L38">
    <cfRule type="cellIs" dxfId="1304" priority="239" operator="equal">
      <formula>"Mandatory"</formula>
    </cfRule>
    <cfRule type="cellIs" dxfId="1303" priority="240" stopIfTrue="1" operator="equal">
      <formula>"Optional"</formula>
    </cfRule>
  </conditionalFormatting>
  <conditionalFormatting sqref="L35:L38">
    <cfRule type="cellIs" dxfId="1302" priority="236" operator="equal">
      <formula>"Optional"</formula>
    </cfRule>
    <cfRule type="cellIs" dxfId="1301" priority="237" operator="equal">
      <formula>"ReadOnly"</formula>
    </cfRule>
    <cfRule type="cellIs" dxfId="1300" priority="238" operator="equal">
      <formula>"Mandatory"</formula>
    </cfRule>
  </conditionalFormatting>
  <conditionalFormatting sqref="J35:M38">
    <cfRule type="cellIs" dxfId="1299" priority="234" operator="equal">
      <formula>"Mandatory"</formula>
    </cfRule>
    <cfRule type="cellIs" dxfId="1298" priority="235" stopIfTrue="1" operator="equal">
      <formula>"Optional"</formula>
    </cfRule>
  </conditionalFormatting>
  <conditionalFormatting sqref="J35:M38">
    <cfRule type="cellIs" dxfId="1297" priority="231" operator="equal">
      <formula>"Optional"</formula>
    </cfRule>
    <cfRule type="cellIs" dxfId="1296" priority="232" operator="equal">
      <formula>"ReadOnly"</formula>
    </cfRule>
    <cfRule type="cellIs" dxfId="1295" priority="233" operator="equal">
      <formula>"Mandatory"</formula>
    </cfRule>
  </conditionalFormatting>
  <conditionalFormatting sqref="H35:I38">
    <cfRule type="cellIs" dxfId="1294" priority="229" operator="equal">
      <formula>"Mandatory"</formula>
    </cfRule>
    <cfRule type="cellIs" dxfId="1293" priority="230" stopIfTrue="1" operator="equal">
      <formula>"Optional"</formula>
    </cfRule>
  </conditionalFormatting>
  <conditionalFormatting sqref="H35:I38">
    <cfRule type="cellIs" dxfId="1292" priority="226" operator="equal">
      <formula>"Optional"</formula>
    </cfRule>
    <cfRule type="cellIs" dxfId="1291" priority="227" operator="equal">
      <formula>"ReadOnly"</formula>
    </cfRule>
    <cfRule type="cellIs" dxfId="1290" priority="228" operator="equal">
      <formula>"Mandatory"</formula>
    </cfRule>
  </conditionalFormatting>
  <conditionalFormatting sqref="M64:M68 P64:Q68">
    <cfRule type="cellIs" dxfId="1289" priority="224" operator="equal">
      <formula>"Mandatory"</formula>
    </cfRule>
    <cfRule type="cellIs" dxfId="1288" priority="225" stopIfTrue="1" operator="equal">
      <formula>"Optional"</formula>
    </cfRule>
  </conditionalFormatting>
  <conditionalFormatting sqref="M64:M68 P64:Q68">
    <cfRule type="cellIs" dxfId="1287" priority="221" operator="equal">
      <formula>"Optional"</formula>
    </cfRule>
    <cfRule type="cellIs" dxfId="1286" priority="222" operator="equal">
      <formula>"ReadOnly"</formula>
    </cfRule>
    <cfRule type="cellIs" dxfId="1285" priority="223" operator="equal">
      <formula>"Mandatory"</formula>
    </cfRule>
  </conditionalFormatting>
  <conditionalFormatting sqref="D64:M68">
    <cfRule type="cellIs" dxfId="1284" priority="219" operator="equal">
      <formula>"Mandatory"</formula>
    </cfRule>
    <cfRule type="cellIs" dxfId="1283" priority="220" stopIfTrue="1" operator="equal">
      <formula>"Optional"</formula>
    </cfRule>
  </conditionalFormatting>
  <conditionalFormatting sqref="D64:M68">
    <cfRule type="cellIs" dxfId="1282" priority="216" operator="equal">
      <formula>"Optional"</formula>
    </cfRule>
    <cfRule type="cellIs" dxfId="1281" priority="217" operator="equal">
      <formula>"ReadOnly"</formula>
    </cfRule>
    <cfRule type="cellIs" dxfId="1280" priority="218" operator="equal">
      <formula>"Mandatory"</formula>
    </cfRule>
  </conditionalFormatting>
  <conditionalFormatting sqref="L64:L68">
    <cfRule type="cellIs" dxfId="1279" priority="214" operator="equal">
      <formula>"Mandatory"</formula>
    </cfRule>
    <cfRule type="cellIs" dxfId="1278" priority="215" stopIfTrue="1" operator="equal">
      <formula>"Optional"</formula>
    </cfRule>
  </conditionalFormatting>
  <conditionalFormatting sqref="L64:L68">
    <cfRule type="cellIs" dxfId="1277" priority="211" operator="equal">
      <formula>"Optional"</formula>
    </cfRule>
    <cfRule type="cellIs" dxfId="1276" priority="212" operator="equal">
      <formula>"ReadOnly"</formula>
    </cfRule>
    <cfRule type="cellIs" dxfId="1275" priority="213" operator="equal">
      <formula>"Mandatory"</formula>
    </cfRule>
  </conditionalFormatting>
  <conditionalFormatting sqref="J64:K68">
    <cfRule type="cellIs" dxfId="1274" priority="209" operator="equal">
      <formula>"Mandatory"</formula>
    </cfRule>
    <cfRule type="cellIs" dxfId="1273" priority="210" stopIfTrue="1" operator="equal">
      <formula>"Optional"</formula>
    </cfRule>
  </conditionalFormatting>
  <conditionalFormatting sqref="J64:K68">
    <cfRule type="cellIs" dxfId="1272" priority="206" operator="equal">
      <formula>"Optional"</formula>
    </cfRule>
    <cfRule type="cellIs" dxfId="1271" priority="207" operator="equal">
      <formula>"ReadOnly"</formula>
    </cfRule>
    <cfRule type="cellIs" dxfId="1270" priority="208" operator="equal">
      <formula>"Mandatory"</formula>
    </cfRule>
  </conditionalFormatting>
  <conditionalFormatting sqref="H64:I68">
    <cfRule type="cellIs" dxfId="1269" priority="204" operator="equal">
      <formula>"Mandatory"</formula>
    </cfRule>
    <cfRule type="cellIs" dxfId="1268" priority="205" stopIfTrue="1" operator="equal">
      <formula>"Optional"</formula>
    </cfRule>
  </conditionalFormatting>
  <conditionalFormatting sqref="H64:I68">
    <cfRule type="cellIs" dxfId="1267" priority="201" operator="equal">
      <formula>"Optional"</formula>
    </cfRule>
    <cfRule type="cellIs" dxfId="1266" priority="202" operator="equal">
      <formula>"ReadOnly"</formula>
    </cfRule>
    <cfRule type="cellIs" dxfId="1265" priority="203" operator="equal">
      <formula>"Mandatory"</formula>
    </cfRule>
  </conditionalFormatting>
  <conditionalFormatting sqref="D115:M117 P115:Q117">
    <cfRule type="cellIs" dxfId="1264" priority="199" operator="equal">
      <formula>"Mandatory"</formula>
    </cfRule>
    <cfRule type="cellIs" dxfId="1263" priority="200" stopIfTrue="1" operator="equal">
      <formula>"Optional"</formula>
    </cfRule>
  </conditionalFormatting>
  <conditionalFormatting sqref="D115:M117 P115:Q117">
    <cfRule type="cellIs" dxfId="1262" priority="196" operator="equal">
      <formula>"Optional"</formula>
    </cfRule>
    <cfRule type="cellIs" dxfId="1261" priority="197" operator="equal">
      <formula>"ReadOnly"</formula>
    </cfRule>
    <cfRule type="cellIs" dxfId="1260" priority="198" operator="equal">
      <formula>"Mandatory"</formula>
    </cfRule>
  </conditionalFormatting>
  <conditionalFormatting sqref="H115:K117">
    <cfRule type="cellIs" dxfId="1259" priority="194" operator="equal">
      <formula>"Mandatory"</formula>
    </cfRule>
    <cfRule type="cellIs" dxfId="1258" priority="195" stopIfTrue="1" operator="equal">
      <formula>"Optional"</formula>
    </cfRule>
  </conditionalFormatting>
  <conditionalFormatting sqref="H115:K117">
    <cfRule type="cellIs" dxfId="1257" priority="191" operator="equal">
      <formula>"Optional"</formula>
    </cfRule>
    <cfRule type="cellIs" dxfId="1256" priority="192" operator="equal">
      <formula>"ReadOnly"</formula>
    </cfRule>
    <cfRule type="cellIs" dxfId="1255" priority="193" operator="equal">
      <formula>"Mandatory"</formula>
    </cfRule>
  </conditionalFormatting>
  <conditionalFormatting sqref="D123:G124">
    <cfRule type="cellIs" dxfId="1254" priority="189" operator="equal">
      <formula>"Mandatory"</formula>
    </cfRule>
    <cfRule type="cellIs" dxfId="1253" priority="190" stopIfTrue="1" operator="equal">
      <formula>"Optional"</formula>
    </cfRule>
  </conditionalFormatting>
  <conditionalFormatting sqref="D123:G124">
    <cfRule type="cellIs" dxfId="1252" priority="186" operator="equal">
      <formula>"Optional"</formula>
    </cfRule>
    <cfRule type="cellIs" dxfId="1251" priority="187" operator="equal">
      <formula>"ReadOnly"</formula>
    </cfRule>
    <cfRule type="cellIs" dxfId="1250" priority="188" operator="equal">
      <formula>"Mandatory"</formula>
    </cfRule>
  </conditionalFormatting>
  <conditionalFormatting sqref="F123:G124">
    <cfRule type="cellIs" dxfId="1249" priority="184" operator="equal">
      <formula>"Mandatory"</formula>
    </cfRule>
    <cfRule type="cellIs" dxfId="1248" priority="185" stopIfTrue="1" operator="equal">
      <formula>"Optional"</formula>
    </cfRule>
  </conditionalFormatting>
  <conditionalFormatting sqref="F123:G124">
    <cfRule type="cellIs" dxfId="1247" priority="181" operator="equal">
      <formula>"Optional"</formula>
    </cfRule>
    <cfRule type="cellIs" dxfId="1246" priority="182" operator="equal">
      <formula>"ReadOnly"</formula>
    </cfRule>
    <cfRule type="cellIs" dxfId="1245" priority="183" operator="equal">
      <formula>"Mandatory"</formula>
    </cfRule>
  </conditionalFormatting>
  <conditionalFormatting sqref="H123:I124">
    <cfRule type="cellIs" dxfId="1244" priority="164" operator="equal">
      <formula>"Mandatory"</formula>
    </cfRule>
    <cfRule type="cellIs" dxfId="1243" priority="165" stopIfTrue="1" operator="equal">
      <formula>"Optional"</formula>
    </cfRule>
  </conditionalFormatting>
  <conditionalFormatting sqref="H123:I124">
    <cfRule type="cellIs" dxfId="1242" priority="161" operator="equal">
      <formula>"Optional"</formula>
    </cfRule>
    <cfRule type="cellIs" dxfId="1241" priority="162" operator="equal">
      <formula>"ReadOnly"</formula>
    </cfRule>
    <cfRule type="cellIs" dxfId="1240" priority="163" operator="equal">
      <formula>"Mandatory"</formula>
    </cfRule>
  </conditionalFormatting>
  <conditionalFormatting sqref="D131:G132">
    <cfRule type="cellIs" dxfId="1239" priority="159" operator="equal">
      <formula>"Mandatory"</formula>
    </cfRule>
    <cfRule type="cellIs" dxfId="1238" priority="160" stopIfTrue="1" operator="equal">
      <formula>"Optional"</formula>
    </cfRule>
  </conditionalFormatting>
  <conditionalFormatting sqref="D131:G132">
    <cfRule type="cellIs" dxfId="1237" priority="156" operator="equal">
      <formula>"Optional"</formula>
    </cfRule>
    <cfRule type="cellIs" dxfId="1236" priority="157" operator="equal">
      <formula>"ReadOnly"</formula>
    </cfRule>
    <cfRule type="cellIs" dxfId="1235" priority="158" operator="equal">
      <formula>"Mandatory"</formula>
    </cfRule>
  </conditionalFormatting>
  <conditionalFormatting sqref="H131:I132">
    <cfRule type="cellIs" dxfId="1234" priority="134" operator="equal">
      <formula>"Mandatory"</formula>
    </cfRule>
    <cfRule type="cellIs" dxfId="1233" priority="135" stopIfTrue="1" operator="equal">
      <formula>"Optional"</formula>
    </cfRule>
  </conditionalFormatting>
  <conditionalFormatting sqref="H131:I132">
    <cfRule type="cellIs" dxfId="1232" priority="131" operator="equal">
      <formula>"Optional"</formula>
    </cfRule>
    <cfRule type="cellIs" dxfId="1231" priority="132" operator="equal">
      <formula>"ReadOnly"</formula>
    </cfRule>
    <cfRule type="cellIs" dxfId="1230" priority="133" operator="equal">
      <formula>"Mandatory"</formula>
    </cfRule>
  </conditionalFormatting>
  <conditionalFormatting sqref="D251:Q253">
    <cfRule type="cellIs" dxfId="1229" priority="129" operator="equal">
      <formula>"Mandatory"</formula>
    </cfRule>
    <cfRule type="cellIs" dxfId="1228" priority="130" stopIfTrue="1" operator="equal">
      <formula>"Optional"</formula>
    </cfRule>
  </conditionalFormatting>
  <conditionalFormatting sqref="D251:Q253">
    <cfRule type="cellIs" dxfId="1227" priority="126" operator="equal">
      <formula>"Optional"</formula>
    </cfRule>
    <cfRule type="cellIs" dxfId="1226" priority="127" operator="equal">
      <formula>"ReadOnly"</formula>
    </cfRule>
    <cfRule type="cellIs" dxfId="1225" priority="128" operator="equal">
      <formula>"Mandatory"</formula>
    </cfRule>
  </conditionalFormatting>
  <conditionalFormatting sqref="F251:F253">
    <cfRule type="cellIs" dxfId="1224" priority="124" operator="equal">
      <formula>"Mandatory"</formula>
    </cfRule>
    <cfRule type="cellIs" dxfId="1223" priority="125" stopIfTrue="1" operator="equal">
      <formula>"Optional"</formula>
    </cfRule>
  </conditionalFormatting>
  <conditionalFormatting sqref="F251:F253">
    <cfRule type="cellIs" dxfId="1222" priority="121" operator="equal">
      <formula>"Optional"</formula>
    </cfRule>
    <cfRule type="cellIs" dxfId="1221" priority="122" operator="equal">
      <formula>"ReadOnly"</formula>
    </cfRule>
    <cfRule type="cellIs" dxfId="1220" priority="123" operator="equal">
      <formula>"Mandatory"</formula>
    </cfRule>
  </conditionalFormatting>
  <conditionalFormatting sqref="E251:E253">
    <cfRule type="cellIs" dxfId="1219" priority="119" operator="equal">
      <formula>"Mandatory"</formula>
    </cfRule>
    <cfRule type="cellIs" dxfId="1218" priority="120" stopIfTrue="1" operator="equal">
      <formula>"Optional"</formula>
    </cfRule>
  </conditionalFormatting>
  <conditionalFormatting sqref="E251:E253">
    <cfRule type="cellIs" dxfId="1217" priority="116" operator="equal">
      <formula>"Optional"</formula>
    </cfRule>
    <cfRule type="cellIs" dxfId="1216" priority="117" operator="equal">
      <formula>"ReadOnly"</formula>
    </cfRule>
    <cfRule type="cellIs" dxfId="1215" priority="118" operator="equal">
      <formula>"Mandatory"</formula>
    </cfRule>
  </conditionalFormatting>
  <conditionalFormatting sqref="G251:G253">
    <cfRule type="cellIs" dxfId="1214" priority="114" operator="equal">
      <formula>"Mandatory"</formula>
    </cfRule>
    <cfRule type="cellIs" dxfId="1213" priority="115" stopIfTrue="1" operator="equal">
      <formula>"Optional"</formula>
    </cfRule>
  </conditionalFormatting>
  <conditionalFormatting sqref="G251:G253">
    <cfRule type="cellIs" dxfId="1212" priority="111" operator="equal">
      <formula>"Optional"</formula>
    </cfRule>
    <cfRule type="cellIs" dxfId="1211" priority="112" operator="equal">
      <formula>"ReadOnly"</formula>
    </cfRule>
    <cfRule type="cellIs" dxfId="1210" priority="113" operator="equal">
      <formula>"Mandatory"</formula>
    </cfRule>
  </conditionalFormatting>
  <conditionalFormatting sqref="H251:K253">
    <cfRule type="cellIs" dxfId="1209" priority="109" operator="equal">
      <formula>"Mandatory"</formula>
    </cfRule>
    <cfRule type="cellIs" dxfId="1208" priority="110" stopIfTrue="1" operator="equal">
      <formula>"Optional"</formula>
    </cfRule>
  </conditionalFormatting>
  <conditionalFormatting sqref="H251:K253">
    <cfRule type="cellIs" dxfId="1207" priority="106" operator="equal">
      <formula>"Optional"</formula>
    </cfRule>
    <cfRule type="cellIs" dxfId="1206" priority="107" operator="equal">
      <formula>"ReadOnly"</formula>
    </cfRule>
    <cfRule type="cellIs" dxfId="1205" priority="108" operator="equal">
      <formula>"Mandatory"</formula>
    </cfRule>
  </conditionalFormatting>
  <conditionalFormatting sqref="N35:Q38">
    <cfRule type="cellIs" dxfId="1204" priority="104" operator="equal">
      <formula>"Mandatory"</formula>
    </cfRule>
    <cfRule type="cellIs" dxfId="1203" priority="105" stopIfTrue="1" operator="equal">
      <formula>"Optional"</formula>
    </cfRule>
  </conditionalFormatting>
  <conditionalFormatting sqref="N35:Q38">
    <cfRule type="cellIs" dxfId="1202" priority="101" operator="equal">
      <formula>"Optional"</formula>
    </cfRule>
    <cfRule type="cellIs" dxfId="1201" priority="102" operator="equal">
      <formula>"ReadOnly"</formula>
    </cfRule>
    <cfRule type="cellIs" dxfId="1200" priority="103" operator="equal">
      <formula>"Mandatory"</formula>
    </cfRule>
  </conditionalFormatting>
  <conditionalFormatting sqref="N35:Q38">
    <cfRule type="cellIs" dxfId="1199" priority="99" operator="equal">
      <formula>"Mandatory"</formula>
    </cfRule>
    <cfRule type="cellIs" dxfId="1198" priority="100" stopIfTrue="1" operator="equal">
      <formula>"Optional"</formula>
    </cfRule>
  </conditionalFormatting>
  <conditionalFormatting sqref="N35:Q38">
    <cfRule type="cellIs" dxfId="1197" priority="96" operator="equal">
      <formula>"Optional"</formula>
    </cfRule>
    <cfRule type="cellIs" dxfId="1196" priority="97" operator="equal">
      <formula>"ReadOnly"</formula>
    </cfRule>
    <cfRule type="cellIs" dxfId="1195" priority="98" operator="equal">
      <formula>"Mandatory"</formula>
    </cfRule>
  </conditionalFormatting>
  <conditionalFormatting sqref="J131:M132 P131:Q132">
    <cfRule type="cellIs" dxfId="1194" priority="94" operator="equal">
      <formula>"Mandatory"</formula>
    </cfRule>
    <cfRule type="cellIs" dxfId="1193" priority="95" stopIfTrue="1" operator="equal">
      <formula>"Optional"</formula>
    </cfRule>
  </conditionalFormatting>
  <conditionalFormatting sqref="J131:M132 P131:Q132">
    <cfRule type="cellIs" dxfId="1192" priority="91" operator="equal">
      <formula>"Optional"</formula>
    </cfRule>
    <cfRule type="cellIs" dxfId="1191" priority="92" operator="equal">
      <formula>"ReadOnly"</formula>
    </cfRule>
    <cfRule type="cellIs" dxfId="1190" priority="93" operator="equal">
      <formula>"Mandatory"</formula>
    </cfRule>
  </conditionalFormatting>
  <conditionalFormatting sqref="J123:M124 P123:Q124">
    <cfRule type="cellIs" dxfId="1189" priority="89" operator="equal">
      <formula>"Mandatory"</formula>
    </cfRule>
    <cfRule type="cellIs" dxfId="1188" priority="90" stopIfTrue="1" operator="equal">
      <formula>"Optional"</formula>
    </cfRule>
  </conditionalFormatting>
  <conditionalFormatting sqref="J123:M124 P123:Q124">
    <cfRule type="cellIs" dxfId="1187" priority="86" operator="equal">
      <formula>"Optional"</formula>
    </cfRule>
    <cfRule type="cellIs" dxfId="1186" priority="87" operator="equal">
      <formula>"ReadOnly"</formula>
    </cfRule>
    <cfRule type="cellIs" dxfId="1185" priority="88" operator="equal">
      <formula>"Mandatory"</formula>
    </cfRule>
  </conditionalFormatting>
  <conditionalFormatting sqref="J123:M124 P123:Q124">
    <cfRule type="cellIs" dxfId="1184" priority="84" operator="equal">
      <formula>"Mandatory"</formula>
    </cfRule>
    <cfRule type="cellIs" dxfId="1183" priority="85" stopIfTrue="1" operator="equal">
      <formula>"Optional"</formula>
    </cfRule>
  </conditionalFormatting>
  <conditionalFormatting sqref="J123:M124 P123:Q124">
    <cfRule type="cellIs" dxfId="1182" priority="81" operator="equal">
      <formula>"Optional"</formula>
    </cfRule>
    <cfRule type="cellIs" dxfId="1181" priority="82" operator="equal">
      <formula>"ReadOnly"</formula>
    </cfRule>
    <cfRule type="cellIs" dxfId="1180" priority="83" operator="equal">
      <formula>"Mandatory"</formula>
    </cfRule>
  </conditionalFormatting>
  <conditionalFormatting sqref="N131:O132 N123:O124 N115:O117 N64:O68">
    <cfRule type="cellIs" dxfId="1179" priority="74" operator="equal">
      <formula>"Mandatory"</formula>
    </cfRule>
    <cfRule type="cellIs" dxfId="1178" priority="75" stopIfTrue="1" operator="equal">
      <formula>"Optional"</formula>
    </cfRule>
  </conditionalFormatting>
  <conditionalFormatting sqref="N131:O132 N123:O124 N115:O117 N64:O68">
    <cfRule type="cellIs" dxfId="1177" priority="71" operator="equal">
      <formula>"Optional"</formula>
    </cfRule>
    <cfRule type="cellIs" dxfId="1176" priority="72" operator="equal">
      <formula>"ReadOnly"</formula>
    </cfRule>
    <cfRule type="cellIs" dxfId="1175" priority="73" operator="equal">
      <formula>"Mandatory"</formula>
    </cfRule>
  </conditionalFormatting>
  <conditionalFormatting sqref="N131:O132 N123:O124 N115:O117 N64:O68">
    <cfRule type="cellIs" dxfId="1174" priority="69" operator="equal">
      <formula>"Mandatory"</formula>
    </cfRule>
    <cfRule type="cellIs" dxfId="1173" priority="70" stopIfTrue="1" operator="equal">
      <formula>"Optional"</formula>
    </cfRule>
  </conditionalFormatting>
  <conditionalFormatting sqref="N131:O132 N123:O124 N115:O117 N64:O68">
    <cfRule type="cellIs" dxfId="1172" priority="66" operator="equal">
      <formula>"Optional"</formula>
    </cfRule>
    <cfRule type="cellIs" dxfId="1171" priority="67" operator="equal">
      <formula>"ReadOnly"</formula>
    </cfRule>
    <cfRule type="cellIs" dxfId="1170" priority="68" operator="equal">
      <formula>"Mandatory"</formula>
    </cfRule>
  </conditionalFormatting>
  <conditionalFormatting sqref="D235:Q235">
    <cfRule type="cellIs" dxfId="1169" priority="64" operator="equal">
      <formula>"Mandatory"</formula>
    </cfRule>
    <cfRule type="cellIs" dxfId="1168" priority="65" stopIfTrue="1" operator="equal">
      <formula>"Optional"</formula>
    </cfRule>
  </conditionalFormatting>
  <conditionalFormatting sqref="D235:Q235">
    <cfRule type="cellIs" dxfId="1167" priority="61" operator="equal">
      <formula>"Optional"</formula>
    </cfRule>
    <cfRule type="cellIs" dxfId="1166" priority="62" operator="equal">
      <formula>"ReadOnly"</formula>
    </cfRule>
    <cfRule type="cellIs" dxfId="1165" priority="63" operator="equal">
      <formula>"Mandatory"</formula>
    </cfRule>
  </conditionalFormatting>
  <conditionalFormatting sqref="D211:Q213">
    <cfRule type="cellIs" dxfId="1164" priority="59" operator="equal">
      <formula>"Mandatory"</formula>
    </cfRule>
    <cfRule type="cellIs" dxfId="1163" priority="60" stopIfTrue="1" operator="equal">
      <formula>"Optional"</formula>
    </cfRule>
  </conditionalFormatting>
  <conditionalFormatting sqref="D211:Q213">
    <cfRule type="cellIs" dxfId="1162" priority="56" operator="equal">
      <formula>"Optional"</formula>
    </cfRule>
    <cfRule type="cellIs" dxfId="1161" priority="57" operator="equal">
      <formula>"ReadOnly"</formula>
    </cfRule>
    <cfRule type="cellIs" dxfId="1160" priority="58" operator="equal">
      <formula>"Mandatory"</formula>
    </cfRule>
  </conditionalFormatting>
  <conditionalFormatting sqref="D135:Q136">
    <cfRule type="cellIs" dxfId="1159" priority="54" operator="equal">
      <formula>"Mandatory"</formula>
    </cfRule>
    <cfRule type="cellIs" dxfId="1158" priority="55" stopIfTrue="1" operator="equal">
      <formula>"Optional"</formula>
    </cfRule>
  </conditionalFormatting>
  <conditionalFormatting sqref="D135:Q136">
    <cfRule type="cellIs" dxfId="1157" priority="51" operator="equal">
      <formula>"Optional"</formula>
    </cfRule>
    <cfRule type="cellIs" dxfId="1156" priority="52" operator="equal">
      <formula>"ReadOnly"</formula>
    </cfRule>
    <cfRule type="cellIs" dxfId="1155" priority="53" operator="equal">
      <formula>"Mandatory"</formula>
    </cfRule>
  </conditionalFormatting>
  <conditionalFormatting sqref="D139:Q140">
    <cfRule type="cellIs" dxfId="1154" priority="49" operator="equal">
      <formula>"Mandatory"</formula>
    </cfRule>
    <cfRule type="cellIs" dxfId="1153" priority="50" stopIfTrue="1" operator="equal">
      <formula>"Optional"</formula>
    </cfRule>
  </conditionalFormatting>
  <conditionalFormatting sqref="D139:Q140">
    <cfRule type="cellIs" dxfId="1152" priority="46" operator="equal">
      <formula>"Optional"</formula>
    </cfRule>
    <cfRule type="cellIs" dxfId="1151" priority="47" operator="equal">
      <formula>"ReadOnly"</formula>
    </cfRule>
    <cfRule type="cellIs" dxfId="1150" priority="48" operator="equal">
      <formula>"Mandatory"</formula>
    </cfRule>
  </conditionalFormatting>
  <conditionalFormatting sqref="D303:Q303">
    <cfRule type="cellIs" dxfId="1149" priority="44" operator="equal">
      <formula>"Mandatory"</formula>
    </cfRule>
    <cfRule type="cellIs" dxfId="1148" priority="45" stopIfTrue="1" operator="equal">
      <formula>"Optional"</formula>
    </cfRule>
  </conditionalFormatting>
  <conditionalFormatting sqref="D303:Q303">
    <cfRule type="cellIs" dxfId="1147" priority="41" operator="equal">
      <formula>"Optional"</formula>
    </cfRule>
    <cfRule type="cellIs" dxfId="1146" priority="42" operator="equal">
      <formula>"ReadOnly"</formula>
    </cfRule>
    <cfRule type="cellIs" dxfId="1145" priority="43" operator="equal">
      <formula>"Mandatory"</formula>
    </cfRule>
  </conditionalFormatting>
  <conditionalFormatting sqref="E13">
    <cfRule type="cellIs" dxfId="1144" priority="39" operator="equal">
      <formula>"Mandatory"</formula>
    </cfRule>
    <cfRule type="cellIs" dxfId="1143" priority="40" stopIfTrue="1" operator="equal">
      <formula>"Optional"</formula>
    </cfRule>
  </conditionalFormatting>
  <conditionalFormatting sqref="E13">
    <cfRule type="cellIs" dxfId="1142" priority="36" operator="equal">
      <formula>"Optional"</formula>
    </cfRule>
    <cfRule type="cellIs" dxfId="1141" priority="37" operator="equal">
      <formula>"ReadOnly"</formula>
    </cfRule>
    <cfRule type="cellIs" dxfId="1140" priority="38" operator="equal">
      <formula>"Mandatory"</formula>
    </cfRule>
  </conditionalFormatting>
  <conditionalFormatting sqref="G50:I50 N50:Q50">
    <cfRule type="cellIs" dxfId="1139" priority="29" operator="equal">
      <formula>"Mandatory"</formula>
    </cfRule>
    <cfRule type="cellIs" dxfId="1138" priority="30" stopIfTrue="1" operator="equal">
      <formula>"Optional"</formula>
    </cfRule>
  </conditionalFormatting>
  <conditionalFormatting sqref="G50:I50 N50:Q50">
    <cfRule type="cellIs" dxfId="1137" priority="26" operator="equal">
      <formula>"Optional"</formula>
    </cfRule>
    <cfRule type="cellIs" dxfId="1136" priority="27" operator="equal">
      <formula>"ReadOnly"</formula>
    </cfRule>
    <cfRule type="cellIs" dxfId="1135" priority="28" operator="equal">
      <formula>"Mandatory"</formula>
    </cfRule>
  </conditionalFormatting>
  <conditionalFormatting sqref="D50:F50">
    <cfRule type="cellIs" dxfId="1134" priority="34" operator="equal">
      <formula>"Mandatory"</formula>
    </cfRule>
    <cfRule type="cellIs" dxfId="1133" priority="35" stopIfTrue="1" operator="equal">
      <formula>"Optional"</formula>
    </cfRule>
  </conditionalFormatting>
  <conditionalFormatting sqref="D50:F50">
    <cfRule type="cellIs" dxfId="1132" priority="31" operator="equal">
      <formula>"Optional"</formula>
    </cfRule>
    <cfRule type="cellIs" dxfId="1131" priority="32" operator="equal">
      <formula>"ReadOnly"</formula>
    </cfRule>
    <cfRule type="cellIs" dxfId="1130" priority="33" operator="equal">
      <formula>"Mandatory"</formula>
    </cfRule>
  </conditionalFormatting>
  <conditionalFormatting sqref="M50">
    <cfRule type="cellIs" dxfId="1129" priority="24" operator="equal">
      <formula>"Mandatory"</formula>
    </cfRule>
    <cfRule type="cellIs" dxfId="1128" priority="25" stopIfTrue="1" operator="equal">
      <formula>"Optional"</formula>
    </cfRule>
  </conditionalFormatting>
  <conditionalFormatting sqref="M50">
    <cfRule type="cellIs" dxfId="1127" priority="21" operator="equal">
      <formula>"Optional"</formula>
    </cfRule>
    <cfRule type="cellIs" dxfId="1126" priority="22" operator="equal">
      <formula>"ReadOnly"</formula>
    </cfRule>
    <cfRule type="cellIs" dxfId="1125" priority="23" operator="equal">
      <formula>"Mandatory"</formula>
    </cfRule>
  </conditionalFormatting>
  <conditionalFormatting sqref="J50:L50">
    <cfRule type="cellIs" dxfId="1124" priority="19" operator="equal">
      <formula>"Mandatory"</formula>
    </cfRule>
    <cfRule type="cellIs" dxfId="1123" priority="20" stopIfTrue="1" operator="equal">
      <formula>"Optional"</formula>
    </cfRule>
  </conditionalFormatting>
  <conditionalFormatting sqref="J50:L50">
    <cfRule type="cellIs" dxfId="1122" priority="16" operator="equal">
      <formula>"Optional"</formula>
    </cfRule>
    <cfRule type="cellIs" dxfId="1121" priority="17" operator="equal">
      <formula>"ReadOnly"</formula>
    </cfRule>
    <cfRule type="cellIs" dxfId="1120" priority="18" operator="equal">
      <formula>"Mandatory"</formula>
    </cfRule>
  </conditionalFormatting>
  <conditionalFormatting sqref="D141:Q142">
    <cfRule type="cellIs" dxfId="1119" priority="14" operator="equal">
      <formula>"Mandatory"</formula>
    </cfRule>
    <cfRule type="cellIs" dxfId="1118" priority="15" stopIfTrue="1" operator="equal">
      <formula>"Optional"</formula>
    </cfRule>
  </conditionalFormatting>
  <conditionalFormatting sqref="D141:Q142">
    <cfRule type="cellIs" dxfId="1117" priority="11" operator="equal">
      <formula>"Optional"</formula>
    </cfRule>
    <cfRule type="cellIs" dxfId="1116" priority="12" operator="equal">
      <formula>"ReadOnly"</formula>
    </cfRule>
    <cfRule type="cellIs" dxfId="1115" priority="13" operator="equal">
      <formula>"Mandatory"</formula>
    </cfRule>
  </conditionalFormatting>
  <conditionalFormatting sqref="E233:H234">
    <cfRule type="cellIs" dxfId="1114" priority="9" operator="equal">
      <formula>"Mandatory"</formula>
    </cfRule>
    <cfRule type="cellIs" dxfId="1113" priority="10" stopIfTrue="1" operator="equal">
      <formula>"Optional"</formula>
    </cfRule>
  </conditionalFormatting>
  <conditionalFormatting sqref="E233:H234">
    <cfRule type="cellIs" dxfId="1112" priority="6" operator="equal">
      <formula>"Optional"</formula>
    </cfRule>
    <cfRule type="cellIs" dxfId="1111" priority="7" operator="equal">
      <formula>"ReadOnly"</formula>
    </cfRule>
    <cfRule type="cellIs" dxfId="1110" priority="8" operator="equal">
      <formula>"Mandatory"</formula>
    </cfRule>
  </conditionalFormatting>
  <conditionalFormatting sqref="P233:P234">
    <cfRule type="cellIs" dxfId="1109" priority="4" operator="equal">
      <formula>"Mandatory"</formula>
    </cfRule>
    <cfRule type="cellIs" dxfId="1108" priority="5" stopIfTrue="1" operator="equal">
      <formula>"Optional"</formula>
    </cfRule>
  </conditionalFormatting>
  <conditionalFormatting sqref="P233:P234">
    <cfRule type="cellIs" dxfId="1107" priority="1" operator="equal">
      <formula>"Optional"</formula>
    </cfRule>
    <cfRule type="cellIs" dxfId="1106" priority="2" operator="equal">
      <formula>"ReadOnly"</formula>
    </cfRule>
    <cfRule type="cellIs" dxfId="1105" priority="3" operator="equal">
      <formula>"Mandatory"</formula>
    </cfRule>
  </conditionalFormatting>
  <dataValidations count="1">
    <dataValidation type="list" allowBlank="1" showInputMessage="1" showErrorMessage="1" sqref="G69:H69 G70:I79 D69:F79 I68:I70 D80:I114 D68:H68 N7:Q114 J68:M114 D7:M67 D115:Q305">
      <formula1>"ReadOnly,Optional,Mandatory,NotDisplayed"</formula1>
    </dataValidation>
  </dataValidations>
  <pageMargins left="0.7" right="0.7" top="0.75" bottom="0.75" header="0.3" footer="0.3"/>
  <pageSetup orientation="portrait" horizontalDpi="1200" verticalDpi="120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249977111117893"/>
    <pageSetUpPr fitToPage="1"/>
  </sheetPr>
  <dimension ref="A1:DX79"/>
  <sheetViews>
    <sheetView showGridLines="0" topLeftCell="Q32" zoomScale="77" zoomScaleNormal="77" workbookViewId="0">
      <selection activeCell="AZ56" sqref="AZ56"/>
    </sheetView>
  </sheetViews>
  <sheetFormatPr defaultColWidth="2.7109375" defaultRowHeight="12" customHeight="1"/>
  <cols>
    <col min="1" max="53" width="2.7109375" style="37"/>
    <col min="54" max="54" width="3.28515625" style="37" bestFit="1" customWidth="1"/>
    <col min="55" max="118" width="2.7109375" style="37"/>
    <col min="119" max="127" width="2.7109375" style="119" customWidth="1"/>
    <col min="128" max="128" width="2.7109375" style="119"/>
    <col min="129" max="211" width="2.7109375" style="37"/>
    <col min="212" max="212" width="2.7109375" style="37" customWidth="1"/>
    <col min="213" max="219" width="2.7109375" style="37"/>
    <col min="220" max="220" width="2.7109375" style="37" customWidth="1"/>
    <col min="221" max="227" width="2.7109375" style="37"/>
    <col min="228" max="228" width="2.7109375" style="37" customWidth="1"/>
    <col min="229" max="235" width="2.7109375" style="37"/>
    <col min="236" max="236" width="2.7109375" style="37" customWidth="1"/>
    <col min="237" max="243" width="2.7109375" style="37"/>
    <col min="244" max="244" width="2.7109375" style="37" customWidth="1"/>
    <col min="245" max="251" width="2.7109375" style="37"/>
    <col min="252" max="252" width="2.7109375" style="37" customWidth="1"/>
    <col min="253" max="259" width="2.7109375" style="37"/>
    <col min="260" max="260" width="2.7109375" style="37" customWidth="1"/>
    <col min="261" max="267" width="2.7109375" style="37"/>
    <col min="268" max="268" width="2.7109375" style="37" customWidth="1"/>
    <col min="269" max="275" width="2.7109375" style="37"/>
    <col min="276" max="276" width="2.7109375" style="37" customWidth="1"/>
    <col min="277" max="281" width="2.7109375" style="37"/>
    <col min="282" max="282" width="2.7109375" style="37" customWidth="1"/>
    <col min="283" max="16384" width="2.7109375" style="37"/>
  </cols>
  <sheetData>
    <row r="1" spans="1:118" ht="12" customHeight="1" thickBot="1"/>
    <row r="2" spans="1:118" ht="12" customHeight="1">
      <c r="W2" s="490" t="s">
        <v>1130</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18"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18"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18"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row>
    <row r="7" spans="1:118"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row>
    <row r="8" spans="1:118"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row>
    <row r="9" spans="1:118"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row>
    <row r="10" spans="1:118"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row>
    <row r="11" spans="1:118"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row>
    <row r="12" spans="1:118"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row>
    <row r="13" spans="1:118"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row>
    <row r="14" spans="1:118"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row>
    <row r="15" spans="1:118"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row>
    <row r="16" spans="1:118"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row>
    <row r="17" spans="1:118"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row>
    <row r="18" spans="1:118"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row>
    <row r="19" spans="1:118"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row>
    <row r="20" spans="1:118"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row>
    <row r="21" spans="1:118"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row>
    <row r="22" spans="1:118"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row>
    <row r="23" spans="1:118"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row>
    <row r="24" spans="1:118"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row>
    <row r="25" spans="1:118"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row>
    <row r="26" spans="1:118"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row>
    <row r="27" spans="1:118"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row>
    <row r="28" spans="1:118"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row>
    <row r="29" spans="1:118"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row>
    <row r="30" spans="1:118"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row>
    <row r="32" spans="1:118"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37"/>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row>
    <row r="33" spans="1:118"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row>
    <row r="34" spans="1:118" ht="12" customHeight="1">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row>
    <row r="35" spans="1:118"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row>
    <row r="36" spans="1:118"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row>
    <row r="37" spans="1:118"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row>
    <row r="38" spans="1:118"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row>
    <row r="39" spans="1:118"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row>
    <row r="40" spans="1:118" ht="12" customHeight="1">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row>
    <row r="41" spans="1:118"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row>
    <row r="42" spans="1:118"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row>
    <row r="43" spans="1:118"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row>
    <row r="44" spans="1:118"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row>
    <row r="45" spans="1:118"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37"/>
      <c r="BV45" s="12"/>
      <c r="BW45" s="12"/>
      <c r="BX45" s="12"/>
      <c r="BY45" s="12"/>
      <c r="BZ45" s="12"/>
      <c r="CA45" s="12"/>
      <c r="CB45" s="12"/>
      <c r="CC45" s="12"/>
      <c r="CD45" s="12"/>
      <c r="CE45" s="137"/>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37"/>
      <c r="DI45" s="12"/>
      <c r="DJ45" s="12"/>
      <c r="DK45" s="12"/>
      <c r="DL45" s="12"/>
      <c r="DM45" s="12"/>
      <c r="DN45" s="12"/>
    </row>
    <row r="46" spans="1:118"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row>
    <row r="47" spans="1:118"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row>
    <row r="48" spans="1:118"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row>
    <row r="49" spans="1:118"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row>
    <row r="50" spans="1:118" ht="15" customHeight="1">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row>
    <row r="51" spans="1:118"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row>
    <row r="52" spans="1:118"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37"/>
      <c r="Z52" s="12"/>
      <c r="AA52" s="12"/>
      <c r="AB52" s="12"/>
      <c r="AC52" s="12"/>
      <c r="AD52" s="12"/>
      <c r="AE52" s="12"/>
      <c r="AF52" s="12"/>
      <c r="AG52" s="12"/>
      <c r="AH52" s="12"/>
      <c r="AI52" s="12"/>
      <c r="AJ52" s="12"/>
      <c r="AK52" s="12"/>
      <c r="AL52" s="12"/>
      <c r="AM52" s="137"/>
      <c r="AN52" s="12"/>
      <c r="AO52" s="12"/>
      <c r="AP52" s="12"/>
      <c r="AQ52" s="12"/>
      <c r="AR52" s="12"/>
      <c r="AS52" s="12"/>
      <c r="AT52" s="12"/>
      <c r="AU52" s="12"/>
      <c r="AV52" s="12"/>
      <c r="AW52" s="12"/>
      <c r="AX52" s="12"/>
      <c r="AY52" s="12"/>
      <c r="AZ52" s="12"/>
      <c r="BA52" s="12"/>
      <c r="BB52" s="12"/>
      <c r="BC52" s="12"/>
      <c r="BD52" s="49"/>
      <c r="BE52" s="137"/>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row>
    <row r="53" spans="1:118"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37"/>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row>
    <row r="54" spans="1:118"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row>
    <row r="55" spans="1:118"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row>
    <row r="56" spans="1:118" ht="15" customHeight="1">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row>
    <row r="57" spans="1:118" ht="15" customHeight="1">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row>
    <row r="58" spans="1:118" ht="15" customHeight="1">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row>
    <row r="59" spans="1:118" ht="15" customHeight="1">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row>
    <row r="60" spans="1:118" ht="15" customHeight="1">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row>
    <row r="61" spans="1:118" ht="15" customHeight="1">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row>
    <row r="62" spans="1:118" ht="15" customHeight="1">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row>
    <row r="63" spans="1:118" ht="15" customHeight="1">
      <c r="A63" s="12"/>
      <c r="B63" s="12"/>
      <c r="C63" s="12"/>
      <c r="D63" s="12"/>
      <c r="E63" s="12"/>
      <c r="F63" s="12"/>
      <c r="G63" s="12"/>
      <c r="H63" s="12"/>
      <c r="I63" s="12"/>
      <c r="J63" s="12"/>
      <c r="K63" s="12"/>
      <c r="L63" s="12"/>
      <c r="M63" s="12"/>
      <c r="N63" s="12"/>
      <c r="O63" s="12"/>
      <c r="P63" s="12"/>
      <c r="Q63" s="12"/>
      <c r="R63" s="12"/>
      <c r="S63" s="49"/>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row>
    <row r="64" spans="1:118" ht="15" customHeight="1">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row>
    <row r="65" spans="1:128" ht="15"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row>
    <row r="66" spans="1:128" ht="15" customHeigh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row>
    <row r="67" spans="1:128" ht="15" customHeight="1">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row>
    <row r="68" spans="1:128" s="119" customFormat="1" ht="12" customHeight="1"/>
    <row r="69" spans="1:128" ht="12"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c r="CF69" s="13"/>
      <c r="CG69" s="13"/>
      <c r="CH69" s="13"/>
      <c r="CI69" s="13"/>
      <c r="CJ69" s="13"/>
      <c r="CK69" s="13"/>
      <c r="CL69" s="13"/>
      <c r="CM69" s="13"/>
      <c r="CN69" s="13"/>
      <c r="CO69" s="13"/>
      <c r="CP69" s="13"/>
      <c r="CQ69" s="13"/>
      <c r="CR69" s="13"/>
      <c r="CS69" s="13"/>
      <c r="CT69" s="13"/>
      <c r="CU69" s="13"/>
      <c r="CV69" s="13"/>
      <c r="CW69" s="13"/>
      <c r="CX69" s="13"/>
      <c r="CY69" s="13"/>
      <c r="CZ69" s="13"/>
      <c r="DA69" s="13"/>
      <c r="DB69" s="13"/>
      <c r="DC69" s="13"/>
      <c r="DD69" s="13"/>
      <c r="DE69" s="13"/>
      <c r="DF69" s="13"/>
      <c r="DG69" s="13"/>
      <c r="DH69" s="13"/>
      <c r="DI69" s="13"/>
      <c r="DJ69" s="13"/>
      <c r="DK69" s="13"/>
      <c r="DL69" s="13"/>
      <c r="DM69" s="13"/>
      <c r="DN69" s="13"/>
      <c r="DO69" s="37"/>
      <c r="DP69" s="37"/>
      <c r="DQ69" s="37"/>
      <c r="DR69" s="37"/>
      <c r="DS69" s="37"/>
      <c r="DT69" s="37"/>
      <c r="DU69" s="37"/>
      <c r="DV69" s="37"/>
      <c r="DW69" s="37"/>
      <c r="DX69" s="37"/>
    </row>
    <row r="70" spans="1:128" ht="12"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37"/>
      <c r="DP70" s="37"/>
      <c r="DQ70" s="37"/>
      <c r="DR70" s="37"/>
      <c r="DS70" s="37"/>
      <c r="DT70" s="37"/>
      <c r="DU70" s="37"/>
      <c r="DV70" s="37"/>
      <c r="DW70" s="37"/>
      <c r="DX70" s="37"/>
    </row>
    <row r="71" spans="1:128" ht="12"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37"/>
      <c r="DP71" s="37"/>
      <c r="DQ71" s="37"/>
      <c r="DR71" s="37"/>
      <c r="DS71" s="37"/>
      <c r="DT71" s="37"/>
      <c r="DU71" s="37"/>
      <c r="DV71" s="37"/>
      <c r="DW71" s="37"/>
      <c r="DX71" s="37"/>
    </row>
    <row r="72" spans="1:128" ht="12"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37"/>
      <c r="DP72" s="37"/>
      <c r="DQ72" s="37"/>
      <c r="DR72" s="37"/>
      <c r="DS72" s="37"/>
      <c r="DT72" s="37"/>
      <c r="DU72" s="37"/>
      <c r="DV72" s="37"/>
      <c r="DW72" s="37"/>
      <c r="DX72" s="37"/>
    </row>
    <row r="73" spans="1:128" ht="12"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37"/>
      <c r="DP73" s="37"/>
      <c r="DQ73" s="37"/>
      <c r="DR73" s="37"/>
      <c r="DS73" s="37"/>
      <c r="DT73" s="37"/>
      <c r="DU73" s="37"/>
      <c r="DV73" s="37"/>
      <c r="DW73" s="37"/>
      <c r="DX73" s="37"/>
    </row>
    <row r="74" spans="1:128" ht="12"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37"/>
      <c r="DP74" s="37"/>
      <c r="DQ74" s="37"/>
      <c r="DR74" s="37"/>
      <c r="DS74" s="37"/>
      <c r="DT74" s="37"/>
      <c r="DU74" s="37"/>
      <c r="DV74" s="37"/>
      <c r="DW74" s="37"/>
      <c r="DX74" s="37"/>
    </row>
    <row r="75" spans="1:128" ht="12"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37"/>
      <c r="DP75" s="37"/>
      <c r="DQ75" s="37"/>
      <c r="DR75" s="37"/>
      <c r="DS75" s="37"/>
      <c r="DT75" s="37"/>
      <c r="DU75" s="37"/>
      <c r="DV75" s="37"/>
      <c r="DW75" s="37"/>
      <c r="DX75" s="37"/>
    </row>
    <row r="76" spans="1:128" ht="12"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37"/>
      <c r="DP76" s="37"/>
      <c r="DQ76" s="37"/>
      <c r="DR76" s="37"/>
      <c r="DS76" s="37"/>
      <c r="DT76" s="37"/>
      <c r="DU76" s="37"/>
      <c r="DV76" s="37"/>
      <c r="DW76" s="37"/>
      <c r="DX76" s="37"/>
    </row>
    <row r="77" spans="1:128" ht="12"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37"/>
      <c r="DP77" s="37"/>
      <c r="DQ77" s="37"/>
      <c r="DR77" s="37"/>
      <c r="DS77" s="37"/>
      <c r="DT77" s="37"/>
      <c r="DU77" s="37"/>
      <c r="DV77" s="37"/>
      <c r="DW77" s="37"/>
      <c r="DX77" s="37"/>
    </row>
    <row r="78" spans="1:128" ht="12"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37"/>
      <c r="DP78" s="37"/>
      <c r="DQ78" s="37"/>
      <c r="DR78" s="37"/>
      <c r="DS78" s="37"/>
      <c r="DT78" s="37"/>
      <c r="DU78" s="37"/>
      <c r="DV78" s="37"/>
      <c r="DW78" s="37"/>
      <c r="DX78" s="37"/>
    </row>
    <row r="79" spans="1:128" ht="12"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37"/>
      <c r="DP79" s="37"/>
      <c r="DQ79" s="37"/>
      <c r="DR79" s="37"/>
      <c r="DS79" s="37"/>
      <c r="DT79" s="37"/>
      <c r="DU79" s="37"/>
      <c r="DV79" s="37"/>
      <c r="DW79" s="37"/>
      <c r="DX79" s="37"/>
    </row>
  </sheetData>
  <mergeCells count="1">
    <mergeCell ref="W2:BH4"/>
  </mergeCells>
  <pageMargins left="0" right="0" top="0" bottom="0" header="0" footer="0"/>
  <pageSetup paperSize="8" scale="4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249977111117893"/>
  </sheetPr>
  <dimension ref="A1:AU232"/>
  <sheetViews>
    <sheetView topLeftCell="A7" zoomScale="80" zoomScaleNormal="80" workbookViewId="0">
      <selection activeCell="A11" sqref="A11:XFD12"/>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27.85546875"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80" t="str">
        <f>IFERROR(IF(ISBLANK($G6),INDEX(mPDM_Consolidated_Tasks[#Data],MATCH($C6,mPDM_Consolidated_Tasks[Task Reference ID],0),3),""),"")</f>
        <v>MP</v>
      </c>
      <c r="E6" s="81" t="str">
        <f>IFERROR(IF(ISBLANK($G6),INDEX(mPDM_Consolidated_Tasks[#Data],MATCH($C6,mPDM_Consolidated_Tasks[Task Reference ID],0),4),$G6),"")</f>
        <v>Calculate IDD &amp; Inform Customer</v>
      </c>
      <c r="F6" s="82" t="str">
        <f>IFERROR(IF(ISBLANK(INDEX(mPDM_Consolidated_Tasks[#Data],MATCH($C6,mPDM_Consolidated_Tasks[Task Reference ID],0),5)),"",IF(ISBLANK($G6),HYPERLINK(INDEX(mPDM_Consolidated_Tasks[#Data],MATCH($C6,mPDM_Consolidated_Tasks[Task Reference ID],0),5),"Work Instruction"),"")),"")</f>
        <v>Work Instruction</v>
      </c>
      <c r="G6" s="88"/>
      <c r="H6" s="89"/>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t="s">
        <v>711</v>
      </c>
      <c r="B9" s="90" t="s">
        <v>710</v>
      </c>
      <c r="C9" s="128" t="s">
        <v>443</v>
      </c>
      <c r="D9" s="80" t="str">
        <f>IFERROR(IF(ISBLANK($G9),INDEX(mPDM_Consolidated_Tasks[#Data],MATCH($C9,mPDM_Consolidated_Tasks[Task Reference ID],0),3),""),"")</f>
        <v/>
      </c>
      <c r="E9" s="81" t="str">
        <f>IFERROR(IF(ISBLANK($G9),INDEX(mPDM_Consolidated_Tasks[#Data],MATCH($C9,mPDM_Consolidated_Tasks[Task Reference ID],0),4),$G9),"")</f>
        <v>Manage Resource Service Inventory</v>
      </c>
      <c r="F9" s="82" t="str">
        <f>IFERROR(IF(ISBLANK(INDEX(mPDM_Consolidated_Tasks[#Data],MATCH($C9,mPDM_Consolidated_Tasks[Task Reference ID],0),5)),"",IF(ISBLANK($G9),HYPERLINK(INDEX(mPDM_Consolidated_Tasks[#Data],MATCH($C9,mPDM_Consolidated_Tasks[Task Reference ID],0),5),"Work Instruction"),"")),"")</f>
        <v/>
      </c>
      <c r="G9" s="88" t="s">
        <v>1123</v>
      </c>
      <c r="H9" s="129"/>
      <c r="I9" s="80" t="str">
        <f>IF(AND(ISBLANK($C9),ISBLANK($G9)),"",IFERROR(IF(INDEX(mPDM_Consolidated_Tasks[#Data],MATCH($C9,mPDM_Consolidated_Tasks[Task Reference ID],0),4)=$E9,"", "Update"),"New"))</f>
        <v>Update</v>
      </c>
      <c r="J9" s="80" t="str">
        <f>IFERROR(IF(ISBLANK($H9),"",IF(INDEX(mPDM_Consolidated_Tasks[#Data],MATCH($C9,mPDM_Consolidated_Tasks[Task Reference ID],0),5)=$H9,"", "Update")),"Update")</f>
        <v/>
      </c>
      <c r="K9" s="84" t="s">
        <v>12</v>
      </c>
      <c r="L9" s="84" t="s">
        <v>12</v>
      </c>
      <c r="M9" s="84" t="s">
        <v>12</v>
      </c>
      <c r="N9" s="84" t="s">
        <v>12</v>
      </c>
    </row>
    <row r="10" spans="1:47" ht="24.95" customHeight="1">
      <c r="A10" s="90"/>
      <c r="B10" s="90" t="s">
        <v>104</v>
      </c>
      <c r="C10" s="87" t="s">
        <v>704</v>
      </c>
      <c r="D10" s="80" t="str">
        <f>IFERROR(IF(ISBLANK($G10),INDEX(mPDM_Consolidated_Tasks[#Data],MATCH($C10,mPDM_Consolidated_Tasks[Task Reference ID],0),3),""),"")</f>
        <v/>
      </c>
      <c r="E10" s="81" t="str">
        <f>IFERROR(IF(ISBLANK($G10),INDEX(mPDM_Consolidated_Tasks[#Data],MATCH($C10,mPDM_Consolidated_Tasks[Task Reference ID],0),4),$G10),"")</f>
        <v>Handle Automated Cloud Network MRS Exception</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592</v>
      </c>
      <c r="L10" s="91"/>
      <c r="M10" s="92"/>
      <c r="N10" s="85"/>
    </row>
    <row r="11" spans="1:47" s="273" customFormat="1" ht="24.95" customHeight="1">
      <c r="A11" s="266" t="s">
        <v>711</v>
      </c>
      <c r="B11" s="266" t="s">
        <v>710</v>
      </c>
      <c r="C11" s="267" t="s">
        <v>760</v>
      </c>
      <c r="D11" s="268" t="str">
        <f>IFERROR(IF(ISBLANK($G11),INDEX(mPDM_Consolidated_Tasks[#Data],MATCH($C11,mPDM_Consolidated_Tasks[Task Reference ID],0),3),""),"")</f>
        <v/>
      </c>
      <c r="E11" s="269" t="str">
        <f>IFERROR(IF(ISBLANK($G11),INDEX(mPDM_Consolidated_Tasks[#Data],MATCH($C11,mPDM_Consolidated_Tasks[Task Reference ID],0),4),$G11),"")</f>
        <v>Perform MNSD Test</v>
      </c>
      <c r="F11" s="270" t="str">
        <f>IFERROR(IF(ISBLANK(INDEX(mPDM_Consolidated_Tasks[#Data],MATCH($C11,mPDM_Consolidated_Tasks[Task Reference ID],0),5)),"",IF(ISBLANK($G11),HYPERLINK(INDEX(mPDM_Consolidated_Tasks[#Data],MATCH($C11,mPDM_Consolidated_Tasks[Task Reference ID],0),5),"Work Instruction"),"")),"")</f>
        <v/>
      </c>
      <c r="G11" s="271" t="s">
        <v>662</v>
      </c>
      <c r="H11" s="271"/>
      <c r="I11" s="268" t="str">
        <f>IF(AND(ISBLANK($C11),ISBLANK($G11)),"",IFERROR(IF(INDEX(mPDM_Consolidated_Tasks[#Data],MATCH($C11,mPDM_Consolidated_Tasks[Task Reference ID],0),4)=$E11,"", "Update"),"New"))</f>
        <v>Update</v>
      </c>
      <c r="J11" s="268" t="str">
        <f>IFERROR(IF(ISBLANK($H11),"",IF(INDEX(mPDM_Consolidated_Tasks[#Data],MATCH($C11,mPDM_Consolidated_Tasks[Task Reference ID],0),5)=$H11,"", "Update")),"Update")</f>
        <v/>
      </c>
      <c r="K11" s="272" t="s">
        <v>12</v>
      </c>
      <c r="L11" s="272" t="s">
        <v>12</v>
      </c>
      <c r="M11" s="272" t="s">
        <v>12</v>
      </c>
      <c r="N11" s="272" t="s">
        <v>12</v>
      </c>
    </row>
    <row r="12" spans="1:47" s="273" customFormat="1" ht="24.95" customHeight="1">
      <c r="A12" s="266"/>
      <c r="B12" s="266" t="s">
        <v>104</v>
      </c>
      <c r="C12" s="267" t="s">
        <v>707</v>
      </c>
      <c r="D12" s="268" t="str">
        <f>IFERROR(IF(ISBLANK($G12),INDEX(mPDM_Consolidated_Tasks[#Data],MATCH($C12,mPDM_Consolidated_Tasks[Task Reference ID],0),3),""),"")</f>
        <v/>
      </c>
      <c r="E12" s="269" t="str">
        <f>IFERROR(IF(ISBLANK($G12),INDEX(mPDM_Consolidated_Tasks[#Data],MATCH($C12,mPDM_Consolidated_Tasks[Task Reference ID],0),4),$G12),"")</f>
        <v>Handle Automated Test Exception</v>
      </c>
      <c r="F12" s="270" t="str">
        <f>IFERROR(IF(ISBLANK(INDEX(mPDM_Consolidated_Tasks[#Data],MATCH($C12,mPDM_Consolidated_Tasks[Task Reference ID],0),5)),"",IF(ISBLANK($G12),HYPERLINK(INDEX(mPDM_Consolidated_Tasks[#Data],MATCH($C12,mPDM_Consolidated_Tasks[Task Reference ID],0),5),"Work Instruction"),"")),"")</f>
        <v>Work Instruction</v>
      </c>
      <c r="G12" s="271"/>
      <c r="H12" s="271"/>
      <c r="I12" s="268" t="str">
        <f>IF(AND(ISBLANK($C12),ISBLANK($G12)),"",IFERROR(IF(INDEX(mPDM_Consolidated_Tasks[#Data],MATCH($C12,mPDM_Consolidated_Tasks[Task Reference ID],0),4)=$E12,"", "Update"),"New"))</f>
        <v/>
      </c>
      <c r="J12" s="268" t="str">
        <f>IFERROR(IF(ISBLANK($H12),"",IF(INDEX(mPDM_Consolidated_Tasks[#Data],MATCH($C12,mPDM_Consolidated_Tasks[Task Reference ID],0),5)=$H12,"", "Update")),"Update")</f>
        <v/>
      </c>
      <c r="K12" s="272" t="s">
        <v>592</v>
      </c>
      <c r="L12" s="274"/>
      <c r="M12" s="275"/>
      <c r="N12" s="276"/>
    </row>
    <row r="13" spans="1:47" ht="24.95" customHeight="1">
      <c r="A13" s="90"/>
      <c r="B13" s="90" t="s">
        <v>104</v>
      </c>
      <c r="C13" s="87" t="s">
        <v>759</v>
      </c>
      <c r="D13" s="80" t="str">
        <f>IFERROR(IF(ISBLANK($G13),INDEX(mPDM_Consolidated_Tasks[#Data],MATCH($C13,mPDM_Consolidated_Tasks[Task Reference ID],0),3),""),"")</f>
        <v/>
      </c>
      <c r="E13" s="81" t="str">
        <f>IFERROR(IF(ISBLANK($G13),INDEX(mPDM_Consolidated_Tasks[#Data],MATCH($C13,mPDM_Consolidated_Tasks[Task Reference ID],0),4),$G13),"")</f>
        <v>Complete Deactivation Via Supplier Portal</v>
      </c>
      <c r="F13" s="82" t="str">
        <f>IFERROR(IF(ISBLANK(INDEX(mPDM_Consolidated_Tasks[#Data],MATCH($C13,mPDM_Consolidated_Tasks[Task Reference ID],0),5)),"",IF(ISBLANK($G13),HYPERLINK(INDEX(mPDM_Consolidated_Tasks[#Data],MATCH($C13,mPDM_Consolidated_Tasks[Task Reference ID],0),5),"Work Instruction"),"")),"")</f>
        <v>Work Instruction</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c r="L13" s="91"/>
      <c r="M13" s="92"/>
      <c r="N13" s="85"/>
    </row>
    <row r="14" spans="1:47" ht="24.95" customHeight="1">
      <c r="A14" s="90" t="s">
        <v>711</v>
      </c>
      <c r="B14" s="90" t="s">
        <v>710</v>
      </c>
      <c r="C14" s="128" t="s">
        <v>443</v>
      </c>
      <c r="D14" s="144" t="str">
        <f>IFERROR(IF(ISBLANK($G14),INDEX(mPDM_Consolidated_Tasks[#Data],MATCH($C14,mPDM_Consolidated_Tasks[Task Reference ID],0),3),""),"")</f>
        <v/>
      </c>
      <c r="E14" s="145" t="str">
        <f>IFERROR(IF(ISBLANK($G14),INDEX(mPDM_Consolidated_Tasks[#Data],MATCH($C14,mPDM_Consolidated_Tasks[Task Reference ID],0),4),$G14),"")</f>
        <v>Manage Resource Service Inventory</v>
      </c>
      <c r="F14" s="146" t="str">
        <f>IFERROR(IF(ISBLANK(INDEX(mPDM_Consolidated_Tasks[#Data],MATCH($C14,mPDM_Consolidated_Tasks[Task Reference ID],0),5)),"",IF(ISBLANK($G14),HYPERLINK(INDEX(mPDM_Consolidated_Tasks[#Data],MATCH($C14,mPDM_Consolidated_Tasks[Task Reference ID],0),5),"Work Instruction"),"")),"")</f>
        <v/>
      </c>
      <c r="G14" s="88" t="s">
        <v>1123</v>
      </c>
      <c r="H14" s="88"/>
      <c r="I14" s="144" t="str">
        <f>IF(AND(ISBLANK($C14),ISBLANK($G14)),"",IFERROR(IF(INDEX(mPDM_Consolidated_Tasks[#Data],MATCH($C14,mPDM_Consolidated_Tasks[Task Reference ID],0),4)=$E14,"", "Update"),"New"))</f>
        <v>Update</v>
      </c>
      <c r="J14" s="144" t="str">
        <f>IFERROR(IF(ISBLANK($H14),"",IF(INDEX(mPDM_Consolidated_Tasks[#Data],MATCH($C14,mPDM_Consolidated_Tasks[Task Reference ID],0),5)=$H14,"", "Update")),"Update")</f>
        <v/>
      </c>
      <c r="K14" s="84"/>
      <c r="L14" s="91"/>
      <c r="M14" s="92"/>
      <c r="N14" s="85"/>
    </row>
    <row r="15" spans="1:47" ht="24.95" customHeight="1">
      <c r="A15" s="90"/>
      <c r="B15" s="90" t="s">
        <v>104</v>
      </c>
      <c r="C15" s="87" t="s">
        <v>704</v>
      </c>
      <c r="D15" s="144" t="str">
        <f>IFERROR(IF(ISBLANK($G15),INDEX(mPDM_Consolidated_Tasks[#Data],MATCH($C15,mPDM_Consolidated_Tasks[Task Reference ID],0),3),""),"")</f>
        <v/>
      </c>
      <c r="E15" s="145" t="str">
        <f>IFERROR(IF(ISBLANK($G15),INDEX(mPDM_Consolidated_Tasks[#Data],MATCH($C15,mPDM_Consolidated_Tasks[Task Reference ID],0),4),$G15),"")</f>
        <v>Handle Automated Cloud Network MRS Exception</v>
      </c>
      <c r="F15" s="146" t="str">
        <f>IFERROR(IF(ISBLANK(INDEX(mPDM_Consolidated_Tasks[#Data],MATCH($C15,mPDM_Consolidated_Tasks[Task Reference ID],0),5)),"",IF(ISBLANK($G15),HYPERLINK(INDEX(mPDM_Consolidated_Tasks[#Data],MATCH($C15,mPDM_Consolidated_Tasks[Task Reference ID],0),5),"Work Instruction"),"")),"")</f>
        <v>Work Instruction</v>
      </c>
      <c r="G15" s="88"/>
      <c r="H15" s="88"/>
      <c r="I15" s="144" t="str">
        <f>IF(AND(ISBLANK($C15),ISBLANK($G15)),"",IFERROR(IF(INDEX(mPDM_Consolidated_Tasks[#Data],MATCH($C15,mPDM_Consolidated_Tasks[Task Reference ID],0),4)=$E15,"", "Update"),"New"))</f>
        <v/>
      </c>
      <c r="J15" s="144" t="str">
        <f>IFERROR(IF(ISBLANK($H15),"",IF(INDEX(mPDM_Consolidated_Tasks[#Data],MATCH($C15,mPDM_Consolidated_Tasks[Task Reference ID],0),5)=$H15,"", "Update")),"Update")</f>
        <v/>
      </c>
      <c r="K15" s="84"/>
      <c r="L15" s="91"/>
      <c r="M15" s="92"/>
      <c r="N15" s="85"/>
    </row>
    <row r="16" spans="1:47" ht="24.95" customHeight="1">
      <c r="A16" s="90"/>
      <c r="B16" s="90" t="s">
        <v>104</v>
      </c>
      <c r="C16" s="87" t="s">
        <v>406</v>
      </c>
      <c r="D16" s="80" t="str">
        <f>IFERROR(IF(ISBLANK($G16),INDEX(mPDM_Consolidated_Tasks[#Data],MATCH($C16,mPDM_Consolidated_Tasks[Task Reference ID],0),3),""),"")</f>
        <v>MP</v>
      </c>
      <c r="E16" s="81" t="str">
        <f>IFERROR(IF(ISBLANK($G16),INDEX(mPDM_Consolidated_Tasks[#Data],MATCH($C16,mPDM_Consolidated_Tasks[Task Reference ID],0),4),$G16),"")</f>
        <v>Order Quality Check</v>
      </c>
      <c r="F16" s="82" t="str">
        <f>IFERROR(IF(ISBLANK(INDEX(mPDM_Consolidated_Tasks[#Data],MATCH($C16,mPDM_Consolidated_Tasks[Task Reference ID],0),5)),"",IF(ISBLANK($G16),HYPERLINK(INDEX(mPDM_Consolidated_Tasks[#Data],MATCH($C16,mPDM_Consolidated_Tasks[Task Reference ID],0),5),"Work Instruction"),"")),"")</f>
        <v>Work Instruction</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t="s">
        <v>592</v>
      </c>
      <c r="L16" s="91"/>
      <c r="M16" s="92"/>
      <c r="N16" s="85"/>
    </row>
    <row r="17" spans="1:14" ht="24.95" customHeight="1">
      <c r="A17" s="90"/>
      <c r="B17" s="90" t="s">
        <v>104</v>
      </c>
      <c r="C17" s="87" t="s">
        <v>407</v>
      </c>
      <c r="D17" s="80" t="str">
        <f>IFERROR(IF(ISBLANK($G17),INDEX(mPDM_Consolidated_Tasks[#Data],MATCH($C17,mPDM_Consolidated_Tasks[Task Reference ID],0),3),""),"")</f>
        <v>MP</v>
      </c>
      <c r="E17" s="81" t="str">
        <f>IFERROR(IF(ISBLANK($G17),INDEX(mPDM_Consolidated_Tasks[#Data],MATCH($C17,mPDM_Consolidated_Tasks[Task Reference ID],0),4),$G17),"")</f>
        <v>Handover to Maintenance</v>
      </c>
      <c r="F17" s="82" t="str">
        <f>IFERROR(IF(ISBLANK(INDEX(mPDM_Consolidated_Tasks[#Data],MATCH($C17,mPDM_Consolidated_Tasks[Task Reference ID],0),5)),"",IF(ISBLANK($G17),HYPERLINK(INDEX(mPDM_Consolidated_Tasks[#Data],MATCH($C17,mPDM_Consolidated_Tasks[Task Reference ID],0),5),"Work Instruction"),"")),"")</f>
        <v>Work Instruction</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t="s">
        <v>592</v>
      </c>
      <c r="L17" s="91"/>
      <c r="M17" s="92"/>
      <c r="N17" s="85"/>
    </row>
    <row r="18" spans="1:14" ht="24.95" customHeight="1">
      <c r="A18" s="90"/>
      <c r="B18" s="90" t="s">
        <v>104</v>
      </c>
      <c r="C18" s="87" t="s">
        <v>408</v>
      </c>
      <c r="D18" s="80" t="str">
        <f>IFERROR(IF(ISBLANK($G18),INDEX(mPDM_Consolidated_Tasks[#Data],MATCH($C18,mPDM_Consolidated_Tasks[Task Reference ID],0),3),""),"")</f>
        <v>MP</v>
      </c>
      <c r="E18" s="81" t="str">
        <f>IFERROR(IF(ISBLANK($G18),INDEX(mPDM_Consolidated_Tasks[#Data],MATCH($C18,mPDM_Consolidated_Tasks[Task Reference ID],0),4),$G18),"")</f>
        <v>Notify Customer Service is Ready</v>
      </c>
      <c r="F18" s="82" t="str">
        <f>IFERROR(IF(ISBLANK(INDEX(mPDM_Consolidated_Tasks[#Data],MATCH($C18,mPDM_Consolidated_Tasks[Task Reference ID],0),5)),"",IF(ISBLANK($G18),HYPERLINK(INDEX(mPDM_Consolidated_Tasks[#Data],MATCH($C18,mPDM_Consolidated_Tasks[Task Reference ID],0),5),"Work Instruction"),"")),"")</f>
        <v>Work Instruction</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t="s">
        <v>592</v>
      </c>
      <c r="L18" s="91"/>
      <c r="M18" s="92"/>
      <c r="N18" s="85"/>
    </row>
    <row r="19" spans="1:14" ht="24.95" customHeight="1">
      <c r="A19" s="90"/>
      <c r="B19" s="90" t="s">
        <v>104</v>
      </c>
      <c r="C19" s="87" t="s">
        <v>409</v>
      </c>
      <c r="D19" s="80" t="str">
        <f>IFERROR(IF(ISBLANK($G19),INDEX(mPDM_Consolidated_Tasks[#Data],MATCH($C19,mPDM_Consolidated_Tasks[Task Reference ID],0),3),""),"")</f>
        <v>MP</v>
      </c>
      <c r="E19" s="81" t="str">
        <f>IFERROR(IF(ISBLANK($G19),INDEX(mPDM_Consolidated_Tasks[#Data],MATCH($C19,mPDM_Consolidated_Tasks[Task Reference ID],0),4),$G19),"")</f>
        <v>Confirm Order Closure</v>
      </c>
      <c r="F19" s="82" t="str">
        <f>IFERROR(IF(ISBLANK(INDEX(mPDM_Consolidated_Tasks[#Data],MATCH($C19,mPDM_Consolidated_Tasks[Task Reference ID],0),5)),"",IF(ISBLANK($G19),HYPERLINK(INDEX(mPDM_Consolidated_Tasks[#Data],MATCH($C19,mPDM_Consolidated_Tasks[Task Reference ID],0),5),"Work Instruction"),"")),"")</f>
        <v>Work Instruction</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t="s">
        <v>592</v>
      </c>
      <c r="L19" s="91"/>
      <c r="M19" s="92"/>
      <c r="N19" s="85"/>
    </row>
    <row r="20" spans="1:14" ht="24.95" customHeight="1">
      <c r="A20" s="90" t="s">
        <v>711</v>
      </c>
      <c r="B20" s="90" t="s">
        <v>710</v>
      </c>
      <c r="C20" s="87" t="s">
        <v>455</v>
      </c>
      <c r="D20" s="80" t="str">
        <f>IFERROR(IF(ISBLANK($G20),INDEX(mPDM_Consolidated_Tasks[#Data],MATCH($C20,mPDM_Consolidated_Tasks[Task Reference ID],0),3),""),"")</f>
        <v>MP</v>
      </c>
      <c r="E20" s="81" t="str">
        <f>IFERROR(IF(ISBLANK($G20),INDEX(mPDM_Consolidated_Tasks[#Data],MATCH($C20,mPDM_Consolidated_Tasks[Task Reference ID],0),4),$G20),"")</f>
        <v>Send Billing Date to Expedio-rSQE-CIF-BFG (Automated)</v>
      </c>
      <c r="F20" s="82" t="str">
        <f>IFERROR(IF(ISBLANK(INDEX(mPDM_Consolidated_Tasks[#Data],MATCH($C20,mPDM_Consolidated_Tasks[Task Reference ID],0),5)),"",IF(ISBLANK($G20),HYPERLINK(INDEX(mPDM_Consolidated_Tasks[#Data],MATCH($C20,mPDM_Consolidated_Tasks[Task Reference ID],0),5),"Work Instruction"),"")),"")</f>
        <v>Work Instruction</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t="s">
        <v>12</v>
      </c>
      <c r="L20" s="84" t="s">
        <v>12</v>
      </c>
      <c r="M20" s="84" t="s">
        <v>12</v>
      </c>
      <c r="N20" s="84" t="s">
        <v>12</v>
      </c>
    </row>
    <row r="21" spans="1:14" ht="24.95" customHeight="1">
      <c r="A21" s="90" t="s">
        <v>711</v>
      </c>
      <c r="B21" s="90" t="s">
        <v>710</v>
      </c>
      <c r="C21" s="87" t="s">
        <v>479</v>
      </c>
      <c r="D21" s="80" t="str">
        <f>IFERROR(IF(ISBLANK($G21),INDEX(mPDM_Consolidated_Tasks[#Data],MATCH($C21,mPDM_Consolidated_Tasks[Task Reference ID],0),3),""),"")</f>
        <v>MP</v>
      </c>
      <c r="E21" s="81" t="str">
        <f>IFERROR(IF(ISBLANK($G21),INDEX(mPDM_Consolidated_Tasks[#Data],MATCH($C21,mPDM_Consolidated_Tasks[Task Reference ID],0),4),$G21),"")</f>
        <v>Manage Logical Planning (Automated)</v>
      </c>
      <c r="F21" s="82" t="str">
        <f>IFERROR(IF(ISBLANK(INDEX(mPDM_Consolidated_Tasks[#Data],MATCH($C21,mPDM_Consolidated_Tasks[Task Reference ID],0),5)),"",IF(ISBLANK($G21),HYPERLINK(INDEX(mPDM_Consolidated_Tasks[#Data],MATCH($C21,mPDM_Consolidated_Tasks[Task Reference ID],0),5),"Work Instruction"),"")),"")</f>
        <v>Work Instruction</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t="s">
        <v>104</v>
      </c>
      <c r="C22" s="87" t="s">
        <v>425</v>
      </c>
      <c r="D22" s="80" t="str">
        <f>IFERROR(IF(ISBLANK($G22),INDEX(mPDM_Consolidated_Tasks[#Data],MATCH($C22,mPDM_Consolidated_Tasks[Task Reference ID],0),3),""),"")</f>
        <v>MP</v>
      </c>
      <c r="E22" s="81" t="str">
        <f>IFERROR(IF(ISBLANK($G22),INDEX(mPDM_Consolidated_Tasks[#Data],MATCH($C22,mPDM_Consolidated_Tasks[Task Reference ID],0),4),$G22),"")</f>
        <v>Handle Automated CPE MLP Exception</v>
      </c>
      <c r="F22" s="82" t="str">
        <f>IFERROR(IF(ISBLANK(INDEX(mPDM_Consolidated_Tasks[#Data],MATCH($C22,mPDM_Consolidated_Tasks[Task Reference ID],0),5)),"",IF(ISBLANK($G22),HYPERLINK(INDEX(mPDM_Consolidated_Tasks[#Data],MATCH($C22,mPDM_Consolidated_Tasks[Task Reference ID],0),5),"Work Instruction"),"")),"")</f>
        <v>Work Instruction</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90"/>
      <c r="B228" s="90"/>
      <c r="C228" s="87"/>
      <c r="D228" s="80" t="str">
        <f>IFERROR(IF(ISBLANK($G228),INDEX(mPDM_Consolidated_Tasks[#Data],MATCH($C228,mPDM_Consolidated_Tasks[Task Reference ID],0),3),""),"")</f>
        <v/>
      </c>
      <c r="E228" s="81" t="str">
        <f>IFERROR(IF(ISBLANK($G228),INDEX(mPDM_Consolidated_Tasks[#Data],MATCH($C228,mPDM_Consolidated_Tasks[Task Reference ID],0),4),$G228),"")</f>
        <v/>
      </c>
      <c r="F228" s="82" t="str">
        <f>IFERROR(IF(ISBLANK(INDEX(mPDM_Consolidated_Tasks[#Data],MATCH($C228,mPDM_Consolidated_Tasks[Task Reference ID],0),5)),"",IF(ISBLANK($G228),HYPERLINK(INDEX(mPDM_Consolidated_Tasks[#Data],MATCH($C228,mPDM_Consolidated_Tasks[Task Reference ID],0),5),"Work Instruction"),"")),"")</f>
        <v/>
      </c>
      <c r="G228" s="88"/>
      <c r="H228" s="88"/>
      <c r="I228" s="80" t="str">
        <f>IF(AND(ISBLANK($C228),ISBLANK($G228)),"",IFERROR(IF(INDEX(mPDM_Consolidated_Tasks[#Data],MATCH($C228,mPDM_Consolidated_Tasks[Task Reference ID],0),4)=$E228,"", "Update"),"New"))</f>
        <v/>
      </c>
      <c r="J228" s="80" t="str">
        <f>IFERROR(IF(ISBLANK($H228),"",IF(INDEX(mPDM_Consolidated_Tasks[#Data],MATCH($C228,mPDM_Consolidated_Tasks[Task Reference ID],0),5)=$H228,"", "Update")),"Update")</f>
        <v/>
      </c>
      <c r="K228" s="84"/>
      <c r="L228" s="91"/>
      <c r="M228" s="92"/>
      <c r="N228" s="85"/>
    </row>
    <row r="229" spans="1:14" ht="24.95" customHeight="1">
      <c r="A229" s="90"/>
      <c r="B229" s="90"/>
      <c r="C229" s="87"/>
      <c r="D229" s="80" t="str">
        <f>IFERROR(IF(ISBLANK($G229),INDEX(mPDM_Consolidated_Tasks[#Data],MATCH($C229,mPDM_Consolidated_Tasks[Task Reference ID],0),3),""),"")</f>
        <v/>
      </c>
      <c r="E229" s="81" t="str">
        <f>IFERROR(IF(ISBLANK($G229),INDEX(mPDM_Consolidated_Tasks[#Data],MATCH($C229,mPDM_Consolidated_Tasks[Task Reference ID],0),4),$G229),"")</f>
        <v/>
      </c>
      <c r="F229" s="82" t="str">
        <f>IFERROR(IF(ISBLANK(INDEX(mPDM_Consolidated_Tasks[#Data],MATCH($C229,mPDM_Consolidated_Tasks[Task Reference ID],0),5)),"",IF(ISBLANK($G229),HYPERLINK(INDEX(mPDM_Consolidated_Tasks[#Data],MATCH($C229,mPDM_Consolidated_Tasks[Task Reference ID],0),5),"Work Instruction"),"")),"")</f>
        <v/>
      </c>
      <c r="G229" s="88"/>
      <c r="H229" s="88"/>
      <c r="I229" s="80" t="str">
        <f>IF(AND(ISBLANK($C229),ISBLANK($G229)),"",IFERROR(IF(INDEX(mPDM_Consolidated_Tasks[#Data],MATCH($C229,mPDM_Consolidated_Tasks[Task Reference ID],0),4)=$E229,"", "Update"),"New"))</f>
        <v/>
      </c>
      <c r="J229" s="80" t="str">
        <f>IFERROR(IF(ISBLANK($H229),"",IF(INDEX(mPDM_Consolidated_Tasks[#Data],MATCH($C229,mPDM_Consolidated_Tasks[Task Reference ID],0),5)=$H229,"", "Update")),"Update")</f>
        <v/>
      </c>
      <c r="K229" s="84"/>
      <c r="L229" s="91"/>
      <c r="M229" s="92"/>
      <c r="N229" s="85"/>
    </row>
    <row r="230" spans="1:14" ht="24.95" customHeight="1">
      <c r="A230" s="90"/>
      <c r="B230" s="90"/>
      <c r="C230" s="87"/>
      <c r="D230" s="80" t="str">
        <f>IFERROR(IF(ISBLANK($G230),INDEX(mPDM_Consolidated_Tasks[#Data],MATCH($C230,mPDM_Consolidated_Tasks[Task Reference ID],0),3),""),"")</f>
        <v/>
      </c>
      <c r="E230" s="81" t="str">
        <f>IFERROR(IF(ISBLANK($G230),INDEX(mPDM_Consolidated_Tasks[#Data],MATCH($C230,mPDM_Consolidated_Tasks[Task Reference ID],0),4),$G230),"")</f>
        <v/>
      </c>
      <c r="F230" s="82" t="str">
        <f>IFERROR(IF(ISBLANK(INDEX(mPDM_Consolidated_Tasks[#Data],MATCH($C230,mPDM_Consolidated_Tasks[Task Reference ID],0),5)),"",IF(ISBLANK($G230),HYPERLINK(INDEX(mPDM_Consolidated_Tasks[#Data],MATCH($C230,mPDM_Consolidated_Tasks[Task Reference ID],0),5),"Work Instruction"),"")),"")</f>
        <v/>
      </c>
      <c r="G230" s="88"/>
      <c r="H230" s="88"/>
      <c r="I230" s="80" t="str">
        <f>IF(AND(ISBLANK($C230),ISBLANK($G230)),"",IFERROR(IF(INDEX(mPDM_Consolidated_Tasks[#Data],MATCH($C230,mPDM_Consolidated_Tasks[Task Reference ID],0),4)=$E230,"", "Update"),"New"))</f>
        <v/>
      </c>
      <c r="J230" s="80" t="str">
        <f>IFERROR(IF(ISBLANK($H230),"",IF(INDEX(mPDM_Consolidated_Tasks[#Data],MATCH($C230,mPDM_Consolidated_Tasks[Task Reference ID],0),5)=$H230,"", "Update")),"Update")</f>
        <v/>
      </c>
      <c r="K230" s="84"/>
      <c r="L230" s="91"/>
      <c r="M230" s="92"/>
      <c r="N230" s="85"/>
    </row>
    <row r="231" spans="1:14" ht="24.95" customHeight="1">
      <c r="A231" s="90"/>
      <c r="B231" s="90"/>
      <c r="C231" s="87"/>
      <c r="D231" s="80" t="str">
        <f>IFERROR(IF(ISBLANK($G231),INDEX(mPDM_Consolidated_Tasks[#Data],MATCH($C231,mPDM_Consolidated_Tasks[Task Reference ID],0),3),""),"")</f>
        <v/>
      </c>
      <c r="E231" s="81" t="str">
        <f>IFERROR(IF(ISBLANK($G231),INDEX(mPDM_Consolidated_Tasks[#Data],MATCH($C231,mPDM_Consolidated_Tasks[Task Reference ID],0),4),$G231),"")</f>
        <v/>
      </c>
      <c r="F231" s="82" t="str">
        <f>IFERROR(IF(ISBLANK(INDEX(mPDM_Consolidated_Tasks[#Data],MATCH($C231,mPDM_Consolidated_Tasks[Task Reference ID],0),5)),"",IF(ISBLANK($G231),HYPERLINK(INDEX(mPDM_Consolidated_Tasks[#Data],MATCH($C231,mPDM_Consolidated_Tasks[Task Reference ID],0),5),"Work Instruction"),"")),"")</f>
        <v/>
      </c>
      <c r="G231" s="88"/>
      <c r="H231" s="88"/>
      <c r="I231" s="80" t="str">
        <f>IF(AND(ISBLANK($C231),ISBLANK($G231)),"",IFERROR(IF(INDEX(mPDM_Consolidated_Tasks[#Data],MATCH($C231,mPDM_Consolidated_Tasks[Task Reference ID],0),4)=$E231,"", "Update"),"New"))</f>
        <v/>
      </c>
      <c r="J231" s="80" t="str">
        <f>IFERROR(IF(ISBLANK($H231),"",IF(INDEX(mPDM_Consolidated_Tasks[#Data],MATCH($C231,mPDM_Consolidated_Tasks[Task Reference ID],0),5)=$H231,"", "Update")),"Update")</f>
        <v/>
      </c>
      <c r="K231" s="84"/>
      <c r="L231" s="91"/>
      <c r="M231" s="92"/>
      <c r="N231" s="85"/>
    </row>
    <row r="232" spans="1:14" ht="24.95" customHeight="1">
      <c r="A232" s="101"/>
      <c r="B232" s="101"/>
      <c r="C232" s="102"/>
      <c r="D232" s="103" t="str">
        <f>IFERROR(IF(ISBLANK($G232),INDEX(mPDM_Consolidated_Tasks[#Data],MATCH($C232,mPDM_Consolidated_Tasks[Task Reference ID],0),3),""),"")</f>
        <v/>
      </c>
      <c r="E232" s="104" t="str">
        <f>IFERROR(IF(ISBLANK($G232),INDEX(mPDM_Consolidated_Tasks[#Data],MATCH($C232,mPDM_Consolidated_Tasks[Task Reference ID],0),4),$G232),"")</f>
        <v/>
      </c>
      <c r="F232" s="105" t="str">
        <f>IFERROR(IF(ISBLANK(INDEX(mPDM_Consolidated_Tasks[#Data],MATCH($C232,mPDM_Consolidated_Tasks[Task Reference ID],0),5)),"",IF(ISBLANK($G232),HYPERLINK(INDEX(mPDM_Consolidated_Tasks[#Data],MATCH($C232,mPDM_Consolidated_Tasks[Task Reference ID],0),5),"Work Instruction"),"")),"")</f>
        <v/>
      </c>
      <c r="G232" s="106"/>
      <c r="H232" s="106"/>
      <c r="I232" s="103" t="str">
        <f>IF(AND(ISBLANK($C232),ISBLANK($G232)),"",IFERROR(IF(INDEX(mPDM_Consolidated_Tasks[#Data],MATCH($C232,mPDM_Consolidated_Tasks[Task Reference ID],0),4)=$E232,"", "Update"),"New"))</f>
        <v/>
      </c>
      <c r="J232" s="103" t="str">
        <f>IFERROR(IF(ISBLANK($H232),"",IF(INDEX(mPDM_Consolidated_Tasks[#Data],MATCH($C232,mPDM_Consolidated_Tasks[Task Reference ID],0),5)=$H232,"", "Update")),"Update")</f>
        <v/>
      </c>
      <c r="K232" s="107"/>
      <c r="L232" s="108"/>
      <c r="M232" s="109"/>
      <c r="N232" s="110"/>
    </row>
  </sheetData>
  <mergeCells count="3">
    <mergeCell ref="A1:B1"/>
    <mergeCell ref="C1:J1"/>
    <mergeCell ref="K1:N1"/>
  </mergeCells>
  <pageMargins left="0.7" right="0.7" top="0.75" bottom="0.75" header="0.3" footer="0.3"/>
  <pageSetup orientation="portrait" horizontalDpi="1200" verticalDpi="1200" r:id="rId1"/>
  <ignoredErrors>
    <ignoredError sqref="G8:H8 H9 H10 G225:H231 G3:H3 G4:H4 G5:H5 G6:H6 G7:H7 G11:H11 H12 G16:H16 G17:H17 G18:H18 G19:H19 G20:H20 G21:H21 G22:H22 G23:H23 G24:H24 G25:H25 G26:H26 G27:H27 G28:H28 G29:H29 G30:H30 G31:H31 G32:H32 G33:H33 G34:H34 G35:H35 G36:H36 G37:H37 G38:H38 G39:H39 G40:H40 G41:H41 G42:H42 G43:H43 G44:H44 G45:H45 G46:H46 G47:H47 G48:H48 G49:H49 G50:H50 G51:H51 G52:H52 G53:H53 G54:H54 G55:H55 G56:H56 G57:H57 G58:H58 G59:H59 G60:H60 G61:H61 G62:H62 G63:H63 G64:H64 G65:H65 G66:H66 G67:H67 G68:H68 G69:H69 G70:H70 G71:H71 G72:H72 G73:H73 G74:H74 G75:H75 G76:H76 G77:H77 G78:H78 G79:H79 G80:H80 G81:H81 G82:H82 G83:H83 G84:H84 G85:H85 G86:H86 G87:H87 G88:H88 G89:H89 G90:H90 G91:H91 G92:H92 G93:H93 G94:H94 G95:H95 G96:H96 G97:H97 G98:H98 G99:H99 G100:H100 G101:H101 G102:H102 G103:H103 G104:H104 G105:H105 G106:H106 G107:H107 G108:H108 G109:H109 G110:H110 G111:H111 G112:H112 G113:H113 G114:H114 G115:H115 G116:H116 G117:H117 G118:H118 G119:H119 G120:H120 G121:H121 G122:H122 G123:H123 G124:H124 G125:H125 G126:H126 G127:H127 G128:H128 G129:H129 G130:H130 G131:H131 G132:H132 G133:H133 G134:H134 G135:H135 G136:H136 G137:H137 G138:H138 G139:H139 G140:H140 G141:H141 G142:H142 G143:H143 G144:H144 G145:H145 G146:H146 G147:H147 G148:H148 G149:H149 G150:H150 G151:H151 G152:H152 G153:H153 G154:H154 G155:H155 G156:H156 G157:H157 G158:H158 G159:H159 G160:H160 G161:H161 G162:H162 G163:H163 G164:H164 G165:H165 G166:H166 G167:H167 G168:H168 G169:H169 G170:H170 G171:H171 G172:H172 G173:H173 G174:H174 G175:H175 G176:H176 G177:H177 G178:H178 G179:H179 G180:H180 G181:H181 G182:H182 G183:H183 G184:H184 G185:H185 G186:H186 G187:H187 G188:H188 G189:H189 G190:H190 G191:H191 G192:H192 G193:H193 G194:H194 G195:H195 G196:H196 G197:H197 G198:H198 G199:H199 G200:H200 G201:H201 G202:H202 G203:H203 G204:H204 G205:H205 G206:H206 G207:H207 G208:H208 G209:H209 G210:H210 G211:H211 G212:H212 G213:H213 G214:H214 G215:H215 G216:H216 G217:H217 G218:H218 G219:H219 G220:H220 G221:H221 G222:H222 G223:H223 G224:H224" calculatedColumn="1"/>
  </ignoredErrors>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249977111117893"/>
  </sheetPr>
  <dimension ref="A1:X314"/>
  <sheetViews>
    <sheetView zoomScale="77" zoomScaleNormal="77" workbookViewId="0">
      <pane xSplit="3" ySplit="6" topLeftCell="D7" activePane="bottomRight" state="frozen"/>
      <selection pane="topRight" activeCell="D1" sqref="D1"/>
      <selection pane="bottomLeft" activeCell="A7" sqref="A7"/>
      <selection pane="bottomRight" activeCell="A57" sqref="A57:XFD57"/>
    </sheetView>
  </sheetViews>
  <sheetFormatPr defaultRowHeight="12.75"/>
  <cols>
    <col min="1" max="1" width="16.140625" style="67" customWidth="1"/>
    <col min="2" max="2" width="40.85546875" style="67" bestFit="1" customWidth="1"/>
    <col min="3" max="3" width="46.140625" style="67" customWidth="1"/>
    <col min="4" max="4" width="18.7109375" style="116" customWidth="1"/>
    <col min="5" max="8" width="18.7109375" style="67" customWidth="1"/>
    <col min="9" max="24" width="9.140625" style="67" customWidth="1"/>
    <col min="25" max="420" width="9.140625" style="67"/>
    <col min="421" max="421" width="9.140625" style="67" customWidth="1"/>
    <col min="422" max="16384" width="9.140625" style="67"/>
  </cols>
  <sheetData>
    <row r="1" spans="1:14" ht="12.75" customHeight="1">
      <c r="A1" s="506" t="s">
        <v>1131</v>
      </c>
      <c r="B1" s="506"/>
      <c r="C1" s="123"/>
      <c r="D1" s="397"/>
      <c r="E1" s="397"/>
      <c r="F1" s="397"/>
      <c r="G1" s="398"/>
      <c r="H1" s="397"/>
      <c r="N1" s="66"/>
    </row>
    <row r="2" spans="1:14" s="111" customFormat="1" ht="36.75" customHeight="1">
      <c r="A2" s="506"/>
      <c r="B2" s="506"/>
      <c r="C2" s="51" t="s">
        <v>5</v>
      </c>
      <c r="D2" s="50" t="s">
        <v>759</v>
      </c>
      <c r="E2" s="50" t="s">
        <v>406</v>
      </c>
      <c r="F2" s="50" t="s">
        <v>408</v>
      </c>
      <c r="G2" s="50" t="s">
        <v>407</v>
      </c>
      <c r="H2" s="50" t="s">
        <v>409</v>
      </c>
      <c r="N2" s="66"/>
    </row>
    <row r="3" spans="1:14" ht="87" customHeight="1">
      <c r="A3" s="506"/>
      <c r="B3" s="506"/>
      <c r="C3" s="51" t="s">
        <v>3</v>
      </c>
      <c r="D3" s="68" t="str">
        <f>IFERROR(CONCATENATE(IF(ISBLANK(D$2),"",INDEX(TaskSheet8[#Data],MATCH(D$2,TaskSheet8[Task Ref Id],0),5))," ",D$4),"Not Found")</f>
        <v>Complete Deactivation Via Supplier Portal (Cloud Connect Direct)</v>
      </c>
      <c r="E3" s="68" t="str">
        <f>IFERROR(CONCATENATE(IF(ISBLANK(E$2),"",INDEX(TaskSheet8[#Data],MATCH(E$2,TaskSheet8[Task Ref Id],0),5))," ",E$4),"Not Found")</f>
        <v>Order Quality Check (Cloud Connect Direct)</v>
      </c>
      <c r="F3" s="68" t="str">
        <f>IFERROR(CONCATENATE(IF(ISBLANK(F$2),"",INDEX(TaskSheet8[#Data],MATCH(F$2,TaskSheet8[Task Ref Id],0),5))," ",F$4),"Not Found")</f>
        <v>Notify Customer Service is Ready (Cloud Connect Direct)</v>
      </c>
      <c r="G3" s="68" t="str">
        <f>IFERROR(CONCATENATE(IF(ISBLANK(G$2),"",INDEX(TaskSheet8[#Data],MATCH(G$2,TaskSheet8[Task Ref Id],0),5))," ",G$4),"Not Found")</f>
        <v>Handover to Maintenance (Cloud Connect Direct)</v>
      </c>
      <c r="H3" s="68" t="str">
        <f>IFERROR(CONCATENATE(IF(ISBLANK(H$2),"",INDEX(TaskSheet8[#Data],MATCH(H$2,TaskSheet8[Task Ref Id],0),5))," ",H$4),"Not Found")</f>
        <v>Confirm Order Closure (Cloud Connect Direct)</v>
      </c>
      <c r="N3" s="52"/>
    </row>
    <row r="4" spans="1:14" ht="36" customHeight="1">
      <c r="A4" s="212"/>
      <c r="B4" s="212"/>
      <c r="C4" s="51" t="s">
        <v>493</v>
      </c>
      <c r="D4" s="98" t="s">
        <v>601</v>
      </c>
      <c r="E4" s="98" t="s">
        <v>601</v>
      </c>
      <c r="F4" s="98" t="s">
        <v>601</v>
      </c>
      <c r="G4" s="98" t="s">
        <v>601</v>
      </c>
      <c r="H4" s="98" t="s">
        <v>601</v>
      </c>
      <c r="N4" s="52"/>
    </row>
    <row r="5" spans="1:14" s="55" customFormat="1" ht="35.25" customHeight="1">
      <c r="A5" s="53"/>
      <c r="B5" s="54"/>
      <c r="C5" s="54" t="s">
        <v>84</v>
      </c>
      <c r="D5" s="69" t="s">
        <v>592</v>
      </c>
      <c r="E5" s="69" t="s">
        <v>592</v>
      </c>
      <c r="F5" s="69" t="s">
        <v>592</v>
      </c>
      <c r="G5" s="69" t="s">
        <v>592</v>
      </c>
      <c r="H5" s="69" t="s">
        <v>592</v>
      </c>
      <c r="N5" s="52"/>
    </row>
    <row r="6" spans="1:14" s="56" customFormat="1" ht="21.75" customHeight="1">
      <c r="A6" s="65" t="s">
        <v>85</v>
      </c>
      <c r="B6" s="65" t="s">
        <v>1</v>
      </c>
      <c r="C6" s="65" t="s">
        <v>2</v>
      </c>
      <c r="D6" s="69" t="s">
        <v>0</v>
      </c>
      <c r="E6" s="69" t="s">
        <v>0</v>
      </c>
      <c r="F6" s="69" t="s">
        <v>0</v>
      </c>
      <c r="G6" s="69" t="s">
        <v>0</v>
      </c>
      <c r="H6" s="69" t="s">
        <v>0</v>
      </c>
      <c r="N6" s="52"/>
    </row>
    <row r="7" spans="1:14">
      <c r="A7" s="72"/>
      <c r="B7" s="70" t="s">
        <v>592</v>
      </c>
      <c r="C7" s="71" t="s">
        <v>586</v>
      </c>
      <c r="D7" s="73" t="s">
        <v>597</v>
      </c>
      <c r="E7" s="73" t="s">
        <v>597</v>
      </c>
      <c r="F7" s="73" t="s">
        <v>597</v>
      </c>
      <c r="G7" s="73" t="s">
        <v>597</v>
      </c>
      <c r="H7" s="73" t="s">
        <v>23</v>
      </c>
    </row>
    <row r="8" spans="1:14">
      <c r="A8" s="72"/>
      <c r="B8" s="70" t="s">
        <v>592</v>
      </c>
      <c r="C8" s="71" t="s">
        <v>590</v>
      </c>
      <c r="D8" s="73" t="s">
        <v>23</v>
      </c>
      <c r="E8" s="73" t="s">
        <v>23</v>
      </c>
      <c r="F8" s="73" t="s">
        <v>23</v>
      </c>
      <c r="G8" s="73" t="s">
        <v>23</v>
      </c>
      <c r="H8" s="73" t="s">
        <v>23</v>
      </c>
    </row>
    <row r="9" spans="1:14">
      <c r="A9" s="72"/>
      <c r="B9" s="70" t="s">
        <v>592</v>
      </c>
      <c r="C9" s="71" t="s">
        <v>583</v>
      </c>
      <c r="D9" s="73" t="s">
        <v>597</v>
      </c>
      <c r="E9" s="73" t="s">
        <v>597</v>
      </c>
      <c r="F9" s="73" t="s">
        <v>597</v>
      </c>
      <c r="G9" s="73" t="s">
        <v>597</v>
      </c>
      <c r="H9" s="73" t="s">
        <v>597</v>
      </c>
    </row>
    <row r="10" spans="1:14">
      <c r="A10" s="72" t="s">
        <v>1816</v>
      </c>
      <c r="B10" s="70" t="s">
        <v>592</v>
      </c>
      <c r="C10" s="71" t="s">
        <v>582</v>
      </c>
      <c r="D10" s="73" t="s">
        <v>597</v>
      </c>
      <c r="E10" s="73" t="s">
        <v>597</v>
      </c>
      <c r="F10" s="73" t="s">
        <v>597</v>
      </c>
      <c r="G10" s="73" t="s">
        <v>597</v>
      </c>
      <c r="H10" s="73" t="s">
        <v>23</v>
      </c>
    </row>
    <row r="11" spans="1:14">
      <c r="A11" s="72"/>
      <c r="B11" s="121" t="s">
        <v>592</v>
      </c>
      <c r="C11" s="122" t="s">
        <v>591</v>
      </c>
      <c r="D11" s="73" t="s">
        <v>23</v>
      </c>
      <c r="E11" s="73" t="s">
        <v>23</v>
      </c>
      <c r="F11" s="73" t="s">
        <v>23</v>
      </c>
      <c r="G11" s="73" t="s">
        <v>23</v>
      </c>
      <c r="H11" s="73" t="s">
        <v>23</v>
      </c>
    </row>
    <row r="12" spans="1:14" s="57" customFormat="1">
      <c r="A12" s="72"/>
      <c r="B12" s="121" t="s">
        <v>592</v>
      </c>
      <c r="C12" s="122" t="s">
        <v>625</v>
      </c>
      <c r="D12" s="73" t="s">
        <v>597</v>
      </c>
      <c r="E12" s="73" t="s">
        <v>597</v>
      </c>
      <c r="F12" s="73" t="s">
        <v>597</v>
      </c>
      <c r="G12" s="73" t="s">
        <v>597</v>
      </c>
      <c r="H12" s="73" t="s">
        <v>597</v>
      </c>
    </row>
    <row r="13" spans="1:14" s="57" customFormat="1">
      <c r="A13" s="72" t="s">
        <v>1816</v>
      </c>
      <c r="B13" s="121" t="s">
        <v>592</v>
      </c>
      <c r="C13" s="122" t="s">
        <v>587</v>
      </c>
      <c r="D13" s="73" t="s">
        <v>597</v>
      </c>
      <c r="E13" s="73" t="s">
        <v>597</v>
      </c>
      <c r="F13" s="73" t="s">
        <v>597</v>
      </c>
      <c r="G13" s="73" t="s">
        <v>597</v>
      </c>
      <c r="H13" s="73" t="s">
        <v>597</v>
      </c>
    </row>
    <row r="14" spans="1:14" s="57" customFormat="1">
      <c r="A14" s="72" t="s">
        <v>1816</v>
      </c>
      <c r="B14" s="121" t="s">
        <v>592</v>
      </c>
      <c r="C14" s="122" t="s">
        <v>626</v>
      </c>
      <c r="D14" s="73" t="s">
        <v>597</v>
      </c>
      <c r="E14" s="73" t="s">
        <v>597</v>
      </c>
      <c r="F14" s="73" t="s">
        <v>597</v>
      </c>
      <c r="G14" s="73" t="s">
        <v>597</v>
      </c>
      <c r="H14" s="73" t="s">
        <v>597</v>
      </c>
    </row>
    <row r="15" spans="1:14" s="57" customFormat="1">
      <c r="A15" s="72" t="s">
        <v>1816</v>
      </c>
      <c r="B15" s="121" t="s">
        <v>592</v>
      </c>
      <c r="C15" s="122" t="s">
        <v>746</v>
      </c>
      <c r="D15" s="73" t="s">
        <v>597</v>
      </c>
      <c r="E15" s="73" t="s">
        <v>597</v>
      </c>
      <c r="F15" s="73" t="s">
        <v>597</v>
      </c>
      <c r="G15" s="73" t="s">
        <v>597</v>
      </c>
      <c r="H15" s="73" t="s">
        <v>597</v>
      </c>
    </row>
    <row r="16" spans="1:14" s="57" customFormat="1">
      <c r="A16" s="72" t="s">
        <v>1816</v>
      </c>
      <c r="B16" s="121" t="s">
        <v>592</v>
      </c>
      <c r="C16" s="122" t="s">
        <v>588</v>
      </c>
      <c r="D16" s="73" t="s">
        <v>597</v>
      </c>
      <c r="E16" s="73" t="s">
        <v>597</v>
      </c>
      <c r="F16" s="73" t="s">
        <v>597</v>
      </c>
      <c r="G16" s="73" t="s">
        <v>597</v>
      </c>
      <c r="H16" s="73" t="s">
        <v>597</v>
      </c>
    </row>
    <row r="17" spans="1:24" s="57" customFormat="1">
      <c r="A17" s="72"/>
      <c r="B17" s="121" t="s">
        <v>592</v>
      </c>
      <c r="C17" s="122" t="s">
        <v>584</v>
      </c>
      <c r="D17" s="73" t="s">
        <v>597</v>
      </c>
      <c r="E17" s="73" t="s">
        <v>597</v>
      </c>
      <c r="F17" s="73" t="s">
        <v>597</v>
      </c>
      <c r="G17" s="73" t="s">
        <v>597</v>
      </c>
      <c r="H17" s="73" t="s">
        <v>597</v>
      </c>
    </row>
    <row r="18" spans="1:24" s="57" customFormat="1">
      <c r="A18" s="72"/>
      <c r="B18" s="121" t="s">
        <v>592</v>
      </c>
      <c r="C18" s="122" t="s">
        <v>585</v>
      </c>
      <c r="D18" s="73" t="s">
        <v>597</v>
      </c>
      <c r="E18" s="73" t="s">
        <v>597</v>
      </c>
      <c r="F18" s="73" t="s">
        <v>597</v>
      </c>
      <c r="G18" s="73" t="s">
        <v>597</v>
      </c>
      <c r="H18" s="73" t="s">
        <v>597</v>
      </c>
    </row>
    <row r="19" spans="1:24" s="57" customFormat="1">
      <c r="A19" s="72"/>
      <c r="B19" s="121" t="s">
        <v>592</v>
      </c>
      <c r="C19" s="122" t="s">
        <v>593</v>
      </c>
      <c r="D19" s="73" t="s">
        <v>597</v>
      </c>
      <c r="E19" s="73" t="s">
        <v>597</v>
      </c>
      <c r="F19" s="73" t="s">
        <v>597</v>
      </c>
      <c r="G19" s="73" t="s">
        <v>597</v>
      </c>
      <c r="H19" s="73" t="s">
        <v>597</v>
      </c>
    </row>
    <row r="20" spans="1:24" s="57" customFormat="1">
      <c r="A20" s="72" t="s">
        <v>1815</v>
      </c>
      <c r="B20" s="121" t="s">
        <v>592</v>
      </c>
      <c r="C20" s="121" t="s">
        <v>1832</v>
      </c>
      <c r="D20" s="73" t="s">
        <v>23</v>
      </c>
      <c r="E20" s="73" t="s">
        <v>23</v>
      </c>
      <c r="F20" s="73" t="s">
        <v>23</v>
      </c>
      <c r="G20" s="73" t="s">
        <v>23</v>
      </c>
      <c r="H20" s="73" t="s">
        <v>23</v>
      </c>
      <c r="X20" s="52"/>
    </row>
    <row r="21" spans="1:24">
      <c r="A21" s="72" t="s">
        <v>1222</v>
      </c>
      <c r="B21" s="121" t="s">
        <v>592</v>
      </c>
      <c r="C21" s="121" t="s">
        <v>671</v>
      </c>
      <c r="D21" s="73" t="s">
        <v>23</v>
      </c>
      <c r="E21" s="73" t="s">
        <v>23</v>
      </c>
      <c r="F21" s="73" t="s">
        <v>597</v>
      </c>
      <c r="G21" s="73" t="s">
        <v>23</v>
      </c>
      <c r="H21" s="73" t="s">
        <v>597</v>
      </c>
      <c r="N21" s="52"/>
    </row>
    <row r="22" spans="1:24" s="57" customFormat="1">
      <c r="A22" s="72"/>
      <c r="B22" s="121" t="s">
        <v>592</v>
      </c>
      <c r="C22" s="121" t="s">
        <v>630</v>
      </c>
      <c r="D22" s="73" t="s">
        <v>597</v>
      </c>
      <c r="E22" s="73" t="s">
        <v>597</v>
      </c>
      <c r="F22" s="73" t="s">
        <v>597</v>
      </c>
      <c r="G22" s="73" t="s">
        <v>597</v>
      </c>
      <c r="H22" s="73" t="s">
        <v>597</v>
      </c>
    </row>
    <row r="23" spans="1:24" s="57" customFormat="1">
      <c r="A23" s="72" t="s">
        <v>1816</v>
      </c>
      <c r="B23" s="121" t="s">
        <v>592</v>
      </c>
      <c r="C23" s="121" t="s">
        <v>589</v>
      </c>
      <c r="D23" s="73" t="s">
        <v>597</v>
      </c>
      <c r="E23" s="73" t="s">
        <v>597</v>
      </c>
      <c r="F23" s="73" t="s">
        <v>597</v>
      </c>
      <c r="G23" s="73" t="s">
        <v>597</v>
      </c>
      <c r="H23" s="73" t="s">
        <v>597</v>
      </c>
    </row>
    <row r="24" spans="1:24">
      <c r="A24" s="72"/>
      <c r="B24" s="121" t="s">
        <v>592</v>
      </c>
      <c r="C24" s="121" t="s">
        <v>659</v>
      </c>
      <c r="D24" s="73" t="s">
        <v>23</v>
      </c>
      <c r="E24" s="73" t="s">
        <v>23</v>
      </c>
      <c r="F24" s="73" t="s">
        <v>597</v>
      </c>
      <c r="G24" s="73" t="s">
        <v>23</v>
      </c>
      <c r="H24" s="73" t="s">
        <v>597</v>
      </c>
      <c r="N24" s="52"/>
    </row>
    <row r="25" spans="1:24">
      <c r="A25" s="72" t="s">
        <v>1816</v>
      </c>
      <c r="B25" s="121" t="s">
        <v>628</v>
      </c>
      <c r="C25" s="121" t="s">
        <v>589</v>
      </c>
      <c r="D25" s="73" t="s">
        <v>597</v>
      </c>
      <c r="E25" s="73" t="s">
        <v>597</v>
      </c>
      <c r="F25" s="73" t="s">
        <v>597</v>
      </c>
      <c r="G25" s="73" t="s">
        <v>597</v>
      </c>
      <c r="H25" s="73" t="s">
        <v>597</v>
      </c>
      <c r="N25" s="52"/>
    </row>
    <row r="26" spans="1:24" s="57" customFormat="1">
      <c r="A26" s="72" t="s">
        <v>1815</v>
      </c>
      <c r="B26" s="121" t="s">
        <v>592</v>
      </c>
      <c r="C26" s="121" t="s">
        <v>1819</v>
      </c>
      <c r="D26" s="73" t="s">
        <v>23</v>
      </c>
      <c r="E26" s="73" t="s">
        <v>23</v>
      </c>
      <c r="F26" s="73" t="s">
        <v>23</v>
      </c>
      <c r="G26" s="73" t="s">
        <v>23</v>
      </c>
      <c r="H26" s="73" t="s">
        <v>23</v>
      </c>
      <c r="I26" s="67"/>
      <c r="J26" s="67"/>
      <c r="K26" s="67"/>
      <c r="L26" s="67"/>
      <c r="M26" s="67"/>
      <c r="N26" s="52"/>
      <c r="X26" s="52"/>
    </row>
    <row r="27" spans="1:24" s="57" customFormat="1">
      <c r="A27" s="72" t="s">
        <v>1815</v>
      </c>
      <c r="B27" s="121" t="s">
        <v>592</v>
      </c>
      <c r="C27" s="121" t="s">
        <v>1823</v>
      </c>
      <c r="D27" s="73" t="s">
        <v>23</v>
      </c>
      <c r="E27" s="73" t="s">
        <v>23</v>
      </c>
      <c r="F27" s="73" t="s">
        <v>23</v>
      </c>
      <c r="G27" s="73" t="s">
        <v>23</v>
      </c>
      <c r="H27" s="73" t="s">
        <v>23</v>
      </c>
      <c r="I27" s="67"/>
      <c r="J27" s="67"/>
      <c r="K27" s="67"/>
      <c r="L27" s="67"/>
      <c r="M27" s="67"/>
      <c r="N27" s="52"/>
      <c r="X27" s="52"/>
    </row>
    <row r="28" spans="1:24" s="57" customFormat="1">
      <c r="A28" s="72" t="s">
        <v>1815</v>
      </c>
      <c r="B28" s="121" t="s">
        <v>592</v>
      </c>
      <c r="C28" s="121" t="s">
        <v>1820</v>
      </c>
      <c r="D28" s="73" t="s">
        <v>23</v>
      </c>
      <c r="E28" s="73" t="s">
        <v>23</v>
      </c>
      <c r="F28" s="73" t="s">
        <v>23</v>
      </c>
      <c r="G28" s="73" t="s">
        <v>23</v>
      </c>
      <c r="H28" s="73" t="s">
        <v>23</v>
      </c>
      <c r="I28" s="67"/>
      <c r="J28" s="67"/>
      <c r="K28" s="67"/>
      <c r="L28" s="67"/>
      <c r="M28" s="67"/>
      <c r="N28" s="52"/>
      <c r="X28" s="52"/>
    </row>
    <row r="29" spans="1:24" s="57" customFormat="1">
      <c r="A29" s="72" t="s">
        <v>1815</v>
      </c>
      <c r="B29" s="121" t="s">
        <v>592</v>
      </c>
      <c r="C29" s="121" t="s">
        <v>1821</v>
      </c>
      <c r="D29" s="73" t="s">
        <v>23</v>
      </c>
      <c r="E29" s="73" t="s">
        <v>23</v>
      </c>
      <c r="F29" s="73" t="s">
        <v>23</v>
      </c>
      <c r="G29" s="73" t="s">
        <v>23</v>
      </c>
      <c r="H29" s="73" t="s">
        <v>23</v>
      </c>
      <c r="I29" s="67"/>
      <c r="J29" s="67"/>
      <c r="K29" s="67"/>
      <c r="L29" s="67"/>
      <c r="M29" s="67"/>
      <c r="N29" s="52"/>
      <c r="X29" s="52"/>
    </row>
    <row r="30" spans="1:24" s="57" customFormat="1">
      <c r="A30" s="72" t="s">
        <v>1815</v>
      </c>
      <c r="B30" s="121" t="s">
        <v>592</v>
      </c>
      <c r="C30" s="121" t="s">
        <v>1829</v>
      </c>
      <c r="D30" s="73" t="s">
        <v>23</v>
      </c>
      <c r="E30" s="73" t="s">
        <v>23</v>
      </c>
      <c r="F30" s="73" t="s">
        <v>23</v>
      </c>
      <c r="G30" s="73" t="s">
        <v>23</v>
      </c>
      <c r="H30" s="73" t="s">
        <v>23</v>
      </c>
      <c r="I30" s="67"/>
      <c r="J30" s="67"/>
      <c r="K30" s="67"/>
      <c r="L30" s="67"/>
      <c r="M30" s="67"/>
      <c r="N30" s="52"/>
      <c r="X30" s="52"/>
    </row>
    <row r="31" spans="1:24" s="57" customFormat="1">
      <c r="A31" s="72" t="s">
        <v>1815</v>
      </c>
      <c r="B31" s="121" t="s">
        <v>592</v>
      </c>
      <c r="C31" s="121" t="s">
        <v>1830</v>
      </c>
      <c r="D31" s="73" t="s">
        <v>23</v>
      </c>
      <c r="E31" s="73" t="s">
        <v>23</v>
      </c>
      <c r="F31" s="73" t="s">
        <v>23</v>
      </c>
      <c r="G31" s="73" t="s">
        <v>23</v>
      </c>
      <c r="H31" s="73" t="s">
        <v>23</v>
      </c>
      <c r="I31" s="67"/>
      <c r="J31" s="67"/>
      <c r="K31" s="67"/>
      <c r="L31" s="67"/>
      <c r="M31" s="67"/>
      <c r="N31" s="52"/>
      <c r="X31" s="52"/>
    </row>
    <row r="32" spans="1:24" s="57" customFormat="1">
      <c r="A32" s="70" t="s">
        <v>1996</v>
      </c>
      <c r="B32" s="70" t="s">
        <v>592</v>
      </c>
      <c r="C32" s="415" t="s">
        <v>1983</v>
      </c>
      <c r="D32" s="130" t="s">
        <v>597</v>
      </c>
      <c r="E32" s="130" t="s">
        <v>597</v>
      </c>
      <c r="F32" s="130" t="s">
        <v>597</v>
      </c>
      <c r="G32" s="130" t="s">
        <v>597</v>
      </c>
      <c r="H32" s="130" t="s">
        <v>597</v>
      </c>
      <c r="I32" s="130"/>
      <c r="J32" s="73"/>
      <c r="K32" s="73"/>
      <c r="L32" s="73"/>
      <c r="M32" s="73"/>
      <c r="N32" s="73"/>
      <c r="O32" s="73"/>
      <c r="V32" s="52"/>
    </row>
    <row r="33" spans="1:24" s="57" customFormat="1">
      <c r="A33" s="70" t="s">
        <v>1996</v>
      </c>
      <c r="B33" s="70" t="s">
        <v>592</v>
      </c>
      <c r="C33" s="415" t="s">
        <v>1984</v>
      </c>
      <c r="D33" s="130" t="s">
        <v>597</v>
      </c>
      <c r="E33" s="130" t="s">
        <v>597</v>
      </c>
      <c r="F33" s="130" t="s">
        <v>597</v>
      </c>
      <c r="G33" s="130" t="s">
        <v>597</v>
      </c>
      <c r="H33" s="130" t="s">
        <v>597</v>
      </c>
      <c r="I33" s="130"/>
      <c r="J33" s="73"/>
      <c r="K33" s="73"/>
      <c r="L33" s="73"/>
      <c r="M33" s="73"/>
      <c r="N33" s="73"/>
      <c r="O33" s="73"/>
      <c r="V33" s="52"/>
    </row>
    <row r="34" spans="1:24" s="57" customFormat="1">
      <c r="A34" s="70" t="s">
        <v>1996</v>
      </c>
      <c r="B34" s="70" t="s">
        <v>592</v>
      </c>
      <c r="C34" s="415" t="s">
        <v>1985</v>
      </c>
      <c r="D34" s="130" t="s">
        <v>597</v>
      </c>
      <c r="E34" s="130" t="s">
        <v>597</v>
      </c>
      <c r="F34" s="130" t="s">
        <v>597</v>
      </c>
      <c r="G34" s="130" t="s">
        <v>597</v>
      </c>
      <c r="H34" s="130" t="s">
        <v>597</v>
      </c>
      <c r="I34" s="130"/>
      <c r="J34" s="73"/>
      <c r="K34" s="73"/>
      <c r="L34" s="73"/>
      <c r="M34" s="73"/>
      <c r="N34" s="73"/>
      <c r="O34" s="73"/>
      <c r="V34" s="52"/>
    </row>
    <row r="35" spans="1:24" s="57" customFormat="1">
      <c r="A35" s="70" t="s">
        <v>1996</v>
      </c>
      <c r="B35" s="70" t="s">
        <v>592</v>
      </c>
      <c r="C35" s="415" t="s">
        <v>1986</v>
      </c>
      <c r="D35" s="130" t="s">
        <v>597</v>
      </c>
      <c r="E35" s="130" t="s">
        <v>597</v>
      </c>
      <c r="F35" s="130" t="s">
        <v>597</v>
      </c>
      <c r="G35" s="130" t="s">
        <v>597</v>
      </c>
      <c r="H35" s="130" t="s">
        <v>597</v>
      </c>
      <c r="I35" s="130"/>
      <c r="J35" s="73"/>
      <c r="K35" s="73"/>
      <c r="L35" s="73"/>
      <c r="M35" s="73"/>
      <c r="N35" s="73"/>
      <c r="O35" s="73"/>
      <c r="V35" s="52"/>
    </row>
    <row r="36" spans="1:24">
      <c r="A36" s="70" t="s">
        <v>1816</v>
      </c>
      <c r="B36" s="121" t="s">
        <v>628</v>
      </c>
      <c r="C36" s="122" t="s">
        <v>752</v>
      </c>
      <c r="D36" s="73" t="s">
        <v>597</v>
      </c>
      <c r="E36" s="73" t="s">
        <v>597</v>
      </c>
      <c r="F36" s="73" t="s">
        <v>597</v>
      </c>
      <c r="G36" s="73" t="s">
        <v>23</v>
      </c>
      <c r="H36" s="73" t="s">
        <v>23</v>
      </c>
      <c r="N36" s="52"/>
    </row>
    <row r="37" spans="1:24">
      <c r="A37" s="70" t="s">
        <v>1816</v>
      </c>
      <c r="B37" s="121" t="s">
        <v>628</v>
      </c>
      <c r="C37" s="122" t="s">
        <v>753</v>
      </c>
      <c r="D37" s="73" t="s">
        <v>597</v>
      </c>
      <c r="E37" s="73" t="s">
        <v>597</v>
      </c>
      <c r="F37" s="73" t="s">
        <v>597</v>
      </c>
      <c r="G37" s="73" t="s">
        <v>23</v>
      </c>
      <c r="H37" s="73" t="s">
        <v>23</v>
      </c>
      <c r="N37" s="52"/>
    </row>
    <row r="38" spans="1:24">
      <c r="A38" s="70" t="s">
        <v>1816</v>
      </c>
      <c r="B38" s="121" t="s">
        <v>628</v>
      </c>
      <c r="C38" s="122" t="s">
        <v>582</v>
      </c>
      <c r="D38" s="73" t="s">
        <v>597</v>
      </c>
      <c r="E38" s="73" t="s">
        <v>597</v>
      </c>
      <c r="F38" s="73" t="s">
        <v>597</v>
      </c>
      <c r="G38" s="73" t="s">
        <v>597</v>
      </c>
      <c r="H38" s="73" t="s">
        <v>597</v>
      </c>
      <c r="N38" s="52"/>
    </row>
    <row r="39" spans="1:24">
      <c r="A39" s="70"/>
      <c r="B39" s="121" t="s">
        <v>628</v>
      </c>
      <c r="C39" s="131" t="s">
        <v>588</v>
      </c>
      <c r="D39" s="73" t="s">
        <v>597</v>
      </c>
      <c r="E39" s="73" t="s">
        <v>597</v>
      </c>
      <c r="F39" s="73" t="s">
        <v>597</v>
      </c>
      <c r="G39" s="73" t="s">
        <v>597</v>
      </c>
      <c r="H39" s="73" t="s">
        <v>597</v>
      </c>
      <c r="N39" s="52"/>
    </row>
    <row r="40" spans="1:24">
      <c r="A40" s="70" t="s">
        <v>1816</v>
      </c>
      <c r="B40" s="121" t="s">
        <v>628</v>
      </c>
      <c r="C40" s="131" t="s">
        <v>598</v>
      </c>
      <c r="D40" s="73" t="s">
        <v>597</v>
      </c>
      <c r="E40" s="73" t="s">
        <v>597</v>
      </c>
      <c r="F40" s="73" t="s">
        <v>597</v>
      </c>
      <c r="G40" s="73" t="s">
        <v>597</v>
      </c>
      <c r="H40" s="73" t="s">
        <v>23</v>
      </c>
      <c r="N40" s="52"/>
    </row>
    <row r="41" spans="1:24">
      <c r="A41" s="70" t="s">
        <v>1816</v>
      </c>
      <c r="B41" s="121" t="s">
        <v>628</v>
      </c>
      <c r="C41" s="122" t="s">
        <v>1336</v>
      </c>
      <c r="D41" s="73" t="s">
        <v>597</v>
      </c>
      <c r="E41" s="73" t="s">
        <v>597</v>
      </c>
      <c r="F41" s="73" t="s">
        <v>597</v>
      </c>
      <c r="G41" s="73" t="s">
        <v>597</v>
      </c>
      <c r="H41" s="73" t="s">
        <v>23</v>
      </c>
      <c r="N41" s="52"/>
    </row>
    <row r="42" spans="1:24">
      <c r="A42" s="70"/>
      <c r="B42" s="121" t="s">
        <v>628</v>
      </c>
      <c r="C42" s="131" t="s">
        <v>619</v>
      </c>
      <c r="D42" s="73" t="s">
        <v>597</v>
      </c>
      <c r="E42" s="73" t="s">
        <v>597</v>
      </c>
      <c r="F42" s="73" t="s">
        <v>597</v>
      </c>
      <c r="G42" s="73" t="s">
        <v>597</v>
      </c>
      <c r="H42" s="73" t="s">
        <v>597</v>
      </c>
      <c r="N42" s="52"/>
    </row>
    <row r="43" spans="1:24" s="57" customFormat="1">
      <c r="A43" s="70" t="s">
        <v>1846</v>
      </c>
      <c r="B43" s="121" t="s">
        <v>628</v>
      </c>
      <c r="C43" s="122" t="s">
        <v>747</v>
      </c>
      <c r="D43" s="73" t="s">
        <v>597</v>
      </c>
      <c r="E43" s="73" t="s">
        <v>23</v>
      </c>
      <c r="F43" s="73" t="s">
        <v>23</v>
      </c>
      <c r="G43" s="73" t="s">
        <v>597</v>
      </c>
      <c r="H43" s="73" t="s">
        <v>23</v>
      </c>
      <c r="I43" s="73"/>
      <c r="J43" s="73"/>
      <c r="K43" s="73"/>
      <c r="L43" s="73"/>
      <c r="M43" s="73"/>
      <c r="N43" s="73"/>
      <c r="X43" s="52"/>
    </row>
    <row r="44" spans="1:24" s="57" customFormat="1">
      <c r="A44" s="70" t="s">
        <v>1815</v>
      </c>
      <c r="B44" s="121" t="s">
        <v>628</v>
      </c>
      <c r="C44" s="121" t="s">
        <v>1824</v>
      </c>
      <c r="D44" s="73" t="s">
        <v>23</v>
      </c>
      <c r="E44" s="73" t="s">
        <v>23</v>
      </c>
      <c r="F44" s="73" t="s">
        <v>23</v>
      </c>
      <c r="G44" s="73" t="s">
        <v>23</v>
      </c>
      <c r="H44" s="73" t="s">
        <v>23</v>
      </c>
      <c r="I44" s="73"/>
      <c r="J44" s="117"/>
      <c r="K44" s="117"/>
      <c r="L44" s="117"/>
      <c r="M44" s="117"/>
      <c r="N44" s="117"/>
      <c r="O44" s="67"/>
      <c r="P44" s="67"/>
      <c r="Q44" s="67"/>
      <c r="X44" s="52"/>
    </row>
    <row r="45" spans="1:24">
      <c r="A45" s="70" t="s">
        <v>1304</v>
      </c>
      <c r="B45" s="121" t="s">
        <v>628</v>
      </c>
      <c r="C45" s="131" t="s">
        <v>618</v>
      </c>
      <c r="D45" s="73" t="s">
        <v>23</v>
      </c>
      <c r="E45" s="73" t="s">
        <v>23</v>
      </c>
      <c r="F45" s="73" t="s">
        <v>23</v>
      </c>
      <c r="G45" s="73" t="s">
        <v>23</v>
      </c>
      <c r="H45" s="73" t="s">
        <v>23</v>
      </c>
      <c r="N45" s="52"/>
    </row>
    <row r="46" spans="1:24">
      <c r="A46" s="72" t="s">
        <v>2028</v>
      </c>
      <c r="B46" s="121" t="s">
        <v>628</v>
      </c>
      <c r="C46" s="131" t="s">
        <v>617</v>
      </c>
      <c r="D46" s="73" t="s">
        <v>597</v>
      </c>
      <c r="E46" s="73" t="s">
        <v>597</v>
      </c>
      <c r="F46" s="73" t="s">
        <v>597</v>
      </c>
      <c r="G46" s="73" t="s">
        <v>597</v>
      </c>
      <c r="H46" s="73" t="s">
        <v>23</v>
      </c>
      <c r="N46" s="52"/>
    </row>
    <row r="47" spans="1:24">
      <c r="A47" s="70"/>
      <c r="B47" s="121" t="s">
        <v>628</v>
      </c>
      <c r="C47" s="131" t="s">
        <v>611</v>
      </c>
      <c r="D47" s="73" t="s">
        <v>597</v>
      </c>
      <c r="E47" s="73" t="s">
        <v>597</v>
      </c>
      <c r="F47" s="73" t="s">
        <v>597</v>
      </c>
      <c r="G47" s="73" t="s">
        <v>597</v>
      </c>
      <c r="H47" s="73" t="s">
        <v>23</v>
      </c>
      <c r="N47" s="52"/>
    </row>
    <row r="48" spans="1:24">
      <c r="A48" s="70"/>
      <c r="B48" s="121" t="s">
        <v>628</v>
      </c>
      <c r="C48" s="131" t="s">
        <v>622</v>
      </c>
      <c r="D48" s="73" t="s">
        <v>597</v>
      </c>
      <c r="E48" s="73" t="s">
        <v>597</v>
      </c>
      <c r="F48" s="73" t="s">
        <v>597</v>
      </c>
      <c r="G48" s="73" t="s">
        <v>597</v>
      </c>
      <c r="H48" s="73" t="s">
        <v>23</v>
      </c>
      <c r="N48" s="52"/>
    </row>
    <row r="49" spans="1:22">
      <c r="A49" s="70"/>
      <c r="B49" s="121" t="s">
        <v>628</v>
      </c>
      <c r="C49" s="131" t="s">
        <v>612</v>
      </c>
      <c r="D49" s="73" t="s">
        <v>597</v>
      </c>
      <c r="E49" s="73" t="s">
        <v>597</v>
      </c>
      <c r="F49" s="73" t="s">
        <v>597</v>
      </c>
      <c r="G49" s="73" t="s">
        <v>597</v>
      </c>
      <c r="H49" s="73" t="s">
        <v>23</v>
      </c>
      <c r="N49" s="52"/>
    </row>
    <row r="50" spans="1:22">
      <c r="A50" s="70"/>
      <c r="B50" s="121" t="s">
        <v>628</v>
      </c>
      <c r="C50" s="131" t="s">
        <v>623</v>
      </c>
      <c r="D50" s="73" t="s">
        <v>597</v>
      </c>
      <c r="E50" s="73" t="s">
        <v>597</v>
      </c>
      <c r="F50" s="73" t="s">
        <v>597</v>
      </c>
      <c r="G50" s="73" t="s">
        <v>597</v>
      </c>
      <c r="H50" s="73" t="s">
        <v>23</v>
      </c>
      <c r="N50" s="52"/>
    </row>
    <row r="51" spans="1:22">
      <c r="A51" s="70"/>
      <c r="B51" s="121" t="s">
        <v>628</v>
      </c>
      <c r="C51" s="131" t="s">
        <v>621</v>
      </c>
      <c r="D51" s="73" t="s">
        <v>597</v>
      </c>
      <c r="E51" s="73" t="s">
        <v>597</v>
      </c>
      <c r="F51" s="73" t="s">
        <v>597</v>
      </c>
      <c r="G51" s="73" t="s">
        <v>597</v>
      </c>
      <c r="H51" s="73" t="s">
        <v>23</v>
      </c>
      <c r="N51" s="52"/>
    </row>
    <row r="52" spans="1:22">
      <c r="A52" s="70" t="s">
        <v>1863</v>
      </c>
      <c r="B52" s="121" t="s">
        <v>628</v>
      </c>
      <c r="C52" s="122" t="s">
        <v>1855</v>
      </c>
      <c r="D52" s="73" t="s">
        <v>597</v>
      </c>
      <c r="E52" s="73" t="s">
        <v>597</v>
      </c>
      <c r="F52" s="73" t="s">
        <v>597</v>
      </c>
      <c r="G52" s="73" t="s">
        <v>597</v>
      </c>
      <c r="H52" s="73" t="s">
        <v>23</v>
      </c>
      <c r="N52" s="52"/>
    </row>
    <row r="53" spans="1:22">
      <c r="A53" s="70"/>
      <c r="B53" s="121" t="s">
        <v>628</v>
      </c>
      <c r="C53" s="131" t="s">
        <v>682</v>
      </c>
      <c r="D53" s="73" t="s">
        <v>23</v>
      </c>
      <c r="E53" s="73" t="s">
        <v>23</v>
      </c>
      <c r="F53" s="73" t="s">
        <v>23</v>
      </c>
      <c r="G53" s="73" t="s">
        <v>23</v>
      </c>
      <c r="H53" s="73" t="s">
        <v>23</v>
      </c>
      <c r="N53" s="52"/>
    </row>
    <row r="54" spans="1:22">
      <c r="A54" s="70"/>
      <c r="B54" s="121" t="s">
        <v>628</v>
      </c>
      <c r="C54" s="131" t="s">
        <v>683</v>
      </c>
      <c r="D54" s="73" t="s">
        <v>23</v>
      </c>
      <c r="E54" s="73" t="s">
        <v>23</v>
      </c>
      <c r="F54" s="73" t="s">
        <v>23</v>
      </c>
      <c r="G54" s="73" t="s">
        <v>23</v>
      </c>
      <c r="H54" s="73" t="s">
        <v>23</v>
      </c>
      <c r="N54" s="52"/>
    </row>
    <row r="55" spans="1:22">
      <c r="A55" s="70" t="s">
        <v>1865</v>
      </c>
      <c r="B55" s="121" t="s">
        <v>628</v>
      </c>
      <c r="C55" s="131" t="s">
        <v>1866</v>
      </c>
      <c r="D55" s="73" t="s">
        <v>23</v>
      </c>
      <c r="E55" s="73" t="s">
        <v>597</v>
      </c>
      <c r="F55" s="73" t="s">
        <v>23</v>
      </c>
      <c r="G55" s="73" t="s">
        <v>597</v>
      </c>
      <c r="H55" s="73" t="s">
        <v>23</v>
      </c>
    </row>
    <row r="56" spans="1:22">
      <c r="A56" s="70" t="s">
        <v>1865</v>
      </c>
      <c r="B56" s="121" t="s">
        <v>628</v>
      </c>
      <c r="C56" s="131" t="s">
        <v>1854</v>
      </c>
      <c r="D56" s="73" t="s">
        <v>23</v>
      </c>
      <c r="E56" s="73" t="s">
        <v>597</v>
      </c>
      <c r="F56" s="73" t="s">
        <v>23</v>
      </c>
      <c r="G56" s="73" t="s">
        <v>597</v>
      </c>
      <c r="H56" s="73" t="s">
        <v>23</v>
      </c>
    </row>
    <row r="57" spans="1:22" s="118" customFormat="1">
      <c r="A57" s="445" t="s">
        <v>2031</v>
      </c>
      <c r="B57" s="341" t="s">
        <v>628</v>
      </c>
      <c r="C57" s="446" t="s">
        <v>1987</v>
      </c>
      <c r="D57" s="452" t="s">
        <v>597</v>
      </c>
      <c r="E57" s="452" t="s">
        <v>597</v>
      </c>
      <c r="F57" s="452" t="s">
        <v>597</v>
      </c>
      <c r="G57" s="452" t="s">
        <v>597</v>
      </c>
      <c r="H57" s="452" t="s">
        <v>597</v>
      </c>
      <c r="I57" s="452"/>
      <c r="J57" s="117"/>
      <c r="K57" s="117"/>
      <c r="L57" s="117"/>
      <c r="M57" s="117"/>
      <c r="N57" s="117"/>
      <c r="O57" s="117"/>
      <c r="V57" s="279"/>
    </row>
    <row r="58" spans="1:22" s="57" customFormat="1">
      <c r="A58" s="70" t="s">
        <v>1996</v>
      </c>
      <c r="B58" s="121" t="s">
        <v>628</v>
      </c>
      <c r="C58" s="415" t="s">
        <v>1983</v>
      </c>
      <c r="D58" s="130" t="s">
        <v>597</v>
      </c>
      <c r="E58" s="130" t="s">
        <v>597</v>
      </c>
      <c r="F58" s="130" t="s">
        <v>597</v>
      </c>
      <c r="G58" s="130" t="s">
        <v>597</v>
      </c>
      <c r="H58" s="130" t="s">
        <v>597</v>
      </c>
      <c r="I58" s="130"/>
      <c r="J58" s="73"/>
      <c r="K58" s="73"/>
      <c r="L58" s="73"/>
      <c r="M58" s="73"/>
      <c r="N58" s="73"/>
      <c r="O58" s="73"/>
      <c r="V58" s="52"/>
    </row>
    <row r="59" spans="1:22" s="57" customFormat="1">
      <c r="A59" s="70" t="s">
        <v>1996</v>
      </c>
      <c r="B59" s="121" t="s">
        <v>628</v>
      </c>
      <c r="C59" s="415" t="s">
        <v>1984</v>
      </c>
      <c r="D59" s="130" t="s">
        <v>597</v>
      </c>
      <c r="E59" s="130" t="s">
        <v>597</v>
      </c>
      <c r="F59" s="130" t="s">
        <v>597</v>
      </c>
      <c r="G59" s="130" t="s">
        <v>597</v>
      </c>
      <c r="H59" s="130" t="s">
        <v>597</v>
      </c>
      <c r="I59" s="130"/>
      <c r="J59" s="73"/>
      <c r="K59" s="73"/>
      <c r="L59" s="73"/>
      <c r="M59" s="73"/>
      <c r="N59" s="73"/>
      <c r="O59" s="73"/>
      <c r="V59" s="52"/>
    </row>
    <row r="60" spans="1:22" s="57" customFormat="1">
      <c r="A60" s="70" t="s">
        <v>1996</v>
      </c>
      <c r="B60" s="121" t="s">
        <v>628</v>
      </c>
      <c r="C60" s="415" t="s">
        <v>1985</v>
      </c>
      <c r="D60" s="130" t="s">
        <v>597</v>
      </c>
      <c r="E60" s="130" t="s">
        <v>597</v>
      </c>
      <c r="F60" s="130" t="s">
        <v>597</v>
      </c>
      <c r="G60" s="130" t="s">
        <v>597</v>
      </c>
      <c r="H60" s="130" t="s">
        <v>597</v>
      </c>
      <c r="I60" s="130"/>
      <c r="J60" s="73"/>
      <c r="K60" s="73"/>
      <c r="L60" s="73"/>
      <c r="M60" s="73"/>
      <c r="N60" s="73"/>
      <c r="O60" s="73"/>
      <c r="V60" s="52"/>
    </row>
    <row r="61" spans="1:22" s="57" customFormat="1">
      <c r="A61" s="70" t="s">
        <v>2003</v>
      </c>
      <c r="B61" s="121" t="s">
        <v>628</v>
      </c>
      <c r="C61" s="415" t="s">
        <v>2001</v>
      </c>
      <c r="D61" s="130" t="s">
        <v>597</v>
      </c>
      <c r="E61" s="130" t="s">
        <v>597</v>
      </c>
      <c r="F61" s="130" t="s">
        <v>597</v>
      </c>
      <c r="G61" s="130" t="s">
        <v>597</v>
      </c>
      <c r="H61" s="130" t="s">
        <v>597</v>
      </c>
      <c r="I61" s="130"/>
      <c r="J61" s="73"/>
      <c r="K61" s="73"/>
      <c r="L61" s="73"/>
      <c r="M61" s="73"/>
      <c r="N61" s="73"/>
      <c r="O61" s="73"/>
      <c r="V61" s="52"/>
    </row>
    <row r="62" spans="1:22">
      <c r="A62" s="70" t="s">
        <v>1304</v>
      </c>
      <c r="B62" s="121" t="s">
        <v>602</v>
      </c>
      <c r="C62" s="131" t="s">
        <v>617</v>
      </c>
      <c r="D62" s="73" t="s">
        <v>23</v>
      </c>
      <c r="E62" s="73" t="s">
        <v>23</v>
      </c>
      <c r="F62" s="73" t="s">
        <v>23</v>
      </c>
      <c r="G62" s="73" t="s">
        <v>597</v>
      </c>
      <c r="H62" s="73" t="s">
        <v>23</v>
      </c>
      <c r="M62" s="52"/>
    </row>
    <row r="63" spans="1:22" s="57" customFormat="1">
      <c r="A63" s="70"/>
      <c r="B63" s="121" t="s">
        <v>602</v>
      </c>
      <c r="C63" s="122" t="s">
        <v>595</v>
      </c>
      <c r="D63" s="73" t="s">
        <v>597</v>
      </c>
      <c r="E63" s="73" t="s">
        <v>597</v>
      </c>
      <c r="F63" s="73" t="s">
        <v>597</v>
      </c>
      <c r="G63" s="73" t="s">
        <v>597</v>
      </c>
      <c r="H63" s="73" t="s">
        <v>597</v>
      </c>
    </row>
    <row r="64" spans="1:22" s="57" customFormat="1">
      <c r="A64" s="70"/>
      <c r="B64" s="121" t="s">
        <v>602</v>
      </c>
      <c r="C64" s="122" t="s">
        <v>603</v>
      </c>
      <c r="D64" s="73" t="s">
        <v>597</v>
      </c>
      <c r="E64" s="73" t="s">
        <v>597</v>
      </c>
      <c r="F64" s="73" t="s">
        <v>597</v>
      </c>
      <c r="G64" s="73" t="s">
        <v>597</v>
      </c>
      <c r="H64" s="73" t="s">
        <v>597</v>
      </c>
    </row>
    <row r="65" spans="1:24">
      <c r="A65" s="70"/>
      <c r="B65" s="121" t="s">
        <v>602</v>
      </c>
      <c r="C65" s="122" t="s">
        <v>627</v>
      </c>
      <c r="D65" s="73" t="s">
        <v>597</v>
      </c>
      <c r="E65" s="73" t="s">
        <v>597</v>
      </c>
      <c r="F65" s="73" t="s">
        <v>597</v>
      </c>
      <c r="G65" s="73" t="s">
        <v>597</v>
      </c>
      <c r="H65" s="73" t="s">
        <v>597</v>
      </c>
      <c r="N65" s="52"/>
    </row>
    <row r="66" spans="1:24">
      <c r="A66" s="70"/>
      <c r="B66" s="121" t="s">
        <v>602</v>
      </c>
      <c r="C66" s="122" t="s">
        <v>659</v>
      </c>
      <c r="D66" s="73" t="s">
        <v>23</v>
      </c>
      <c r="E66" s="73" t="s">
        <v>23</v>
      </c>
      <c r="F66" s="73" t="s">
        <v>23</v>
      </c>
      <c r="G66" s="73" t="s">
        <v>23</v>
      </c>
      <c r="H66" s="73" t="s">
        <v>23</v>
      </c>
      <c r="N66" s="52"/>
    </row>
    <row r="67" spans="1:24">
      <c r="A67" s="70"/>
      <c r="B67" s="121" t="s">
        <v>602</v>
      </c>
      <c r="C67" s="122" t="s">
        <v>589</v>
      </c>
      <c r="D67" s="73" t="s">
        <v>23</v>
      </c>
      <c r="E67" s="73" t="s">
        <v>23</v>
      </c>
      <c r="F67" s="73" t="s">
        <v>23</v>
      </c>
      <c r="G67" s="73" t="s">
        <v>23</v>
      </c>
      <c r="H67" s="73" t="s">
        <v>23</v>
      </c>
      <c r="N67" s="52"/>
    </row>
    <row r="68" spans="1:24">
      <c r="A68" s="70"/>
      <c r="B68" s="121" t="s">
        <v>602</v>
      </c>
      <c r="C68" s="122" t="s">
        <v>584</v>
      </c>
      <c r="D68" s="73" t="s">
        <v>23</v>
      </c>
      <c r="E68" s="73" t="s">
        <v>23</v>
      </c>
      <c r="F68" s="73" t="s">
        <v>23</v>
      </c>
      <c r="G68" s="73" t="s">
        <v>23</v>
      </c>
      <c r="H68" s="73" t="s">
        <v>23</v>
      </c>
      <c r="N68" s="52"/>
    </row>
    <row r="69" spans="1:24">
      <c r="A69" s="70"/>
      <c r="B69" s="121" t="s">
        <v>602</v>
      </c>
      <c r="C69" s="122" t="s">
        <v>593</v>
      </c>
      <c r="D69" s="73" t="s">
        <v>23</v>
      </c>
      <c r="E69" s="73" t="s">
        <v>23</v>
      </c>
      <c r="F69" s="73" t="s">
        <v>23</v>
      </c>
      <c r="G69" s="73" t="s">
        <v>23</v>
      </c>
      <c r="H69" s="73" t="s">
        <v>23</v>
      </c>
      <c r="N69" s="52"/>
    </row>
    <row r="70" spans="1:24">
      <c r="A70" s="70"/>
      <c r="B70" s="121" t="s">
        <v>602</v>
      </c>
      <c r="C70" s="122" t="s">
        <v>582</v>
      </c>
      <c r="D70" s="73" t="s">
        <v>23</v>
      </c>
      <c r="E70" s="73" t="s">
        <v>23</v>
      </c>
      <c r="F70" s="73" t="s">
        <v>23</v>
      </c>
      <c r="G70" s="73" t="s">
        <v>23</v>
      </c>
      <c r="H70" s="73" t="s">
        <v>23</v>
      </c>
      <c r="N70" s="52"/>
    </row>
    <row r="71" spans="1:24">
      <c r="A71" s="70"/>
      <c r="B71" s="121" t="s">
        <v>602</v>
      </c>
      <c r="C71" s="122" t="s">
        <v>588</v>
      </c>
      <c r="D71" s="73" t="s">
        <v>23</v>
      </c>
      <c r="E71" s="73" t="s">
        <v>23</v>
      </c>
      <c r="F71" s="73" t="s">
        <v>23</v>
      </c>
      <c r="G71" s="73" t="s">
        <v>23</v>
      </c>
      <c r="H71" s="73" t="s">
        <v>23</v>
      </c>
      <c r="N71" s="52"/>
    </row>
    <row r="72" spans="1:24" s="57" customFormat="1">
      <c r="A72" s="70"/>
      <c r="B72" s="121" t="s">
        <v>602</v>
      </c>
      <c r="C72" s="122" t="s">
        <v>615</v>
      </c>
      <c r="D72" s="73" t="s">
        <v>597</v>
      </c>
      <c r="E72" s="73" t="s">
        <v>597</v>
      </c>
      <c r="F72" s="73" t="s">
        <v>597</v>
      </c>
      <c r="G72" s="73" t="s">
        <v>597</v>
      </c>
      <c r="H72" s="73" t="s">
        <v>597</v>
      </c>
    </row>
    <row r="73" spans="1:24" s="57" customFormat="1">
      <c r="A73" s="70" t="s">
        <v>1815</v>
      </c>
      <c r="B73" s="121" t="s">
        <v>602</v>
      </c>
      <c r="C73" s="121" t="s">
        <v>1822</v>
      </c>
      <c r="D73" s="73" t="s">
        <v>23</v>
      </c>
      <c r="E73" s="73" t="s">
        <v>23</v>
      </c>
      <c r="F73" s="73" t="s">
        <v>23</v>
      </c>
      <c r="G73" s="73" t="s">
        <v>23</v>
      </c>
      <c r="H73" s="73" t="s">
        <v>23</v>
      </c>
      <c r="X73" s="52"/>
    </row>
    <row r="74" spans="1:24" s="57" customFormat="1">
      <c r="A74" s="70" t="s">
        <v>1815</v>
      </c>
      <c r="B74" s="121" t="s">
        <v>602</v>
      </c>
      <c r="C74" s="121" t="s">
        <v>1819</v>
      </c>
      <c r="D74" s="73" t="s">
        <v>23</v>
      </c>
      <c r="E74" s="73" t="s">
        <v>23</v>
      </c>
      <c r="F74" s="73" t="s">
        <v>23</v>
      </c>
      <c r="G74" s="73" t="s">
        <v>23</v>
      </c>
      <c r="H74" s="73" t="s">
        <v>23</v>
      </c>
      <c r="X74" s="52"/>
    </row>
    <row r="75" spans="1:24" s="57" customFormat="1">
      <c r="A75" s="70" t="s">
        <v>1815</v>
      </c>
      <c r="B75" s="121" t="s">
        <v>602</v>
      </c>
      <c r="C75" s="121" t="s">
        <v>1823</v>
      </c>
      <c r="D75" s="73" t="s">
        <v>23</v>
      </c>
      <c r="E75" s="73" t="s">
        <v>23</v>
      </c>
      <c r="F75" s="73" t="s">
        <v>23</v>
      </c>
      <c r="G75" s="73" t="s">
        <v>23</v>
      </c>
      <c r="H75" s="73" t="s">
        <v>23</v>
      </c>
      <c r="X75" s="52"/>
    </row>
    <row r="76" spans="1:24" s="57" customFormat="1">
      <c r="A76" s="70" t="s">
        <v>1815</v>
      </c>
      <c r="B76" s="121" t="s">
        <v>602</v>
      </c>
      <c r="C76" s="121" t="s">
        <v>1821</v>
      </c>
      <c r="D76" s="73" t="s">
        <v>23</v>
      </c>
      <c r="E76" s="73" t="s">
        <v>23</v>
      </c>
      <c r="F76" s="73" t="s">
        <v>23</v>
      </c>
      <c r="G76" s="73" t="s">
        <v>23</v>
      </c>
      <c r="H76" s="73" t="s">
        <v>23</v>
      </c>
      <c r="X76" s="52"/>
    </row>
    <row r="77" spans="1:24" s="57" customFormat="1">
      <c r="A77" s="70" t="s">
        <v>1815</v>
      </c>
      <c r="B77" s="121" t="s">
        <v>602</v>
      </c>
      <c r="C77" s="121" t="s">
        <v>1820</v>
      </c>
      <c r="D77" s="73" t="s">
        <v>23</v>
      </c>
      <c r="E77" s="73" t="s">
        <v>23</v>
      </c>
      <c r="F77" s="73" t="s">
        <v>23</v>
      </c>
      <c r="G77" s="73" t="s">
        <v>23</v>
      </c>
      <c r="H77" s="73" t="s">
        <v>23</v>
      </c>
      <c r="X77" s="52"/>
    </row>
    <row r="78" spans="1:24">
      <c r="A78" s="70"/>
      <c r="B78" s="121" t="s">
        <v>602</v>
      </c>
      <c r="C78" s="122" t="s">
        <v>604</v>
      </c>
      <c r="D78" s="73" t="s">
        <v>23</v>
      </c>
      <c r="E78" s="73" t="s">
        <v>23</v>
      </c>
      <c r="F78" s="73" t="s">
        <v>23</v>
      </c>
      <c r="G78" s="73" t="s">
        <v>23</v>
      </c>
      <c r="H78" s="73" t="s">
        <v>23</v>
      </c>
      <c r="N78" s="52"/>
    </row>
    <row r="79" spans="1:24">
      <c r="A79" s="70"/>
      <c r="B79" s="121" t="s">
        <v>602</v>
      </c>
      <c r="C79" s="122" t="s">
        <v>605</v>
      </c>
      <c r="D79" s="73" t="s">
        <v>23</v>
      </c>
      <c r="E79" s="73" t="s">
        <v>23</v>
      </c>
      <c r="F79" s="73" t="s">
        <v>23</v>
      </c>
      <c r="G79" s="73" t="s">
        <v>23</v>
      </c>
      <c r="H79" s="73" t="s">
        <v>23</v>
      </c>
      <c r="N79" s="52"/>
    </row>
    <row r="80" spans="1:24">
      <c r="A80" s="70"/>
      <c r="B80" s="121" t="s">
        <v>602</v>
      </c>
      <c r="C80" s="122" t="s">
        <v>606</v>
      </c>
      <c r="D80" s="73" t="s">
        <v>23</v>
      </c>
      <c r="E80" s="73" t="s">
        <v>23</v>
      </c>
      <c r="F80" s="73" t="s">
        <v>23</v>
      </c>
      <c r="G80" s="73" t="s">
        <v>23</v>
      </c>
      <c r="H80" s="73" t="s">
        <v>23</v>
      </c>
      <c r="N80" s="52"/>
    </row>
    <row r="81" spans="1:14">
      <c r="A81" s="70"/>
      <c r="B81" s="121" t="s">
        <v>602</v>
      </c>
      <c r="C81" s="122" t="s">
        <v>607</v>
      </c>
      <c r="D81" s="73" t="s">
        <v>23</v>
      </c>
      <c r="E81" s="73" t="s">
        <v>23</v>
      </c>
      <c r="F81" s="73" t="s">
        <v>23</v>
      </c>
      <c r="G81" s="73" t="s">
        <v>23</v>
      </c>
      <c r="H81" s="73" t="s">
        <v>23</v>
      </c>
      <c r="N81" s="52"/>
    </row>
    <row r="82" spans="1:14">
      <c r="A82" s="70"/>
      <c r="B82" s="121" t="s">
        <v>602</v>
      </c>
      <c r="C82" s="122" t="s">
        <v>608</v>
      </c>
      <c r="D82" s="73" t="s">
        <v>23</v>
      </c>
      <c r="E82" s="73" t="s">
        <v>23</v>
      </c>
      <c r="F82" s="73" t="s">
        <v>23</v>
      </c>
      <c r="G82" s="73" t="s">
        <v>23</v>
      </c>
      <c r="H82" s="73" t="s">
        <v>23</v>
      </c>
      <c r="N82" s="52"/>
    </row>
    <row r="83" spans="1:14">
      <c r="A83" s="70"/>
      <c r="B83" s="121" t="s">
        <v>602</v>
      </c>
      <c r="C83" s="122" t="s">
        <v>609</v>
      </c>
      <c r="D83" s="73" t="s">
        <v>23</v>
      </c>
      <c r="E83" s="73" t="s">
        <v>23</v>
      </c>
      <c r="F83" s="73" t="s">
        <v>23</v>
      </c>
      <c r="G83" s="73" t="s">
        <v>23</v>
      </c>
      <c r="H83" s="73" t="s">
        <v>23</v>
      </c>
      <c r="N83" s="52"/>
    </row>
    <row r="84" spans="1:14">
      <c r="A84" s="70"/>
      <c r="B84" s="121" t="s">
        <v>602</v>
      </c>
      <c r="C84" s="122" t="s">
        <v>610</v>
      </c>
      <c r="D84" s="73" t="s">
        <v>23</v>
      </c>
      <c r="E84" s="73" t="s">
        <v>23</v>
      </c>
      <c r="F84" s="73" t="s">
        <v>23</v>
      </c>
      <c r="G84" s="73" t="s">
        <v>23</v>
      </c>
      <c r="H84" s="73" t="s">
        <v>23</v>
      </c>
      <c r="N84" s="52"/>
    </row>
    <row r="85" spans="1:14">
      <c r="A85" s="70"/>
      <c r="B85" s="121" t="s">
        <v>602</v>
      </c>
      <c r="C85" s="122" t="s">
        <v>668</v>
      </c>
      <c r="D85" s="73" t="s">
        <v>23</v>
      </c>
      <c r="E85" s="73" t="s">
        <v>23</v>
      </c>
      <c r="F85" s="73" t="s">
        <v>23</v>
      </c>
      <c r="G85" s="73" t="s">
        <v>23</v>
      </c>
      <c r="H85" s="73" t="s">
        <v>23</v>
      </c>
      <c r="N85" s="52"/>
    </row>
    <row r="86" spans="1:14">
      <c r="A86" s="70"/>
      <c r="B86" s="121" t="s">
        <v>602</v>
      </c>
      <c r="C86" s="122" t="s">
        <v>669</v>
      </c>
      <c r="D86" s="73" t="s">
        <v>23</v>
      </c>
      <c r="E86" s="73" t="s">
        <v>23</v>
      </c>
      <c r="F86" s="73" t="s">
        <v>23</v>
      </c>
      <c r="G86" s="73" t="s">
        <v>23</v>
      </c>
      <c r="H86" s="73" t="s">
        <v>23</v>
      </c>
      <c r="N86" s="52"/>
    </row>
    <row r="87" spans="1:14">
      <c r="A87" s="70"/>
      <c r="B87" s="121" t="s">
        <v>602</v>
      </c>
      <c r="C87" s="122" t="s">
        <v>665</v>
      </c>
      <c r="D87" s="73" t="s">
        <v>23</v>
      </c>
      <c r="E87" s="73" t="s">
        <v>23</v>
      </c>
      <c r="F87" s="73" t="s">
        <v>23</v>
      </c>
      <c r="G87" s="73" t="s">
        <v>23</v>
      </c>
      <c r="H87" s="73" t="s">
        <v>23</v>
      </c>
      <c r="N87" s="52"/>
    </row>
    <row r="88" spans="1:14">
      <c r="A88" s="70"/>
      <c r="B88" s="121" t="s">
        <v>602</v>
      </c>
      <c r="C88" s="122" t="s">
        <v>670</v>
      </c>
      <c r="D88" s="73" t="s">
        <v>23</v>
      </c>
      <c r="E88" s="73" t="s">
        <v>23</v>
      </c>
      <c r="F88" s="73" t="s">
        <v>23</v>
      </c>
      <c r="G88" s="73" t="s">
        <v>23</v>
      </c>
      <c r="H88" s="73" t="s">
        <v>23</v>
      </c>
      <c r="N88" s="52"/>
    </row>
    <row r="89" spans="1:14">
      <c r="A89" s="70"/>
      <c r="B89" s="121" t="s">
        <v>602</v>
      </c>
      <c r="C89" s="121" t="s">
        <v>682</v>
      </c>
      <c r="D89" s="73" t="s">
        <v>23</v>
      </c>
      <c r="E89" s="73" t="s">
        <v>23</v>
      </c>
      <c r="F89" s="73" t="s">
        <v>23</v>
      </c>
      <c r="G89" s="73" t="s">
        <v>23</v>
      </c>
      <c r="H89" s="73" t="s">
        <v>23</v>
      </c>
      <c r="N89" s="52"/>
    </row>
    <row r="90" spans="1:14">
      <c r="A90" s="70"/>
      <c r="B90" s="121" t="s">
        <v>602</v>
      </c>
      <c r="C90" s="121" t="s">
        <v>683</v>
      </c>
      <c r="D90" s="73" t="s">
        <v>23</v>
      </c>
      <c r="E90" s="73" t="s">
        <v>23</v>
      </c>
      <c r="F90" s="73" t="s">
        <v>23</v>
      </c>
      <c r="G90" s="73" t="s">
        <v>23</v>
      </c>
      <c r="H90" s="73" t="s">
        <v>23</v>
      </c>
      <c r="N90" s="52"/>
    </row>
    <row r="91" spans="1:14">
      <c r="A91" s="70"/>
      <c r="B91" s="121" t="s">
        <v>602</v>
      </c>
      <c r="C91" s="122" t="s">
        <v>671</v>
      </c>
      <c r="D91" s="73" t="s">
        <v>23</v>
      </c>
      <c r="E91" s="73" t="s">
        <v>23</v>
      </c>
      <c r="F91" s="73" t="s">
        <v>23</v>
      </c>
      <c r="G91" s="73" t="s">
        <v>23</v>
      </c>
      <c r="H91" s="73" t="s">
        <v>23</v>
      </c>
      <c r="N91" s="52"/>
    </row>
    <row r="92" spans="1:14">
      <c r="A92" s="70"/>
      <c r="B92" s="121" t="s">
        <v>602</v>
      </c>
      <c r="C92" s="122" t="s">
        <v>666</v>
      </c>
      <c r="D92" s="73" t="s">
        <v>23</v>
      </c>
      <c r="E92" s="73" t="s">
        <v>23</v>
      </c>
      <c r="F92" s="73" t="s">
        <v>23</v>
      </c>
      <c r="G92" s="73" t="s">
        <v>23</v>
      </c>
      <c r="H92" s="73" t="s">
        <v>23</v>
      </c>
      <c r="N92" s="52"/>
    </row>
    <row r="93" spans="1:14">
      <c r="A93" s="70"/>
      <c r="B93" s="121" t="s">
        <v>602</v>
      </c>
      <c r="C93" s="122" t="s">
        <v>667</v>
      </c>
      <c r="D93" s="73" t="s">
        <v>23</v>
      </c>
      <c r="E93" s="73" t="s">
        <v>23</v>
      </c>
      <c r="F93" s="73" t="s">
        <v>23</v>
      </c>
      <c r="G93" s="73" t="s">
        <v>23</v>
      </c>
      <c r="H93" s="73" t="s">
        <v>23</v>
      </c>
      <c r="N93" s="52"/>
    </row>
    <row r="94" spans="1:14">
      <c r="A94" s="70"/>
      <c r="B94" s="121" t="s">
        <v>602</v>
      </c>
      <c r="C94" s="122" t="s">
        <v>675</v>
      </c>
      <c r="D94" s="73" t="s">
        <v>23</v>
      </c>
      <c r="E94" s="73" t="s">
        <v>23</v>
      </c>
      <c r="F94" s="73" t="s">
        <v>23</v>
      </c>
      <c r="G94" s="73" t="s">
        <v>23</v>
      </c>
      <c r="H94" s="73" t="s">
        <v>23</v>
      </c>
      <c r="N94" s="52"/>
    </row>
    <row r="95" spans="1:14">
      <c r="A95" s="70"/>
      <c r="B95" s="121" t="s">
        <v>602</v>
      </c>
      <c r="C95" s="122" t="s">
        <v>680</v>
      </c>
      <c r="D95" s="73" t="s">
        <v>23</v>
      </c>
      <c r="E95" s="73" t="s">
        <v>23</v>
      </c>
      <c r="F95" s="73" t="s">
        <v>23</v>
      </c>
      <c r="G95" s="73" t="s">
        <v>23</v>
      </c>
      <c r="H95" s="73" t="s">
        <v>23</v>
      </c>
      <c r="N95" s="52"/>
    </row>
    <row r="96" spans="1:14">
      <c r="A96" s="70"/>
      <c r="B96" s="121" t="s">
        <v>602</v>
      </c>
      <c r="C96" s="122" t="s">
        <v>681</v>
      </c>
      <c r="D96" s="73" t="s">
        <v>23</v>
      </c>
      <c r="E96" s="73" t="s">
        <v>23</v>
      </c>
      <c r="F96" s="73" t="s">
        <v>23</v>
      </c>
      <c r="G96" s="73" t="s">
        <v>23</v>
      </c>
      <c r="H96" s="73" t="s">
        <v>23</v>
      </c>
      <c r="N96" s="52"/>
    </row>
    <row r="97" spans="1:15">
      <c r="A97" s="70"/>
      <c r="B97" s="121" t="s">
        <v>602</v>
      </c>
      <c r="C97" s="122" t="s">
        <v>688</v>
      </c>
      <c r="D97" s="73" t="s">
        <v>23</v>
      </c>
      <c r="E97" s="73" t="s">
        <v>23</v>
      </c>
      <c r="F97" s="73" t="s">
        <v>23</v>
      </c>
      <c r="G97" s="73" t="s">
        <v>23</v>
      </c>
      <c r="H97" s="73" t="s">
        <v>23</v>
      </c>
      <c r="N97" s="52"/>
    </row>
    <row r="98" spans="1:15">
      <c r="A98" s="70"/>
      <c r="B98" s="121" t="s">
        <v>602</v>
      </c>
      <c r="C98" s="122" t="s">
        <v>689</v>
      </c>
      <c r="D98" s="73" t="s">
        <v>23</v>
      </c>
      <c r="E98" s="73" t="s">
        <v>23</v>
      </c>
      <c r="F98" s="73" t="s">
        <v>23</v>
      </c>
      <c r="G98" s="73" t="s">
        <v>23</v>
      </c>
      <c r="H98" s="73" t="s">
        <v>23</v>
      </c>
      <c r="N98" s="52"/>
    </row>
    <row r="99" spans="1:15" s="118" customFormat="1">
      <c r="A99" s="70" t="s">
        <v>1847</v>
      </c>
      <c r="B99" s="341" t="s">
        <v>602</v>
      </c>
      <c r="C99" s="342" t="s">
        <v>747</v>
      </c>
      <c r="D99" s="117" t="s">
        <v>23</v>
      </c>
      <c r="E99" s="117" t="s">
        <v>23</v>
      </c>
      <c r="F99" s="117" t="s">
        <v>23</v>
      </c>
      <c r="G99" s="117" t="s">
        <v>23</v>
      </c>
      <c r="H99" s="117" t="s">
        <v>23</v>
      </c>
      <c r="M99" s="279"/>
    </row>
    <row r="100" spans="1:15">
      <c r="A100" s="466" t="s">
        <v>2027</v>
      </c>
      <c r="B100" s="121" t="s">
        <v>602</v>
      </c>
      <c r="C100" s="122" t="s">
        <v>750</v>
      </c>
      <c r="D100" s="73" t="s">
        <v>23</v>
      </c>
      <c r="E100" s="73" t="s">
        <v>23</v>
      </c>
      <c r="F100" s="73" t="s">
        <v>23</v>
      </c>
      <c r="G100" s="73" t="s">
        <v>23</v>
      </c>
      <c r="H100" s="73" t="s">
        <v>23</v>
      </c>
      <c r="M100" s="52"/>
    </row>
    <row r="101" spans="1:15">
      <c r="A101" s="466" t="s">
        <v>2027</v>
      </c>
      <c r="B101" s="341" t="s">
        <v>602</v>
      </c>
      <c r="C101" s="122" t="s">
        <v>751</v>
      </c>
      <c r="D101" s="73" t="s">
        <v>23</v>
      </c>
      <c r="E101" s="73" t="s">
        <v>23</v>
      </c>
      <c r="F101" s="73" t="s">
        <v>23</v>
      </c>
      <c r="G101" s="73" t="s">
        <v>23</v>
      </c>
      <c r="H101" s="73" t="s">
        <v>23</v>
      </c>
      <c r="M101" s="52"/>
    </row>
    <row r="102" spans="1:15">
      <c r="A102" s="70" t="s">
        <v>1309</v>
      </c>
      <c r="B102" s="121" t="s">
        <v>602</v>
      </c>
      <c r="C102" s="122" t="s">
        <v>1291</v>
      </c>
      <c r="D102" s="73" t="s">
        <v>23</v>
      </c>
      <c r="E102" s="73" t="s">
        <v>23</v>
      </c>
      <c r="F102" s="73" t="s">
        <v>23</v>
      </c>
      <c r="G102" s="73" t="s">
        <v>23</v>
      </c>
      <c r="H102" s="73" t="s">
        <v>23</v>
      </c>
      <c r="M102" s="52"/>
    </row>
    <row r="103" spans="1:15">
      <c r="A103" s="70" t="s">
        <v>1309</v>
      </c>
      <c r="B103" s="121" t="s">
        <v>602</v>
      </c>
      <c r="C103" s="122" t="s">
        <v>1292</v>
      </c>
      <c r="D103" s="73" t="s">
        <v>23</v>
      </c>
      <c r="E103" s="73" t="s">
        <v>23</v>
      </c>
      <c r="F103" s="73" t="s">
        <v>23</v>
      </c>
      <c r="G103" s="73" t="s">
        <v>23</v>
      </c>
      <c r="H103" s="73" t="s">
        <v>23</v>
      </c>
      <c r="M103" s="52"/>
    </row>
    <row r="104" spans="1:15">
      <c r="A104" s="70" t="s">
        <v>1303</v>
      </c>
      <c r="B104" s="121" t="s">
        <v>602</v>
      </c>
      <c r="C104" s="122" t="s">
        <v>1313</v>
      </c>
      <c r="D104" s="73" t="s">
        <v>23</v>
      </c>
      <c r="E104" s="73" t="s">
        <v>23</v>
      </c>
      <c r="F104" s="73" t="s">
        <v>23</v>
      </c>
      <c r="G104" s="73" t="s">
        <v>23</v>
      </c>
      <c r="H104" s="73" t="s">
        <v>23</v>
      </c>
      <c r="M104" s="52"/>
    </row>
    <row r="105" spans="1:15">
      <c r="A105" s="70" t="s">
        <v>1303</v>
      </c>
      <c r="B105" s="121" t="s">
        <v>602</v>
      </c>
      <c r="C105" s="122" t="s">
        <v>1168</v>
      </c>
      <c r="D105" s="73" t="s">
        <v>23</v>
      </c>
      <c r="E105" s="73" t="s">
        <v>23</v>
      </c>
      <c r="F105" s="73" t="s">
        <v>23</v>
      </c>
      <c r="G105" s="73" t="s">
        <v>23</v>
      </c>
      <c r="H105" s="73" t="s">
        <v>23</v>
      </c>
      <c r="M105" s="52"/>
    </row>
    <row r="106" spans="1:15">
      <c r="A106" s="70" t="s">
        <v>1303</v>
      </c>
      <c r="B106" s="121" t="s">
        <v>602</v>
      </c>
      <c r="C106" s="122" t="s">
        <v>625</v>
      </c>
      <c r="D106" s="73" t="s">
        <v>23</v>
      </c>
      <c r="E106" s="73" t="s">
        <v>23</v>
      </c>
      <c r="F106" s="73" t="s">
        <v>23</v>
      </c>
      <c r="G106" s="73" t="s">
        <v>23</v>
      </c>
      <c r="H106" s="73" t="s">
        <v>23</v>
      </c>
      <c r="M106" s="52"/>
    </row>
    <row r="107" spans="1:15" s="57" customFormat="1">
      <c r="A107" s="70" t="s">
        <v>1996</v>
      </c>
      <c r="B107" s="121" t="s">
        <v>602</v>
      </c>
      <c r="C107" s="348" t="s">
        <v>1983</v>
      </c>
      <c r="D107" s="130" t="s">
        <v>23</v>
      </c>
      <c r="E107" s="130" t="s">
        <v>597</v>
      </c>
      <c r="F107" s="130" t="s">
        <v>597</v>
      </c>
      <c r="G107" s="130" t="s">
        <v>23</v>
      </c>
      <c r="H107" s="130" t="s">
        <v>23</v>
      </c>
      <c r="I107" s="73"/>
      <c r="J107" s="73"/>
      <c r="K107" s="73"/>
      <c r="L107" s="73"/>
      <c r="M107" s="73"/>
      <c r="N107" s="73"/>
      <c r="O107" s="73"/>
    </row>
    <row r="108" spans="1:15" s="57" customFormat="1">
      <c r="A108" s="70" t="s">
        <v>1996</v>
      </c>
      <c r="B108" s="121" t="s">
        <v>602</v>
      </c>
      <c r="C108" s="348" t="s">
        <v>1984</v>
      </c>
      <c r="D108" s="130" t="s">
        <v>23</v>
      </c>
      <c r="E108" s="130" t="s">
        <v>597</v>
      </c>
      <c r="F108" s="130" t="s">
        <v>597</v>
      </c>
      <c r="G108" s="130" t="s">
        <v>23</v>
      </c>
      <c r="H108" s="130" t="s">
        <v>23</v>
      </c>
      <c r="I108" s="73"/>
      <c r="J108" s="73"/>
      <c r="K108" s="73"/>
      <c r="L108" s="73"/>
      <c r="M108" s="73"/>
      <c r="N108" s="73"/>
      <c r="O108" s="73"/>
    </row>
    <row r="109" spans="1:15" s="57" customFormat="1">
      <c r="A109" s="70" t="s">
        <v>1996</v>
      </c>
      <c r="B109" s="121" t="s">
        <v>602</v>
      </c>
      <c r="C109" s="348" t="s">
        <v>1985</v>
      </c>
      <c r="D109" s="130" t="s">
        <v>23</v>
      </c>
      <c r="E109" s="130" t="s">
        <v>597</v>
      </c>
      <c r="F109" s="130" t="s">
        <v>597</v>
      </c>
      <c r="G109" s="130" t="s">
        <v>23</v>
      </c>
      <c r="H109" s="130" t="s">
        <v>23</v>
      </c>
      <c r="I109" s="73"/>
      <c r="J109" s="73"/>
      <c r="K109" s="73"/>
      <c r="L109" s="73"/>
      <c r="M109" s="73"/>
      <c r="N109" s="73"/>
      <c r="O109" s="73"/>
    </row>
    <row r="110" spans="1:15">
      <c r="A110" s="70" t="s">
        <v>1863</v>
      </c>
      <c r="B110" s="283" t="s">
        <v>1817</v>
      </c>
      <c r="C110" s="350" t="s">
        <v>1864</v>
      </c>
      <c r="D110" s="73" t="s">
        <v>23</v>
      </c>
      <c r="E110" s="73" t="s">
        <v>597</v>
      </c>
      <c r="F110" s="73" t="s">
        <v>597</v>
      </c>
      <c r="G110" s="73" t="s">
        <v>597</v>
      </c>
      <c r="H110" s="73" t="s">
        <v>23</v>
      </c>
    </row>
    <row r="111" spans="1:15">
      <c r="A111" s="70" t="s">
        <v>1846</v>
      </c>
      <c r="B111" s="283" t="s">
        <v>1817</v>
      </c>
      <c r="C111" s="283" t="s">
        <v>1844</v>
      </c>
      <c r="D111" s="73" t="s">
        <v>23</v>
      </c>
      <c r="E111" s="73" t="s">
        <v>23</v>
      </c>
      <c r="F111" s="73" t="s">
        <v>23</v>
      </c>
      <c r="G111" s="73" t="s">
        <v>23</v>
      </c>
      <c r="H111" s="73" t="s">
        <v>23</v>
      </c>
    </row>
    <row r="112" spans="1:15">
      <c r="A112" s="70" t="s">
        <v>1846</v>
      </c>
      <c r="B112" s="283" t="s">
        <v>1817</v>
      </c>
      <c r="C112" s="283" t="s">
        <v>1845</v>
      </c>
      <c r="D112" s="73" t="s">
        <v>23</v>
      </c>
      <c r="E112" s="73" t="s">
        <v>23</v>
      </c>
      <c r="F112" s="73" t="s">
        <v>23</v>
      </c>
      <c r="G112" s="73" t="s">
        <v>23</v>
      </c>
      <c r="H112" s="73" t="s">
        <v>23</v>
      </c>
    </row>
    <row r="113" spans="1:15">
      <c r="A113" s="70" t="s">
        <v>1815</v>
      </c>
      <c r="B113" s="283" t="s">
        <v>1817</v>
      </c>
      <c r="C113" s="283" t="s">
        <v>1825</v>
      </c>
      <c r="D113" s="73" t="s">
        <v>23</v>
      </c>
      <c r="E113" s="73" t="s">
        <v>23</v>
      </c>
      <c r="F113" s="73" t="s">
        <v>23</v>
      </c>
      <c r="G113" s="73" t="s">
        <v>23</v>
      </c>
      <c r="H113" s="73" t="s">
        <v>23</v>
      </c>
    </row>
    <row r="114" spans="1:15">
      <c r="A114" s="70" t="s">
        <v>1865</v>
      </c>
      <c r="B114" s="283" t="s">
        <v>1817</v>
      </c>
      <c r="C114" s="283" t="s">
        <v>1862</v>
      </c>
      <c r="D114" s="73" t="s">
        <v>23</v>
      </c>
      <c r="E114" s="73" t="s">
        <v>597</v>
      </c>
      <c r="F114" s="73" t="s">
        <v>597</v>
      </c>
      <c r="G114" s="73" t="s">
        <v>597</v>
      </c>
      <c r="H114" s="73" t="s">
        <v>23</v>
      </c>
    </row>
    <row r="115" spans="1:15">
      <c r="A115" s="70" t="s">
        <v>1996</v>
      </c>
      <c r="B115" s="283" t="s">
        <v>1817</v>
      </c>
      <c r="C115" s="443" t="s">
        <v>1988</v>
      </c>
      <c r="D115" s="130" t="s">
        <v>23</v>
      </c>
      <c r="E115" s="130" t="s">
        <v>597</v>
      </c>
      <c r="F115" s="130" t="s">
        <v>597</v>
      </c>
      <c r="G115" s="130" t="s">
        <v>597</v>
      </c>
      <c r="H115" s="130" t="s">
        <v>23</v>
      </c>
      <c r="I115" s="130"/>
      <c r="J115" s="130"/>
      <c r="K115" s="73"/>
      <c r="L115" s="73"/>
      <c r="M115" s="73"/>
      <c r="N115" s="73"/>
      <c r="O115" s="73"/>
    </row>
    <row r="116" spans="1:15">
      <c r="A116" s="70" t="s">
        <v>1996</v>
      </c>
      <c r="B116" s="283" t="s">
        <v>1817</v>
      </c>
      <c r="C116" s="443" t="s">
        <v>1989</v>
      </c>
      <c r="D116" s="130" t="s">
        <v>23</v>
      </c>
      <c r="E116" s="130" t="s">
        <v>597</v>
      </c>
      <c r="F116" s="130" t="s">
        <v>597</v>
      </c>
      <c r="G116" s="130" t="s">
        <v>597</v>
      </c>
      <c r="H116" s="130" t="s">
        <v>23</v>
      </c>
      <c r="I116" s="130"/>
      <c r="J116" s="130"/>
      <c r="K116" s="73"/>
      <c r="L116" s="73"/>
      <c r="M116" s="73"/>
      <c r="N116" s="73"/>
      <c r="O116" s="73"/>
    </row>
    <row r="117" spans="1:15">
      <c r="A117" s="70" t="s">
        <v>1863</v>
      </c>
      <c r="B117" s="283" t="s">
        <v>1827</v>
      </c>
      <c r="C117" s="283" t="s">
        <v>1864</v>
      </c>
      <c r="D117" s="73" t="s">
        <v>23</v>
      </c>
      <c r="E117" s="73" t="s">
        <v>597</v>
      </c>
      <c r="F117" s="73" t="s">
        <v>597</v>
      </c>
      <c r="G117" s="73" t="s">
        <v>597</v>
      </c>
      <c r="H117" s="73" t="s">
        <v>23</v>
      </c>
    </row>
    <row r="118" spans="1:15">
      <c r="A118" s="70" t="s">
        <v>1846</v>
      </c>
      <c r="B118" s="283" t="s">
        <v>1827</v>
      </c>
      <c r="C118" s="283" t="s">
        <v>1844</v>
      </c>
      <c r="D118" s="73" t="s">
        <v>23</v>
      </c>
      <c r="E118" s="73" t="s">
        <v>597</v>
      </c>
      <c r="F118" s="73" t="s">
        <v>597</v>
      </c>
      <c r="G118" s="73" t="s">
        <v>597</v>
      </c>
      <c r="H118" s="73" t="s">
        <v>23</v>
      </c>
    </row>
    <row r="119" spans="1:15">
      <c r="A119" s="70" t="s">
        <v>1846</v>
      </c>
      <c r="B119" s="283" t="s">
        <v>1827</v>
      </c>
      <c r="C119" s="283" t="s">
        <v>1845</v>
      </c>
      <c r="D119" s="73" t="s">
        <v>23</v>
      </c>
      <c r="E119" s="73" t="s">
        <v>597</v>
      </c>
      <c r="F119" s="73" t="s">
        <v>597</v>
      </c>
      <c r="G119" s="73" t="s">
        <v>597</v>
      </c>
      <c r="H119" s="73" t="s">
        <v>23</v>
      </c>
    </row>
    <row r="120" spans="1:15">
      <c r="A120" s="70" t="s">
        <v>1815</v>
      </c>
      <c r="B120" s="283" t="s">
        <v>1827</v>
      </c>
      <c r="C120" s="283" t="s">
        <v>1825</v>
      </c>
      <c r="D120" s="73" t="s">
        <v>23</v>
      </c>
      <c r="E120" s="73" t="s">
        <v>23</v>
      </c>
      <c r="F120" s="73" t="s">
        <v>23</v>
      </c>
      <c r="G120" s="73" t="s">
        <v>23</v>
      </c>
      <c r="H120" s="73" t="s">
        <v>23</v>
      </c>
    </row>
    <row r="121" spans="1:15">
      <c r="A121" s="70" t="s">
        <v>1815</v>
      </c>
      <c r="B121" s="283" t="s">
        <v>1827</v>
      </c>
      <c r="C121" s="283" t="s">
        <v>1831</v>
      </c>
      <c r="D121" s="73" t="s">
        <v>23</v>
      </c>
      <c r="E121" s="304" t="s">
        <v>597</v>
      </c>
      <c r="F121" s="304" t="s">
        <v>597</v>
      </c>
      <c r="G121" s="304" t="s">
        <v>597</v>
      </c>
      <c r="H121" s="73" t="s">
        <v>23</v>
      </c>
    </row>
    <row r="122" spans="1:15">
      <c r="A122" s="70" t="s">
        <v>1865</v>
      </c>
      <c r="B122" s="283" t="s">
        <v>1827</v>
      </c>
      <c r="C122" s="283" t="s">
        <v>1862</v>
      </c>
      <c r="D122" s="73" t="s">
        <v>23</v>
      </c>
      <c r="E122" s="73" t="s">
        <v>597</v>
      </c>
      <c r="F122" s="73" t="s">
        <v>597</v>
      </c>
      <c r="G122" s="73" t="s">
        <v>597</v>
      </c>
      <c r="H122" s="73" t="s">
        <v>23</v>
      </c>
    </row>
    <row r="123" spans="1:15">
      <c r="A123" s="70" t="s">
        <v>1996</v>
      </c>
      <c r="B123" s="283" t="s">
        <v>1827</v>
      </c>
      <c r="C123" s="350" t="s">
        <v>1988</v>
      </c>
      <c r="D123" s="130" t="s">
        <v>23</v>
      </c>
      <c r="E123" s="130" t="s">
        <v>597</v>
      </c>
      <c r="F123" s="130" t="s">
        <v>597</v>
      </c>
      <c r="G123" s="130" t="s">
        <v>597</v>
      </c>
      <c r="H123" s="130" t="s">
        <v>23</v>
      </c>
      <c r="I123" s="130"/>
      <c r="J123" s="130"/>
      <c r="K123" s="73"/>
      <c r="L123" s="73"/>
      <c r="M123" s="73"/>
      <c r="N123" s="73"/>
      <c r="O123" s="73"/>
    </row>
    <row r="124" spans="1:15">
      <c r="A124" s="70" t="s">
        <v>1996</v>
      </c>
      <c r="B124" s="283" t="s">
        <v>1827</v>
      </c>
      <c r="C124" s="350" t="s">
        <v>1989</v>
      </c>
      <c r="D124" s="130" t="s">
        <v>23</v>
      </c>
      <c r="E124" s="130" t="s">
        <v>597</v>
      </c>
      <c r="F124" s="130" t="s">
        <v>597</v>
      </c>
      <c r="G124" s="130" t="s">
        <v>597</v>
      </c>
      <c r="H124" s="130" t="s">
        <v>23</v>
      </c>
      <c r="I124" s="130"/>
      <c r="J124" s="130"/>
      <c r="K124" s="73"/>
      <c r="L124" s="73"/>
      <c r="M124" s="73"/>
      <c r="N124" s="73"/>
      <c r="O124" s="73"/>
    </row>
    <row r="125" spans="1:15">
      <c r="A125" s="70" t="s">
        <v>1815</v>
      </c>
      <c r="B125" s="386" t="s">
        <v>1818</v>
      </c>
      <c r="C125" s="386" t="s">
        <v>1825</v>
      </c>
      <c r="D125" s="73" t="s">
        <v>23</v>
      </c>
      <c r="E125" s="73" t="s">
        <v>23</v>
      </c>
      <c r="F125" s="73" t="s">
        <v>23</v>
      </c>
      <c r="G125" s="73" t="s">
        <v>23</v>
      </c>
      <c r="H125" s="73" t="s">
        <v>23</v>
      </c>
    </row>
    <row r="126" spans="1:15">
      <c r="A126" s="70" t="s">
        <v>1815</v>
      </c>
      <c r="B126" s="386" t="s">
        <v>1818</v>
      </c>
      <c r="C126" s="386" t="s">
        <v>1826</v>
      </c>
      <c r="D126" s="73" t="s">
        <v>23</v>
      </c>
      <c r="E126" s="73" t="s">
        <v>23</v>
      </c>
      <c r="F126" s="73" t="s">
        <v>23</v>
      </c>
      <c r="G126" s="73" t="s">
        <v>23</v>
      </c>
      <c r="H126" s="73" t="s">
        <v>23</v>
      </c>
    </row>
    <row r="127" spans="1:15">
      <c r="A127" s="70" t="s">
        <v>2004</v>
      </c>
      <c r="B127" s="386" t="s">
        <v>1818</v>
      </c>
      <c r="C127" s="385" t="s">
        <v>588</v>
      </c>
      <c r="D127" s="130" t="s">
        <v>23</v>
      </c>
      <c r="E127" s="130" t="s">
        <v>23</v>
      </c>
      <c r="F127" s="130" t="s">
        <v>23</v>
      </c>
      <c r="G127" s="130" t="s">
        <v>23</v>
      </c>
      <c r="H127" s="130" t="s">
        <v>23</v>
      </c>
    </row>
    <row r="128" spans="1:15">
      <c r="A128" s="70" t="s">
        <v>2004</v>
      </c>
      <c r="B128" s="386" t="s">
        <v>1818</v>
      </c>
      <c r="C128" s="385" t="s">
        <v>626</v>
      </c>
      <c r="D128" s="130" t="s">
        <v>23</v>
      </c>
      <c r="E128" s="130" t="s">
        <v>23</v>
      </c>
      <c r="F128" s="130" t="s">
        <v>23</v>
      </c>
      <c r="G128" s="130" t="s">
        <v>23</v>
      </c>
      <c r="H128" s="130" t="s">
        <v>23</v>
      </c>
    </row>
    <row r="129" spans="1:14">
      <c r="A129" s="70" t="s">
        <v>1815</v>
      </c>
      <c r="B129" s="386" t="s">
        <v>1828</v>
      </c>
      <c r="C129" s="386" t="s">
        <v>1825</v>
      </c>
      <c r="D129" s="73" t="s">
        <v>23</v>
      </c>
      <c r="E129" s="73" t="s">
        <v>23</v>
      </c>
      <c r="F129" s="73" t="s">
        <v>23</v>
      </c>
      <c r="G129" s="73" t="s">
        <v>23</v>
      </c>
      <c r="H129" s="73" t="s">
        <v>23</v>
      </c>
    </row>
    <row r="130" spans="1:14">
      <c r="A130" s="70" t="s">
        <v>1815</v>
      </c>
      <c r="B130" s="386" t="s">
        <v>1828</v>
      </c>
      <c r="C130" s="386" t="s">
        <v>1826</v>
      </c>
      <c r="D130" s="73" t="s">
        <v>23</v>
      </c>
      <c r="E130" s="73" t="s">
        <v>23</v>
      </c>
      <c r="F130" s="73" t="s">
        <v>23</v>
      </c>
      <c r="G130" s="73" t="s">
        <v>23</v>
      </c>
      <c r="H130" s="73" t="s">
        <v>23</v>
      </c>
    </row>
    <row r="131" spans="1:14">
      <c r="A131" s="70" t="s">
        <v>2004</v>
      </c>
      <c r="B131" s="386" t="s">
        <v>1828</v>
      </c>
      <c r="C131" s="385" t="s">
        <v>588</v>
      </c>
      <c r="D131" s="130" t="s">
        <v>23</v>
      </c>
      <c r="E131" s="130" t="s">
        <v>23</v>
      </c>
      <c r="F131" s="130" t="s">
        <v>23</v>
      </c>
      <c r="G131" s="130" t="s">
        <v>23</v>
      </c>
      <c r="H131" s="130" t="s">
        <v>23</v>
      </c>
    </row>
    <row r="132" spans="1:14">
      <c r="A132" s="70" t="s">
        <v>2004</v>
      </c>
      <c r="B132" s="386" t="s">
        <v>1828</v>
      </c>
      <c r="C132" s="385" t="s">
        <v>626</v>
      </c>
      <c r="D132" s="130" t="s">
        <v>23</v>
      </c>
      <c r="E132" s="130" t="s">
        <v>23</v>
      </c>
      <c r="F132" s="130" t="s">
        <v>23</v>
      </c>
      <c r="G132" s="130" t="s">
        <v>23</v>
      </c>
      <c r="H132" s="130" t="s">
        <v>23</v>
      </c>
    </row>
    <row r="133" spans="1:14">
      <c r="A133" s="70" t="s">
        <v>2028</v>
      </c>
      <c r="B133" s="386" t="s">
        <v>1828</v>
      </c>
      <c r="C133" s="121" t="s">
        <v>1831</v>
      </c>
      <c r="D133" s="130" t="s">
        <v>23</v>
      </c>
      <c r="E133" s="130" t="s">
        <v>23</v>
      </c>
      <c r="F133" s="130" t="s">
        <v>23</v>
      </c>
      <c r="G133" s="130" t="s">
        <v>23</v>
      </c>
      <c r="H133" s="130" t="s">
        <v>23</v>
      </c>
    </row>
    <row r="134" spans="1:14">
      <c r="A134" s="70" t="s">
        <v>2028</v>
      </c>
      <c r="B134" s="386" t="s">
        <v>1828</v>
      </c>
      <c r="C134" s="121" t="s">
        <v>751</v>
      </c>
      <c r="D134" s="130" t="s">
        <v>23</v>
      </c>
      <c r="E134" s="130" t="s">
        <v>23</v>
      </c>
      <c r="F134" s="130" t="s">
        <v>23</v>
      </c>
      <c r="G134" s="130" t="s">
        <v>23</v>
      </c>
      <c r="H134" s="130" t="s">
        <v>23</v>
      </c>
    </row>
    <row r="135" spans="1:14" s="118" customFormat="1">
      <c r="A135" s="445" t="s">
        <v>2000</v>
      </c>
      <c r="B135" s="433" t="s">
        <v>632</v>
      </c>
      <c r="C135" s="434" t="s">
        <v>690</v>
      </c>
      <c r="D135" s="117" t="s">
        <v>23</v>
      </c>
      <c r="E135" s="117" t="s">
        <v>597</v>
      </c>
      <c r="F135" s="117" t="s">
        <v>597</v>
      </c>
      <c r="G135" s="117" t="s">
        <v>597</v>
      </c>
      <c r="H135" s="117" t="s">
        <v>597</v>
      </c>
      <c r="N135" s="279"/>
    </row>
    <row r="136" spans="1:14" s="118" customFormat="1">
      <c r="A136" s="70" t="s">
        <v>1963</v>
      </c>
      <c r="B136" s="433" t="s">
        <v>632</v>
      </c>
      <c r="C136" s="434" t="s">
        <v>691</v>
      </c>
      <c r="D136" s="117" t="s">
        <v>23</v>
      </c>
      <c r="E136" s="117" t="s">
        <v>597</v>
      </c>
      <c r="F136" s="117" t="s">
        <v>597</v>
      </c>
      <c r="G136" s="117" t="s">
        <v>597</v>
      </c>
      <c r="H136" s="117" t="s">
        <v>597</v>
      </c>
      <c r="N136" s="279"/>
    </row>
    <row r="137" spans="1:14">
      <c r="A137" s="70"/>
      <c r="B137" s="188" t="s">
        <v>632</v>
      </c>
      <c r="C137" s="189" t="s">
        <v>627</v>
      </c>
      <c r="D137" s="73" t="s">
        <v>23</v>
      </c>
      <c r="E137" s="73" t="s">
        <v>597</v>
      </c>
      <c r="F137" s="73" t="s">
        <v>597</v>
      </c>
      <c r="G137" s="73" t="s">
        <v>597</v>
      </c>
      <c r="H137" s="73" t="s">
        <v>597</v>
      </c>
      <c r="N137" s="52"/>
    </row>
    <row r="138" spans="1:14">
      <c r="A138" s="70"/>
      <c r="B138" s="190" t="s">
        <v>632</v>
      </c>
      <c r="C138" s="191" t="s">
        <v>676</v>
      </c>
      <c r="D138" s="73" t="s">
        <v>23</v>
      </c>
      <c r="E138" s="216" t="s">
        <v>597</v>
      </c>
      <c r="F138" s="73" t="s">
        <v>23</v>
      </c>
      <c r="G138" s="73" t="s">
        <v>597</v>
      </c>
      <c r="H138" s="73" t="s">
        <v>597</v>
      </c>
      <c r="N138" s="52"/>
    </row>
    <row r="139" spans="1:14">
      <c r="A139" s="70"/>
      <c r="B139" s="190" t="s">
        <v>632</v>
      </c>
      <c r="C139" s="191" t="s">
        <v>738</v>
      </c>
      <c r="D139" s="73" t="s">
        <v>23</v>
      </c>
      <c r="E139" s="73" t="s">
        <v>597</v>
      </c>
      <c r="F139" s="73" t="s">
        <v>597</v>
      </c>
      <c r="G139" s="73" t="s">
        <v>597</v>
      </c>
      <c r="H139" s="73" t="s">
        <v>597</v>
      </c>
      <c r="N139" s="52"/>
    </row>
    <row r="140" spans="1:14">
      <c r="A140" s="70"/>
      <c r="B140" s="190" t="s">
        <v>632</v>
      </c>
      <c r="C140" s="191" t="s">
        <v>739</v>
      </c>
      <c r="D140" s="73" t="s">
        <v>23</v>
      </c>
      <c r="E140" s="73" t="s">
        <v>597</v>
      </c>
      <c r="F140" s="73" t="s">
        <v>597</v>
      </c>
      <c r="G140" s="73" t="s">
        <v>597</v>
      </c>
      <c r="H140" s="73" t="s">
        <v>597</v>
      </c>
      <c r="N140" s="52"/>
    </row>
    <row r="141" spans="1:14">
      <c r="A141" s="70"/>
      <c r="B141" s="189" t="s">
        <v>632</v>
      </c>
      <c r="C141" s="189" t="s">
        <v>687</v>
      </c>
      <c r="D141" s="73" t="s">
        <v>23</v>
      </c>
      <c r="E141" s="73" t="s">
        <v>23</v>
      </c>
      <c r="F141" s="73" t="s">
        <v>23</v>
      </c>
      <c r="G141" s="73" t="s">
        <v>23</v>
      </c>
      <c r="H141" s="73" t="s">
        <v>23</v>
      </c>
      <c r="N141" s="52"/>
    </row>
    <row r="142" spans="1:14">
      <c r="A142" s="70"/>
      <c r="B142" s="189" t="s">
        <v>632</v>
      </c>
      <c r="C142" s="189" t="s">
        <v>677</v>
      </c>
      <c r="D142" s="73" t="s">
        <v>23</v>
      </c>
      <c r="E142" s="73" t="s">
        <v>23</v>
      </c>
      <c r="F142" s="73" t="s">
        <v>23</v>
      </c>
      <c r="G142" s="73" t="s">
        <v>23</v>
      </c>
      <c r="H142" s="73" t="s">
        <v>23</v>
      </c>
      <c r="N142" s="52"/>
    </row>
    <row r="143" spans="1:14">
      <c r="A143" s="70"/>
      <c r="B143" s="189" t="s">
        <v>632</v>
      </c>
      <c r="C143" s="189" t="s">
        <v>726</v>
      </c>
      <c r="D143" s="73" t="s">
        <v>23</v>
      </c>
      <c r="E143" s="73" t="s">
        <v>23</v>
      </c>
      <c r="F143" s="73" t="s">
        <v>23</v>
      </c>
      <c r="G143" s="73" t="s">
        <v>23</v>
      </c>
      <c r="H143" s="73" t="s">
        <v>23</v>
      </c>
    </row>
    <row r="144" spans="1:14">
      <c r="A144" s="70"/>
      <c r="B144" s="189" t="s">
        <v>632</v>
      </c>
      <c r="C144" s="189" t="s">
        <v>727</v>
      </c>
      <c r="D144" s="73" t="s">
        <v>23</v>
      </c>
      <c r="E144" s="73" t="s">
        <v>23</v>
      </c>
      <c r="F144" s="73" t="s">
        <v>23</v>
      </c>
      <c r="G144" s="73" t="s">
        <v>23</v>
      </c>
      <c r="H144" s="73" t="s">
        <v>23</v>
      </c>
    </row>
    <row r="145" spans="1:8">
      <c r="A145" s="70"/>
      <c r="B145" s="189" t="s">
        <v>632</v>
      </c>
      <c r="C145" s="189" t="s">
        <v>728</v>
      </c>
      <c r="D145" s="73" t="s">
        <v>23</v>
      </c>
      <c r="E145" s="73" t="s">
        <v>23</v>
      </c>
      <c r="F145" s="73" t="s">
        <v>23</v>
      </c>
      <c r="G145" s="73" t="s">
        <v>23</v>
      </c>
      <c r="H145" s="73" t="s">
        <v>23</v>
      </c>
    </row>
    <row r="146" spans="1:8">
      <c r="A146" s="70"/>
      <c r="B146" s="189" t="s">
        <v>632</v>
      </c>
      <c r="C146" s="189" t="s">
        <v>729</v>
      </c>
      <c r="D146" s="73" t="s">
        <v>23</v>
      </c>
      <c r="E146" s="73" t="s">
        <v>23</v>
      </c>
      <c r="F146" s="73" t="s">
        <v>23</v>
      </c>
      <c r="G146" s="73" t="s">
        <v>23</v>
      </c>
      <c r="H146" s="73" t="s">
        <v>23</v>
      </c>
    </row>
    <row r="147" spans="1:8">
      <c r="A147" s="70"/>
      <c r="B147" s="189" t="s">
        <v>632</v>
      </c>
      <c r="C147" s="189" t="s">
        <v>730</v>
      </c>
      <c r="D147" s="73" t="s">
        <v>23</v>
      </c>
      <c r="E147" s="73" t="s">
        <v>23</v>
      </c>
      <c r="F147" s="73" t="s">
        <v>23</v>
      </c>
      <c r="G147" s="73" t="s">
        <v>23</v>
      </c>
      <c r="H147" s="73" t="s">
        <v>23</v>
      </c>
    </row>
    <row r="148" spans="1:8">
      <c r="A148" s="70" t="s">
        <v>1222</v>
      </c>
      <c r="B148" s="336" t="s">
        <v>1141</v>
      </c>
      <c r="C148" s="336" t="s">
        <v>1206</v>
      </c>
      <c r="D148" s="73" t="s">
        <v>23</v>
      </c>
      <c r="E148" s="73" t="s">
        <v>23</v>
      </c>
      <c r="F148" s="73" t="s">
        <v>23</v>
      </c>
      <c r="G148" s="73" t="s">
        <v>597</v>
      </c>
      <c r="H148" s="73" t="s">
        <v>597</v>
      </c>
    </row>
    <row r="149" spans="1:8">
      <c r="A149" s="70" t="s">
        <v>1222</v>
      </c>
      <c r="B149" s="336" t="s">
        <v>1141</v>
      </c>
      <c r="C149" s="336" t="s">
        <v>627</v>
      </c>
      <c r="D149" s="73" t="s">
        <v>23</v>
      </c>
      <c r="E149" s="73" t="s">
        <v>23</v>
      </c>
      <c r="F149" s="73" t="s">
        <v>23</v>
      </c>
      <c r="G149" s="73" t="s">
        <v>597</v>
      </c>
      <c r="H149" s="73" t="s">
        <v>597</v>
      </c>
    </row>
    <row r="150" spans="1:8">
      <c r="A150" s="70" t="s">
        <v>1120</v>
      </c>
      <c r="B150" s="280" t="s">
        <v>1115</v>
      </c>
      <c r="C150" s="281" t="s">
        <v>625</v>
      </c>
      <c r="D150" s="73" t="s">
        <v>23</v>
      </c>
      <c r="E150" s="73" t="s">
        <v>23</v>
      </c>
      <c r="F150" s="73" t="s">
        <v>23</v>
      </c>
      <c r="G150" s="73" t="s">
        <v>23</v>
      </c>
      <c r="H150" s="73" t="s">
        <v>23</v>
      </c>
    </row>
    <row r="151" spans="1:8">
      <c r="A151" s="70" t="s">
        <v>1120</v>
      </c>
      <c r="B151" s="280" t="s">
        <v>1115</v>
      </c>
      <c r="C151" s="281" t="s">
        <v>595</v>
      </c>
      <c r="D151" s="73" t="s">
        <v>23</v>
      </c>
      <c r="E151" s="73" t="s">
        <v>23</v>
      </c>
      <c r="F151" s="73" t="s">
        <v>23</v>
      </c>
      <c r="G151" s="73" t="s">
        <v>23</v>
      </c>
      <c r="H151" s="73" t="s">
        <v>23</v>
      </c>
    </row>
    <row r="152" spans="1:8">
      <c r="A152" s="70" t="s">
        <v>1120</v>
      </c>
      <c r="B152" s="280" t="s">
        <v>1115</v>
      </c>
      <c r="C152" s="281" t="s">
        <v>603</v>
      </c>
      <c r="D152" s="73" t="s">
        <v>23</v>
      </c>
      <c r="E152" s="73" t="s">
        <v>23</v>
      </c>
      <c r="F152" s="73" t="s">
        <v>23</v>
      </c>
      <c r="G152" s="73" t="s">
        <v>23</v>
      </c>
      <c r="H152" s="73" t="s">
        <v>23</v>
      </c>
    </row>
    <row r="153" spans="1:8">
      <c r="A153" s="70" t="s">
        <v>1120</v>
      </c>
      <c r="B153" s="280" t="s">
        <v>1115</v>
      </c>
      <c r="C153" s="281" t="s">
        <v>659</v>
      </c>
      <c r="D153" s="73" t="s">
        <v>23</v>
      </c>
      <c r="E153" s="73" t="s">
        <v>23</v>
      </c>
      <c r="F153" s="73" t="s">
        <v>23</v>
      </c>
      <c r="G153" s="73" t="s">
        <v>23</v>
      </c>
      <c r="H153" s="73" t="s">
        <v>23</v>
      </c>
    </row>
    <row r="154" spans="1:8">
      <c r="A154" s="70" t="s">
        <v>1120</v>
      </c>
      <c r="B154" s="280" t="s">
        <v>1115</v>
      </c>
      <c r="C154" s="281" t="s">
        <v>584</v>
      </c>
      <c r="D154" s="73" t="s">
        <v>23</v>
      </c>
      <c r="E154" s="73" t="s">
        <v>23</v>
      </c>
      <c r="F154" s="73" t="s">
        <v>23</v>
      </c>
      <c r="G154" s="73" t="s">
        <v>23</v>
      </c>
      <c r="H154" s="73" t="s">
        <v>23</v>
      </c>
    </row>
    <row r="155" spans="1:8">
      <c r="A155" s="70" t="s">
        <v>1120</v>
      </c>
      <c r="B155" s="280" t="s">
        <v>1115</v>
      </c>
      <c r="C155" s="281" t="s">
        <v>593</v>
      </c>
      <c r="D155" s="73" t="s">
        <v>23</v>
      </c>
      <c r="E155" s="73" t="s">
        <v>23</v>
      </c>
      <c r="F155" s="73" t="s">
        <v>23</v>
      </c>
      <c r="G155" s="73" t="s">
        <v>23</v>
      </c>
      <c r="H155" s="73" t="s">
        <v>23</v>
      </c>
    </row>
    <row r="156" spans="1:8">
      <c r="A156" s="70" t="s">
        <v>1120</v>
      </c>
      <c r="B156" s="280" t="s">
        <v>1115</v>
      </c>
      <c r="C156" s="281" t="s">
        <v>582</v>
      </c>
      <c r="D156" s="73" t="s">
        <v>23</v>
      </c>
      <c r="E156" s="73" t="s">
        <v>23</v>
      </c>
      <c r="F156" s="73" t="s">
        <v>23</v>
      </c>
      <c r="G156" s="73" t="s">
        <v>23</v>
      </c>
      <c r="H156" s="73" t="s">
        <v>23</v>
      </c>
    </row>
    <row r="157" spans="1:8">
      <c r="A157" s="70" t="s">
        <v>1120</v>
      </c>
      <c r="B157" s="280" t="s">
        <v>1115</v>
      </c>
      <c r="C157" s="281" t="s">
        <v>588</v>
      </c>
      <c r="D157" s="73" t="s">
        <v>23</v>
      </c>
      <c r="E157" s="73" t="s">
        <v>23</v>
      </c>
      <c r="F157" s="73" t="s">
        <v>23</v>
      </c>
      <c r="G157" s="73" t="s">
        <v>23</v>
      </c>
      <c r="H157" s="73" t="s">
        <v>23</v>
      </c>
    </row>
    <row r="158" spans="1:8">
      <c r="A158" s="70" t="s">
        <v>1120</v>
      </c>
      <c r="B158" s="280" t="s">
        <v>1115</v>
      </c>
      <c r="C158" s="281" t="s">
        <v>615</v>
      </c>
      <c r="D158" s="73" t="s">
        <v>23</v>
      </c>
      <c r="E158" s="73" t="s">
        <v>23</v>
      </c>
      <c r="F158" s="73" t="s">
        <v>23</v>
      </c>
      <c r="G158" s="73" t="s">
        <v>23</v>
      </c>
      <c r="H158" s="73" t="s">
        <v>23</v>
      </c>
    </row>
    <row r="159" spans="1:8">
      <c r="A159" s="70" t="s">
        <v>1120</v>
      </c>
      <c r="B159" s="280" t="s">
        <v>1115</v>
      </c>
      <c r="C159" s="281" t="s">
        <v>604</v>
      </c>
      <c r="D159" s="73" t="s">
        <v>23</v>
      </c>
      <c r="E159" s="73" t="s">
        <v>23</v>
      </c>
      <c r="F159" s="73" t="s">
        <v>23</v>
      </c>
      <c r="G159" s="73" t="s">
        <v>23</v>
      </c>
      <c r="H159" s="73" t="s">
        <v>23</v>
      </c>
    </row>
    <row r="160" spans="1:8">
      <c r="A160" s="70" t="s">
        <v>1120</v>
      </c>
      <c r="B160" s="280" t="s">
        <v>1115</v>
      </c>
      <c r="C160" s="281" t="s">
        <v>605</v>
      </c>
      <c r="D160" s="73" t="s">
        <v>23</v>
      </c>
      <c r="E160" s="73" t="s">
        <v>23</v>
      </c>
      <c r="F160" s="73" t="s">
        <v>23</v>
      </c>
      <c r="G160" s="73" t="s">
        <v>23</v>
      </c>
      <c r="H160" s="73" t="s">
        <v>23</v>
      </c>
    </row>
    <row r="161" spans="1:8">
      <c r="A161" s="70" t="s">
        <v>1120</v>
      </c>
      <c r="B161" s="280" t="s">
        <v>1115</v>
      </c>
      <c r="C161" s="281" t="s">
        <v>606</v>
      </c>
      <c r="D161" s="73" t="s">
        <v>23</v>
      </c>
      <c r="E161" s="73" t="s">
        <v>23</v>
      </c>
      <c r="F161" s="73" t="s">
        <v>23</v>
      </c>
      <c r="G161" s="73" t="s">
        <v>23</v>
      </c>
      <c r="H161" s="73" t="s">
        <v>23</v>
      </c>
    </row>
    <row r="162" spans="1:8">
      <c r="A162" s="70" t="s">
        <v>1120</v>
      </c>
      <c r="B162" s="280" t="s">
        <v>1115</v>
      </c>
      <c r="C162" s="281" t="s">
        <v>607</v>
      </c>
      <c r="D162" s="73" t="s">
        <v>23</v>
      </c>
      <c r="E162" s="73" t="s">
        <v>23</v>
      </c>
      <c r="F162" s="73" t="s">
        <v>23</v>
      </c>
      <c r="G162" s="73" t="s">
        <v>23</v>
      </c>
      <c r="H162" s="73" t="s">
        <v>23</v>
      </c>
    </row>
    <row r="163" spans="1:8">
      <c r="A163" s="70" t="s">
        <v>1120</v>
      </c>
      <c r="B163" s="280" t="s">
        <v>1115</v>
      </c>
      <c r="C163" s="281" t="s">
        <v>608</v>
      </c>
      <c r="D163" s="73" t="s">
        <v>23</v>
      </c>
      <c r="E163" s="73" t="s">
        <v>23</v>
      </c>
      <c r="F163" s="73" t="s">
        <v>23</v>
      </c>
      <c r="G163" s="73" t="s">
        <v>23</v>
      </c>
      <c r="H163" s="73" t="s">
        <v>23</v>
      </c>
    </row>
    <row r="164" spans="1:8">
      <c r="A164" s="70" t="s">
        <v>1120</v>
      </c>
      <c r="B164" s="280" t="s">
        <v>1115</v>
      </c>
      <c r="C164" s="281" t="s">
        <v>609</v>
      </c>
      <c r="D164" s="73" t="s">
        <v>23</v>
      </c>
      <c r="E164" s="73" t="s">
        <v>23</v>
      </c>
      <c r="F164" s="73" t="s">
        <v>23</v>
      </c>
      <c r="G164" s="73" t="s">
        <v>23</v>
      </c>
      <c r="H164" s="73" t="s">
        <v>23</v>
      </c>
    </row>
    <row r="165" spans="1:8">
      <c r="A165" s="70" t="s">
        <v>1120</v>
      </c>
      <c r="B165" s="280" t="s">
        <v>1115</v>
      </c>
      <c r="C165" s="281" t="s">
        <v>610</v>
      </c>
      <c r="D165" s="73" t="s">
        <v>23</v>
      </c>
      <c r="E165" s="73" t="s">
        <v>23</v>
      </c>
      <c r="F165" s="73" t="s">
        <v>23</v>
      </c>
      <c r="G165" s="73" t="s">
        <v>23</v>
      </c>
      <c r="H165" s="73" t="s">
        <v>23</v>
      </c>
    </row>
    <row r="166" spans="1:8">
      <c r="A166" s="70" t="s">
        <v>1120</v>
      </c>
      <c r="B166" s="280" t="s">
        <v>1115</v>
      </c>
      <c r="C166" s="281" t="s">
        <v>668</v>
      </c>
      <c r="D166" s="73" t="s">
        <v>23</v>
      </c>
      <c r="E166" s="73" t="s">
        <v>23</v>
      </c>
      <c r="F166" s="73" t="s">
        <v>23</v>
      </c>
      <c r="G166" s="73" t="s">
        <v>23</v>
      </c>
      <c r="H166" s="73" t="s">
        <v>23</v>
      </c>
    </row>
    <row r="167" spans="1:8">
      <c r="A167" s="70" t="s">
        <v>1120</v>
      </c>
      <c r="B167" s="280" t="s">
        <v>1115</v>
      </c>
      <c r="C167" s="281" t="s">
        <v>669</v>
      </c>
      <c r="D167" s="73" t="s">
        <v>23</v>
      </c>
      <c r="E167" s="73" t="s">
        <v>23</v>
      </c>
      <c r="F167" s="73" t="s">
        <v>23</v>
      </c>
      <c r="G167" s="73" t="s">
        <v>23</v>
      </c>
      <c r="H167" s="73" t="s">
        <v>23</v>
      </c>
    </row>
    <row r="168" spans="1:8">
      <c r="A168" s="70" t="s">
        <v>1120</v>
      </c>
      <c r="B168" s="280" t="s">
        <v>1115</v>
      </c>
      <c r="C168" s="281" t="s">
        <v>665</v>
      </c>
      <c r="D168" s="73" t="s">
        <v>23</v>
      </c>
      <c r="E168" s="73" t="s">
        <v>23</v>
      </c>
      <c r="F168" s="73" t="s">
        <v>23</v>
      </c>
      <c r="G168" s="73" t="s">
        <v>23</v>
      </c>
      <c r="H168" s="73" t="s">
        <v>23</v>
      </c>
    </row>
    <row r="169" spans="1:8">
      <c r="A169" s="70" t="s">
        <v>1120</v>
      </c>
      <c r="B169" s="280" t="s">
        <v>1115</v>
      </c>
      <c r="C169" s="281" t="s">
        <v>670</v>
      </c>
      <c r="D169" s="73" t="s">
        <v>23</v>
      </c>
      <c r="E169" s="73" t="s">
        <v>23</v>
      </c>
      <c r="F169" s="73" t="s">
        <v>23</v>
      </c>
      <c r="G169" s="73" t="s">
        <v>23</v>
      </c>
      <c r="H169" s="73" t="s">
        <v>23</v>
      </c>
    </row>
    <row r="170" spans="1:8">
      <c r="A170" s="70" t="s">
        <v>1120</v>
      </c>
      <c r="B170" s="280" t="s">
        <v>1115</v>
      </c>
      <c r="C170" s="281" t="s">
        <v>671</v>
      </c>
      <c r="D170" s="73" t="s">
        <v>23</v>
      </c>
      <c r="E170" s="73" t="s">
        <v>23</v>
      </c>
      <c r="F170" s="73" t="s">
        <v>23</v>
      </c>
      <c r="G170" s="73" t="s">
        <v>23</v>
      </c>
      <c r="H170" s="73" t="s">
        <v>23</v>
      </c>
    </row>
    <row r="171" spans="1:8">
      <c r="A171" s="70" t="s">
        <v>1120</v>
      </c>
      <c r="B171" s="280" t="s">
        <v>1115</v>
      </c>
      <c r="C171" s="281" t="s">
        <v>666</v>
      </c>
      <c r="D171" s="73" t="s">
        <v>23</v>
      </c>
      <c r="E171" s="73" t="s">
        <v>23</v>
      </c>
      <c r="F171" s="73" t="s">
        <v>23</v>
      </c>
      <c r="G171" s="73" t="s">
        <v>23</v>
      </c>
      <c r="H171" s="73" t="s">
        <v>23</v>
      </c>
    </row>
    <row r="172" spans="1:8">
      <c r="A172" s="70" t="s">
        <v>1120</v>
      </c>
      <c r="B172" s="280" t="s">
        <v>1115</v>
      </c>
      <c r="C172" s="281" t="s">
        <v>667</v>
      </c>
      <c r="D172" s="73" t="s">
        <v>23</v>
      </c>
      <c r="E172" s="73" t="s">
        <v>23</v>
      </c>
      <c r="F172" s="73" t="s">
        <v>23</v>
      </c>
      <c r="G172" s="73" t="s">
        <v>23</v>
      </c>
      <c r="H172" s="73" t="s">
        <v>23</v>
      </c>
    </row>
    <row r="173" spans="1:8">
      <c r="A173" s="70" t="s">
        <v>1120</v>
      </c>
      <c r="B173" s="280" t="s">
        <v>1115</v>
      </c>
      <c r="C173" s="281" t="s">
        <v>675</v>
      </c>
      <c r="D173" s="73" t="s">
        <v>23</v>
      </c>
      <c r="E173" s="73" t="s">
        <v>23</v>
      </c>
      <c r="F173" s="73" t="s">
        <v>23</v>
      </c>
      <c r="G173" s="73" t="s">
        <v>23</v>
      </c>
      <c r="H173" s="73" t="s">
        <v>23</v>
      </c>
    </row>
    <row r="174" spans="1:8">
      <c r="A174" s="70" t="s">
        <v>1120</v>
      </c>
      <c r="B174" s="280" t="s">
        <v>1115</v>
      </c>
      <c r="C174" s="281" t="s">
        <v>680</v>
      </c>
      <c r="D174" s="73" t="s">
        <v>23</v>
      </c>
      <c r="E174" s="73" t="s">
        <v>23</v>
      </c>
      <c r="F174" s="73" t="s">
        <v>23</v>
      </c>
      <c r="G174" s="73" t="s">
        <v>23</v>
      </c>
      <c r="H174" s="73" t="s">
        <v>23</v>
      </c>
    </row>
    <row r="175" spans="1:8">
      <c r="A175" s="70" t="s">
        <v>1120</v>
      </c>
      <c r="B175" s="280" t="s">
        <v>1115</v>
      </c>
      <c r="C175" s="281" t="s">
        <v>681</v>
      </c>
      <c r="D175" s="73" t="s">
        <v>23</v>
      </c>
      <c r="E175" s="73" t="s">
        <v>23</v>
      </c>
      <c r="F175" s="73" t="s">
        <v>23</v>
      </c>
      <c r="G175" s="73" t="s">
        <v>23</v>
      </c>
      <c r="H175" s="73" t="s">
        <v>23</v>
      </c>
    </row>
    <row r="176" spans="1:8">
      <c r="A176" s="70" t="s">
        <v>1120</v>
      </c>
      <c r="B176" s="280" t="s">
        <v>1115</v>
      </c>
      <c r="C176" s="281" t="s">
        <v>688</v>
      </c>
      <c r="D176" s="73" t="s">
        <v>23</v>
      </c>
      <c r="E176" s="73" t="s">
        <v>23</v>
      </c>
      <c r="F176" s="73" t="s">
        <v>23</v>
      </c>
      <c r="G176" s="73" t="s">
        <v>23</v>
      </c>
      <c r="H176" s="73" t="s">
        <v>23</v>
      </c>
    </row>
    <row r="177" spans="1:8">
      <c r="A177" s="70" t="s">
        <v>1120</v>
      </c>
      <c r="B177" s="280" t="s">
        <v>1115</v>
      </c>
      <c r="C177" s="281" t="s">
        <v>689</v>
      </c>
      <c r="D177" s="73" t="s">
        <v>23</v>
      </c>
      <c r="E177" s="73" t="s">
        <v>23</v>
      </c>
      <c r="F177" s="73" t="s">
        <v>23</v>
      </c>
      <c r="G177" s="73" t="s">
        <v>23</v>
      </c>
      <c r="H177" s="73" t="s">
        <v>23</v>
      </c>
    </row>
    <row r="178" spans="1:8">
      <c r="A178" s="70" t="s">
        <v>1120</v>
      </c>
      <c r="B178" s="280" t="s">
        <v>1115</v>
      </c>
      <c r="C178" s="281" t="s">
        <v>687</v>
      </c>
      <c r="D178" s="73" t="s">
        <v>23</v>
      </c>
      <c r="E178" s="73" t="s">
        <v>23</v>
      </c>
      <c r="F178" s="73" t="s">
        <v>23</v>
      </c>
      <c r="G178" s="73" t="s">
        <v>23</v>
      </c>
      <c r="H178" s="73" t="s">
        <v>23</v>
      </c>
    </row>
    <row r="179" spans="1:8">
      <c r="A179" s="70" t="s">
        <v>1223</v>
      </c>
      <c r="B179" s="280" t="s">
        <v>1115</v>
      </c>
      <c r="C179" s="281" t="s">
        <v>750</v>
      </c>
      <c r="D179" s="73" t="s">
        <v>23</v>
      </c>
      <c r="E179" s="73" t="s">
        <v>23</v>
      </c>
      <c r="F179" s="73" t="s">
        <v>23</v>
      </c>
      <c r="G179" s="73" t="s">
        <v>23</v>
      </c>
      <c r="H179" s="73" t="s">
        <v>23</v>
      </c>
    </row>
    <row r="180" spans="1:8">
      <c r="A180" s="70" t="s">
        <v>1223</v>
      </c>
      <c r="B180" s="280" t="s">
        <v>1115</v>
      </c>
      <c r="C180" s="281" t="s">
        <v>751</v>
      </c>
      <c r="D180" s="73" t="s">
        <v>23</v>
      </c>
      <c r="E180" s="73" t="s">
        <v>23</v>
      </c>
      <c r="F180" s="73" t="s">
        <v>23</v>
      </c>
      <c r="G180" s="73" t="s">
        <v>23</v>
      </c>
      <c r="H180" s="73" t="s">
        <v>23</v>
      </c>
    </row>
    <row r="181" spans="1:8">
      <c r="A181" s="70" t="s">
        <v>1182</v>
      </c>
      <c r="B181" s="280" t="s">
        <v>1115</v>
      </c>
      <c r="C181" s="281" t="s">
        <v>1167</v>
      </c>
      <c r="D181" s="73" t="s">
        <v>23</v>
      </c>
      <c r="E181" s="73" t="s">
        <v>23</v>
      </c>
      <c r="F181" s="73" t="s">
        <v>23</v>
      </c>
      <c r="G181" s="73" t="s">
        <v>23</v>
      </c>
      <c r="H181" s="73" t="s">
        <v>23</v>
      </c>
    </row>
    <row r="182" spans="1:8">
      <c r="A182" s="70" t="s">
        <v>1182</v>
      </c>
      <c r="B182" s="280" t="s">
        <v>1115</v>
      </c>
      <c r="C182" s="281" t="s">
        <v>1184</v>
      </c>
      <c r="D182" s="73" t="s">
        <v>23</v>
      </c>
      <c r="E182" s="73" t="s">
        <v>23</v>
      </c>
      <c r="F182" s="73" t="s">
        <v>23</v>
      </c>
      <c r="G182" s="73" t="s">
        <v>23</v>
      </c>
      <c r="H182" s="73" t="s">
        <v>23</v>
      </c>
    </row>
    <row r="183" spans="1:8">
      <c r="A183" s="70" t="s">
        <v>1182</v>
      </c>
      <c r="B183" s="280" t="s">
        <v>1115</v>
      </c>
      <c r="C183" s="281" t="s">
        <v>1185</v>
      </c>
      <c r="D183" s="73" t="s">
        <v>23</v>
      </c>
      <c r="E183" s="73" t="s">
        <v>23</v>
      </c>
      <c r="F183" s="73" t="s">
        <v>23</v>
      </c>
      <c r="G183" s="73" t="s">
        <v>23</v>
      </c>
      <c r="H183" s="73" t="s">
        <v>23</v>
      </c>
    </row>
    <row r="184" spans="1:8">
      <c r="A184" s="70" t="s">
        <v>1223</v>
      </c>
      <c r="B184" s="280" t="s">
        <v>1115</v>
      </c>
      <c r="C184" s="281" t="s">
        <v>1269</v>
      </c>
      <c r="D184" s="73" t="s">
        <v>23</v>
      </c>
      <c r="E184" s="73" t="s">
        <v>23</v>
      </c>
      <c r="F184" s="73" t="s">
        <v>23</v>
      </c>
      <c r="G184" s="73" t="s">
        <v>23</v>
      </c>
      <c r="H184" s="73" t="s">
        <v>23</v>
      </c>
    </row>
    <row r="185" spans="1:8">
      <c r="A185" s="70" t="s">
        <v>1223</v>
      </c>
      <c r="B185" s="280" t="s">
        <v>1115</v>
      </c>
      <c r="C185" s="281" t="s">
        <v>1270</v>
      </c>
      <c r="D185" s="73" t="s">
        <v>23</v>
      </c>
      <c r="E185" s="73" t="s">
        <v>23</v>
      </c>
      <c r="F185" s="73" t="s">
        <v>23</v>
      </c>
      <c r="G185" s="73" t="s">
        <v>23</v>
      </c>
      <c r="H185" s="73" t="s">
        <v>23</v>
      </c>
    </row>
    <row r="186" spans="1:8">
      <c r="A186" s="70" t="s">
        <v>1223</v>
      </c>
      <c r="B186" s="280" t="s">
        <v>1115</v>
      </c>
      <c r="C186" s="281" t="s">
        <v>1272</v>
      </c>
      <c r="D186" s="73" t="s">
        <v>23</v>
      </c>
      <c r="E186" s="73" t="s">
        <v>23</v>
      </c>
      <c r="F186" s="73" t="s">
        <v>23</v>
      </c>
      <c r="G186" s="73" t="s">
        <v>23</v>
      </c>
      <c r="H186" s="73" t="s">
        <v>23</v>
      </c>
    </row>
    <row r="187" spans="1:8">
      <c r="A187" s="70" t="s">
        <v>1223</v>
      </c>
      <c r="B187" s="280" t="s">
        <v>1115</v>
      </c>
      <c r="C187" s="281" t="s">
        <v>1273</v>
      </c>
      <c r="D187" s="73" t="s">
        <v>23</v>
      </c>
      <c r="E187" s="73" t="s">
        <v>23</v>
      </c>
      <c r="F187" s="73" t="s">
        <v>23</v>
      </c>
      <c r="G187" s="73" t="s">
        <v>23</v>
      </c>
      <c r="H187" s="73" t="s">
        <v>23</v>
      </c>
    </row>
    <row r="188" spans="1:8">
      <c r="A188" s="70" t="s">
        <v>1223</v>
      </c>
      <c r="B188" s="280" t="s">
        <v>1115</v>
      </c>
      <c r="C188" s="281" t="s">
        <v>1271</v>
      </c>
      <c r="D188" s="73" t="s">
        <v>23</v>
      </c>
      <c r="E188" s="73" t="s">
        <v>23</v>
      </c>
      <c r="F188" s="73" t="s">
        <v>23</v>
      </c>
      <c r="G188" s="73" t="s">
        <v>23</v>
      </c>
      <c r="H188" s="73" t="s">
        <v>23</v>
      </c>
    </row>
    <row r="189" spans="1:8">
      <c r="A189" s="70" t="s">
        <v>1223</v>
      </c>
      <c r="B189" s="280" t="s">
        <v>1115</v>
      </c>
      <c r="C189" s="281" t="s">
        <v>1260</v>
      </c>
      <c r="D189" s="73" t="s">
        <v>23</v>
      </c>
      <c r="E189" s="73" t="s">
        <v>23</v>
      </c>
      <c r="F189" s="73" t="s">
        <v>23</v>
      </c>
      <c r="G189" s="73" t="s">
        <v>23</v>
      </c>
      <c r="H189" s="73" t="s">
        <v>23</v>
      </c>
    </row>
    <row r="190" spans="1:8">
      <c r="A190" s="70" t="s">
        <v>1182</v>
      </c>
      <c r="B190" s="280" t="s">
        <v>1115</v>
      </c>
      <c r="C190" s="281" t="s">
        <v>1166</v>
      </c>
      <c r="D190" s="73" t="s">
        <v>23</v>
      </c>
      <c r="E190" s="73" t="s">
        <v>23</v>
      </c>
      <c r="F190" s="73" t="s">
        <v>23</v>
      </c>
      <c r="G190" s="73" t="s">
        <v>23</v>
      </c>
      <c r="H190" s="73" t="s">
        <v>23</v>
      </c>
    </row>
    <row r="191" spans="1:8">
      <c r="A191" s="70" t="s">
        <v>1182</v>
      </c>
      <c r="B191" s="280" t="s">
        <v>1115</v>
      </c>
      <c r="C191" s="281" t="s">
        <v>1186</v>
      </c>
      <c r="D191" s="73" t="s">
        <v>23</v>
      </c>
      <c r="E191" s="73" t="s">
        <v>23</v>
      </c>
      <c r="F191" s="73" t="s">
        <v>23</v>
      </c>
      <c r="G191" s="73" t="s">
        <v>23</v>
      </c>
      <c r="H191" s="73" t="s">
        <v>23</v>
      </c>
    </row>
    <row r="192" spans="1:8">
      <c r="A192" s="70" t="s">
        <v>1182</v>
      </c>
      <c r="B192" s="280" t="s">
        <v>1115</v>
      </c>
      <c r="C192" s="281" t="s">
        <v>1187</v>
      </c>
      <c r="D192" s="73" t="s">
        <v>23</v>
      </c>
      <c r="E192" s="73" t="s">
        <v>23</v>
      </c>
      <c r="F192" s="73" t="s">
        <v>23</v>
      </c>
      <c r="G192" s="73" t="s">
        <v>23</v>
      </c>
      <c r="H192" s="73" t="s">
        <v>23</v>
      </c>
    </row>
    <row r="193" spans="1:8">
      <c r="A193" s="70" t="s">
        <v>1182</v>
      </c>
      <c r="B193" s="280" t="s">
        <v>1115</v>
      </c>
      <c r="C193" s="281" t="s">
        <v>1188</v>
      </c>
      <c r="D193" s="73" t="s">
        <v>23</v>
      </c>
      <c r="E193" s="73" t="s">
        <v>23</v>
      </c>
      <c r="F193" s="73" t="s">
        <v>23</v>
      </c>
      <c r="G193" s="73" t="s">
        <v>23</v>
      </c>
      <c r="H193" s="73" t="s">
        <v>23</v>
      </c>
    </row>
    <row r="194" spans="1:8">
      <c r="A194" s="70" t="s">
        <v>1182</v>
      </c>
      <c r="B194" s="280" t="s">
        <v>1115</v>
      </c>
      <c r="C194" s="281" t="s">
        <v>1208</v>
      </c>
      <c r="D194" s="73" t="s">
        <v>23</v>
      </c>
      <c r="E194" s="73" t="s">
        <v>23</v>
      </c>
      <c r="F194" s="73" t="s">
        <v>23</v>
      </c>
      <c r="G194" s="73" t="s">
        <v>23</v>
      </c>
      <c r="H194" s="73" t="s">
        <v>23</v>
      </c>
    </row>
    <row r="195" spans="1:8">
      <c r="A195" s="70" t="s">
        <v>1222</v>
      </c>
      <c r="B195" s="280" t="s">
        <v>1115</v>
      </c>
      <c r="C195" s="281" t="s">
        <v>1282</v>
      </c>
      <c r="D195" s="73" t="s">
        <v>23</v>
      </c>
      <c r="E195" s="73" t="s">
        <v>23</v>
      </c>
      <c r="F195" s="73" t="s">
        <v>23</v>
      </c>
      <c r="G195" s="73" t="s">
        <v>23</v>
      </c>
      <c r="H195" s="73" t="s">
        <v>23</v>
      </c>
    </row>
    <row r="196" spans="1:8">
      <c r="A196" s="70" t="s">
        <v>1222</v>
      </c>
      <c r="B196" s="280" t="s">
        <v>1115</v>
      </c>
      <c r="C196" s="281" t="s">
        <v>1283</v>
      </c>
      <c r="D196" s="73" t="s">
        <v>23</v>
      </c>
      <c r="E196" s="73" t="s">
        <v>23</v>
      </c>
      <c r="F196" s="73" t="s">
        <v>23</v>
      </c>
      <c r="G196" s="73" t="s">
        <v>23</v>
      </c>
      <c r="H196" s="73" t="s">
        <v>23</v>
      </c>
    </row>
    <row r="197" spans="1:8">
      <c r="A197" s="70" t="s">
        <v>1222</v>
      </c>
      <c r="B197" s="280" t="s">
        <v>1115</v>
      </c>
      <c r="C197" s="281" t="s">
        <v>1284</v>
      </c>
      <c r="D197" s="73" t="s">
        <v>23</v>
      </c>
      <c r="E197" s="73" t="s">
        <v>23</v>
      </c>
      <c r="F197" s="73" t="s">
        <v>23</v>
      </c>
      <c r="G197" s="73" t="s">
        <v>23</v>
      </c>
      <c r="H197" s="73" t="s">
        <v>23</v>
      </c>
    </row>
    <row r="198" spans="1:8">
      <c r="A198" s="70" t="s">
        <v>1222</v>
      </c>
      <c r="B198" s="280" t="s">
        <v>1115</v>
      </c>
      <c r="C198" s="281" t="s">
        <v>1275</v>
      </c>
      <c r="D198" s="73" t="s">
        <v>23</v>
      </c>
      <c r="E198" s="73" t="s">
        <v>23</v>
      </c>
      <c r="F198" s="73" t="s">
        <v>23</v>
      </c>
      <c r="G198" s="73" t="s">
        <v>23</v>
      </c>
      <c r="H198" s="73" t="s">
        <v>23</v>
      </c>
    </row>
    <row r="199" spans="1:8">
      <c r="A199" s="70" t="s">
        <v>1222</v>
      </c>
      <c r="B199" s="280" t="s">
        <v>1115</v>
      </c>
      <c r="C199" s="281" t="s">
        <v>1276</v>
      </c>
      <c r="D199" s="73" t="s">
        <v>23</v>
      </c>
      <c r="E199" s="73" t="s">
        <v>23</v>
      </c>
      <c r="F199" s="73" t="s">
        <v>23</v>
      </c>
      <c r="G199" s="73" t="s">
        <v>23</v>
      </c>
      <c r="H199" s="73" t="s">
        <v>23</v>
      </c>
    </row>
    <row r="200" spans="1:8">
      <c r="A200" s="70" t="s">
        <v>1222</v>
      </c>
      <c r="B200" s="280" t="s">
        <v>1115</v>
      </c>
      <c r="C200" s="281" t="s">
        <v>1261</v>
      </c>
      <c r="D200" s="73" t="s">
        <v>23</v>
      </c>
      <c r="E200" s="73" t="s">
        <v>23</v>
      </c>
      <c r="F200" s="73" t="s">
        <v>23</v>
      </c>
      <c r="G200" s="73" t="s">
        <v>23</v>
      </c>
      <c r="H200" s="73" t="s">
        <v>23</v>
      </c>
    </row>
    <row r="201" spans="1:8">
      <c r="A201" s="70" t="s">
        <v>1222</v>
      </c>
      <c r="B201" s="280" t="s">
        <v>1115</v>
      </c>
      <c r="C201" s="281" t="s">
        <v>1145</v>
      </c>
      <c r="D201" s="73" t="s">
        <v>23</v>
      </c>
      <c r="E201" s="73" t="s">
        <v>23</v>
      </c>
      <c r="F201" s="73" t="s">
        <v>23</v>
      </c>
      <c r="G201" s="73" t="s">
        <v>23</v>
      </c>
      <c r="H201" s="73" t="s">
        <v>23</v>
      </c>
    </row>
    <row r="202" spans="1:8">
      <c r="A202" s="70" t="s">
        <v>1222</v>
      </c>
      <c r="B202" s="280" t="s">
        <v>1115</v>
      </c>
      <c r="C202" s="281" t="s">
        <v>1146</v>
      </c>
      <c r="D202" s="73" t="s">
        <v>23</v>
      </c>
      <c r="E202" s="73" t="s">
        <v>23</v>
      </c>
      <c r="F202" s="73" t="s">
        <v>23</v>
      </c>
      <c r="G202" s="73" t="s">
        <v>23</v>
      </c>
      <c r="H202" s="73" t="s">
        <v>23</v>
      </c>
    </row>
    <row r="203" spans="1:8">
      <c r="A203" s="70" t="s">
        <v>1222</v>
      </c>
      <c r="B203" s="280" t="s">
        <v>1115</v>
      </c>
      <c r="C203" s="281" t="s">
        <v>1285</v>
      </c>
      <c r="D203" s="73" t="s">
        <v>23</v>
      </c>
      <c r="E203" s="73" t="s">
        <v>23</v>
      </c>
      <c r="F203" s="73" t="s">
        <v>23</v>
      </c>
      <c r="G203" s="73" t="s">
        <v>23</v>
      </c>
      <c r="H203" s="73" t="s">
        <v>23</v>
      </c>
    </row>
    <row r="204" spans="1:8">
      <c r="A204" s="70" t="s">
        <v>1222</v>
      </c>
      <c r="B204" s="280" t="s">
        <v>1115</v>
      </c>
      <c r="C204" s="281" t="s">
        <v>1277</v>
      </c>
      <c r="D204" s="73" t="s">
        <v>23</v>
      </c>
      <c r="E204" s="73" t="s">
        <v>23</v>
      </c>
      <c r="F204" s="73" t="s">
        <v>23</v>
      </c>
      <c r="G204" s="73" t="s">
        <v>23</v>
      </c>
      <c r="H204" s="73" t="s">
        <v>23</v>
      </c>
    </row>
    <row r="205" spans="1:8">
      <c r="A205" s="70" t="s">
        <v>1222</v>
      </c>
      <c r="B205" s="280" t="s">
        <v>1115</v>
      </c>
      <c r="C205" s="281" t="s">
        <v>1286</v>
      </c>
      <c r="D205" s="73" t="s">
        <v>23</v>
      </c>
      <c r="E205" s="73" t="s">
        <v>23</v>
      </c>
      <c r="F205" s="73" t="s">
        <v>23</v>
      </c>
      <c r="G205" s="73" t="s">
        <v>23</v>
      </c>
      <c r="H205" s="73" t="s">
        <v>23</v>
      </c>
    </row>
    <row r="206" spans="1:8">
      <c r="A206" s="70" t="s">
        <v>1222</v>
      </c>
      <c r="B206" s="280" t="s">
        <v>1115</v>
      </c>
      <c r="C206" s="281" t="s">
        <v>1287</v>
      </c>
      <c r="D206" s="73" t="s">
        <v>23</v>
      </c>
      <c r="E206" s="73" t="s">
        <v>23</v>
      </c>
      <c r="F206" s="73" t="s">
        <v>23</v>
      </c>
      <c r="G206" s="73" t="s">
        <v>23</v>
      </c>
      <c r="H206" s="73" t="s">
        <v>23</v>
      </c>
    </row>
    <row r="207" spans="1:8">
      <c r="A207" s="70" t="s">
        <v>1309</v>
      </c>
      <c r="B207" s="280" t="s">
        <v>1115</v>
      </c>
      <c r="C207" s="281" t="s">
        <v>1291</v>
      </c>
      <c r="D207" s="73" t="s">
        <v>23</v>
      </c>
      <c r="E207" s="73" t="s">
        <v>23</v>
      </c>
      <c r="F207" s="73" t="s">
        <v>23</v>
      </c>
      <c r="G207" s="73" t="s">
        <v>23</v>
      </c>
      <c r="H207" s="73" t="s">
        <v>23</v>
      </c>
    </row>
    <row r="208" spans="1:8">
      <c r="A208" s="70" t="s">
        <v>1309</v>
      </c>
      <c r="B208" s="280" t="s">
        <v>1115</v>
      </c>
      <c r="C208" s="281" t="s">
        <v>1292</v>
      </c>
      <c r="D208" s="73" t="s">
        <v>23</v>
      </c>
      <c r="E208" s="73" t="s">
        <v>23</v>
      </c>
      <c r="F208" s="73" t="s">
        <v>23</v>
      </c>
      <c r="G208" s="73" t="s">
        <v>23</v>
      </c>
      <c r="H208" s="73" t="s">
        <v>23</v>
      </c>
    </row>
    <row r="209" spans="1:8">
      <c r="A209" s="70" t="s">
        <v>2004</v>
      </c>
      <c r="B209" s="280" t="s">
        <v>1115</v>
      </c>
      <c r="C209" s="440" t="s">
        <v>1984</v>
      </c>
      <c r="D209" s="130" t="s">
        <v>23</v>
      </c>
      <c r="E209" s="130" t="s">
        <v>23</v>
      </c>
      <c r="F209" s="130" t="s">
        <v>23</v>
      </c>
      <c r="G209" s="130" t="s">
        <v>23</v>
      </c>
      <c r="H209" s="130" t="s">
        <v>23</v>
      </c>
    </row>
    <row r="210" spans="1:8">
      <c r="A210" s="70" t="s">
        <v>2004</v>
      </c>
      <c r="B210" s="280" t="s">
        <v>1115</v>
      </c>
      <c r="C210" s="440" t="s">
        <v>1983</v>
      </c>
      <c r="D210" s="130" t="s">
        <v>23</v>
      </c>
      <c r="E210" s="130" t="s">
        <v>23</v>
      </c>
      <c r="F210" s="130" t="s">
        <v>23</v>
      </c>
      <c r="G210" s="130" t="s">
        <v>23</v>
      </c>
      <c r="H210" s="130" t="s">
        <v>23</v>
      </c>
    </row>
    <row r="211" spans="1:8">
      <c r="A211" s="70" t="s">
        <v>2004</v>
      </c>
      <c r="B211" s="280" t="s">
        <v>1115</v>
      </c>
      <c r="C211" s="440" t="s">
        <v>1985</v>
      </c>
      <c r="D211" s="130" t="s">
        <v>23</v>
      </c>
      <c r="E211" s="130" t="s">
        <v>23</v>
      </c>
      <c r="F211" s="130" t="s">
        <v>23</v>
      </c>
      <c r="G211" s="130" t="s">
        <v>23</v>
      </c>
      <c r="H211" s="130" t="s">
        <v>23</v>
      </c>
    </row>
    <row r="212" spans="1:8">
      <c r="A212" s="70" t="s">
        <v>1120</v>
      </c>
      <c r="B212" s="282" t="s">
        <v>1113</v>
      </c>
      <c r="C212" s="283" t="s">
        <v>588</v>
      </c>
      <c r="D212" s="73" t="s">
        <v>23</v>
      </c>
      <c r="E212" s="73" t="s">
        <v>23</v>
      </c>
      <c r="F212" s="73" t="s">
        <v>23</v>
      </c>
      <c r="G212" s="73" t="s">
        <v>23</v>
      </c>
      <c r="H212" s="73" t="s">
        <v>23</v>
      </c>
    </row>
    <row r="213" spans="1:8">
      <c r="A213" s="70" t="s">
        <v>1120</v>
      </c>
      <c r="B213" s="282" t="s">
        <v>1113</v>
      </c>
      <c r="C213" s="283" t="s">
        <v>619</v>
      </c>
      <c r="D213" s="73" t="s">
        <v>23</v>
      </c>
      <c r="E213" s="73" t="s">
        <v>23</v>
      </c>
      <c r="F213" s="73" t="s">
        <v>23</v>
      </c>
      <c r="G213" s="73" t="s">
        <v>23</v>
      </c>
      <c r="H213" s="73" t="s">
        <v>23</v>
      </c>
    </row>
    <row r="214" spans="1:8">
      <c r="A214" s="70" t="s">
        <v>1304</v>
      </c>
      <c r="B214" s="282" t="s">
        <v>1113</v>
      </c>
      <c r="C214" s="283" t="s">
        <v>598</v>
      </c>
      <c r="D214" s="73" t="s">
        <v>23</v>
      </c>
      <c r="E214" s="73" t="s">
        <v>23</v>
      </c>
      <c r="F214" s="73" t="s">
        <v>23</v>
      </c>
      <c r="G214" s="73" t="s">
        <v>23</v>
      </c>
      <c r="H214" s="73" t="s">
        <v>23</v>
      </c>
    </row>
    <row r="215" spans="1:8">
      <c r="A215" s="70" t="s">
        <v>1304</v>
      </c>
      <c r="B215" s="282" t="s">
        <v>1113</v>
      </c>
      <c r="C215" s="283" t="s">
        <v>618</v>
      </c>
      <c r="D215" s="73" t="s">
        <v>23</v>
      </c>
      <c r="E215" s="73" t="s">
        <v>23</v>
      </c>
      <c r="F215" s="73" t="s">
        <v>23</v>
      </c>
      <c r="G215" s="73" t="s">
        <v>23</v>
      </c>
      <c r="H215" s="73" t="s">
        <v>23</v>
      </c>
    </row>
    <row r="216" spans="1:8">
      <c r="A216" s="70" t="s">
        <v>1304</v>
      </c>
      <c r="B216" s="282" t="s">
        <v>1113</v>
      </c>
      <c r="C216" s="283" t="s">
        <v>611</v>
      </c>
      <c r="D216" s="73" t="s">
        <v>23</v>
      </c>
      <c r="E216" s="73" t="s">
        <v>23</v>
      </c>
      <c r="F216" s="73" t="s">
        <v>23</v>
      </c>
      <c r="G216" s="73" t="s">
        <v>23</v>
      </c>
      <c r="H216" s="73" t="s">
        <v>23</v>
      </c>
    </row>
    <row r="217" spans="1:8">
      <c r="A217" s="70" t="s">
        <v>1304</v>
      </c>
      <c r="B217" s="282" t="s">
        <v>1113</v>
      </c>
      <c r="C217" s="283" t="s">
        <v>622</v>
      </c>
      <c r="D217" s="73" t="s">
        <v>23</v>
      </c>
      <c r="E217" s="73" t="s">
        <v>23</v>
      </c>
      <c r="F217" s="73" t="s">
        <v>23</v>
      </c>
      <c r="G217" s="73" t="s">
        <v>23</v>
      </c>
      <c r="H217" s="73" t="s">
        <v>23</v>
      </c>
    </row>
    <row r="218" spans="1:8">
      <c r="A218" s="70" t="s">
        <v>1304</v>
      </c>
      <c r="B218" s="282" t="s">
        <v>1113</v>
      </c>
      <c r="C218" s="283" t="s">
        <v>612</v>
      </c>
      <c r="D218" s="73" t="s">
        <v>23</v>
      </c>
      <c r="E218" s="73" t="s">
        <v>23</v>
      </c>
      <c r="F218" s="73" t="s">
        <v>23</v>
      </c>
      <c r="G218" s="73" t="s">
        <v>23</v>
      </c>
      <c r="H218" s="73" t="s">
        <v>23</v>
      </c>
    </row>
    <row r="219" spans="1:8">
      <c r="A219" s="70" t="s">
        <v>1304</v>
      </c>
      <c r="B219" s="282" t="s">
        <v>1113</v>
      </c>
      <c r="C219" s="283" t="s">
        <v>623</v>
      </c>
      <c r="D219" s="73" t="s">
        <v>23</v>
      </c>
      <c r="E219" s="73" t="s">
        <v>23</v>
      </c>
      <c r="F219" s="73" t="s">
        <v>23</v>
      </c>
      <c r="G219" s="73" t="s">
        <v>23</v>
      </c>
      <c r="H219" s="73" t="s">
        <v>23</v>
      </c>
    </row>
    <row r="220" spans="1:8">
      <c r="A220" s="70" t="s">
        <v>1304</v>
      </c>
      <c r="B220" s="282" t="s">
        <v>1113</v>
      </c>
      <c r="C220" s="283" t="s">
        <v>621</v>
      </c>
      <c r="D220" s="73" t="s">
        <v>23</v>
      </c>
      <c r="E220" s="73" t="s">
        <v>23</v>
      </c>
      <c r="F220" s="73" t="s">
        <v>23</v>
      </c>
      <c r="G220" s="73" t="s">
        <v>23</v>
      </c>
      <c r="H220" s="73" t="s">
        <v>23</v>
      </c>
    </row>
    <row r="221" spans="1:8">
      <c r="A221" s="70" t="s">
        <v>1863</v>
      </c>
      <c r="B221" s="282" t="s">
        <v>1113</v>
      </c>
      <c r="C221" s="346" t="s">
        <v>1855</v>
      </c>
      <c r="D221" s="73" t="s">
        <v>23</v>
      </c>
      <c r="E221" s="73" t="s">
        <v>23</v>
      </c>
      <c r="F221" s="73" t="s">
        <v>23</v>
      </c>
      <c r="G221" s="73" t="s">
        <v>23</v>
      </c>
      <c r="H221" s="73" t="s">
        <v>23</v>
      </c>
    </row>
    <row r="222" spans="1:8">
      <c r="A222" s="70" t="s">
        <v>1304</v>
      </c>
      <c r="B222" s="282" t="s">
        <v>1113</v>
      </c>
      <c r="C222" s="283" t="s">
        <v>617</v>
      </c>
      <c r="D222" s="73" t="s">
        <v>23</v>
      </c>
      <c r="E222" s="73" t="s">
        <v>23</v>
      </c>
      <c r="F222" s="73" t="s">
        <v>23</v>
      </c>
      <c r="G222" s="73" t="s">
        <v>23</v>
      </c>
      <c r="H222" s="73" t="s">
        <v>23</v>
      </c>
    </row>
    <row r="223" spans="1:8">
      <c r="A223" s="70" t="s">
        <v>1304</v>
      </c>
      <c r="B223" s="282" t="s">
        <v>1113</v>
      </c>
      <c r="C223" s="283" t="s">
        <v>584</v>
      </c>
      <c r="D223" s="73" t="s">
        <v>23</v>
      </c>
      <c r="E223" s="73" t="s">
        <v>23</v>
      </c>
      <c r="F223" s="73" t="s">
        <v>23</v>
      </c>
      <c r="G223" s="73" t="s">
        <v>23</v>
      </c>
      <c r="H223" s="73" t="s">
        <v>23</v>
      </c>
    </row>
    <row r="224" spans="1:8">
      <c r="A224" s="70" t="s">
        <v>1304</v>
      </c>
      <c r="B224" s="282" t="s">
        <v>1113</v>
      </c>
      <c r="C224" s="283" t="s">
        <v>593</v>
      </c>
      <c r="D224" s="73" t="s">
        <v>23</v>
      </c>
      <c r="E224" s="73" t="s">
        <v>23</v>
      </c>
      <c r="F224" s="73" t="s">
        <v>23</v>
      </c>
      <c r="G224" s="73" t="s">
        <v>23</v>
      </c>
      <c r="H224" s="73" t="s">
        <v>23</v>
      </c>
    </row>
    <row r="225" spans="1:15">
      <c r="A225" s="70"/>
      <c r="B225" s="282" t="s">
        <v>1113</v>
      </c>
      <c r="C225" s="283" t="s">
        <v>1167</v>
      </c>
      <c r="D225" s="73" t="s">
        <v>23</v>
      </c>
      <c r="E225" s="73" t="s">
        <v>23</v>
      </c>
      <c r="F225" s="73" t="s">
        <v>23</v>
      </c>
      <c r="G225" s="73" t="s">
        <v>23</v>
      </c>
      <c r="H225" s="73" t="s">
        <v>23</v>
      </c>
    </row>
    <row r="226" spans="1:15">
      <c r="A226" s="70" t="s">
        <v>1223</v>
      </c>
      <c r="B226" s="282" t="s">
        <v>1113</v>
      </c>
      <c r="C226" s="283" t="s">
        <v>1202</v>
      </c>
      <c r="D226" s="73" t="s">
        <v>23</v>
      </c>
      <c r="E226" s="73" t="s">
        <v>23</v>
      </c>
      <c r="F226" s="73" t="s">
        <v>23</v>
      </c>
      <c r="G226" s="73" t="s">
        <v>23</v>
      </c>
      <c r="H226" s="73" t="s">
        <v>23</v>
      </c>
    </row>
    <row r="227" spans="1:15">
      <c r="A227" s="70" t="s">
        <v>1309</v>
      </c>
      <c r="B227" s="282" t="s">
        <v>1113</v>
      </c>
      <c r="C227" s="283" t="s">
        <v>1291</v>
      </c>
      <c r="D227" s="73" t="s">
        <v>23</v>
      </c>
      <c r="E227" s="73" t="s">
        <v>23</v>
      </c>
      <c r="F227" s="73" t="s">
        <v>23</v>
      </c>
      <c r="G227" s="73" t="s">
        <v>23</v>
      </c>
      <c r="H227" s="73" t="s">
        <v>23</v>
      </c>
    </row>
    <row r="228" spans="1:15">
      <c r="A228" s="70" t="s">
        <v>1309</v>
      </c>
      <c r="B228" s="282" t="s">
        <v>1113</v>
      </c>
      <c r="C228" s="283" t="s">
        <v>1292</v>
      </c>
      <c r="D228" s="73" t="s">
        <v>23</v>
      </c>
      <c r="E228" s="73" t="s">
        <v>23</v>
      </c>
      <c r="F228" s="73" t="s">
        <v>23</v>
      </c>
      <c r="G228" s="73" t="s">
        <v>23</v>
      </c>
      <c r="H228" s="73" t="s">
        <v>23</v>
      </c>
    </row>
    <row r="229" spans="1:15">
      <c r="A229" s="70" t="s">
        <v>1303</v>
      </c>
      <c r="B229" s="282" t="s">
        <v>1113</v>
      </c>
      <c r="C229" s="283" t="s">
        <v>1313</v>
      </c>
      <c r="D229" s="73" t="s">
        <v>23</v>
      </c>
      <c r="E229" s="73" t="s">
        <v>23</v>
      </c>
      <c r="F229" s="73" t="s">
        <v>23</v>
      </c>
      <c r="G229" s="73" t="s">
        <v>23</v>
      </c>
      <c r="H229" s="73" t="s">
        <v>23</v>
      </c>
    </row>
    <row r="230" spans="1:15">
      <c r="A230" s="70" t="s">
        <v>2025</v>
      </c>
      <c r="B230" s="282" t="s">
        <v>1113</v>
      </c>
      <c r="C230" s="283" t="s">
        <v>1866</v>
      </c>
      <c r="D230" s="73" t="s">
        <v>23</v>
      </c>
      <c r="E230" s="73" t="s">
        <v>23</v>
      </c>
      <c r="F230" s="73" t="s">
        <v>23</v>
      </c>
      <c r="G230" s="73" t="s">
        <v>23</v>
      </c>
      <c r="H230" s="73" t="s">
        <v>23</v>
      </c>
    </row>
    <row r="231" spans="1:15">
      <c r="A231" s="70" t="s">
        <v>2025</v>
      </c>
      <c r="B231" s="282" t="s">
        <v>1113</v>
      </c>
      <c r="C231" s="283" t="s">
        <v>1854</v>
      </c>
      <c r="D231" s="73" t="s">
        <v>23</v>
      </c>
      <c r="E231" s="73" t="s">
        <v>23</v>
      </c>
      <c r="F231" s="73" t="s">
        <v>23</v>
      </c>
      <c r="G231" s="73" t="s">
        <v>23</v>
      </c>
      <c r="H231" s="73" t="s">
        <v>23</v>
      </c>
    </row>
    <row r="232" spans="1:15">
      <c r="A232" s="70"/>
      <c r="B232" s="282" t="s">
        <v>1113</v>
      </c>
      <c r="C232" s="283" t="s">
        <v>1168</v>
      </c>
      <c r="D232" s="73" t="s">
        <v>23</v>
      </c>
      <c r="E232" s="73" t="s">
        <v>23</v>
      </c>
      <c r="F232" s="73" t="s">
        <v>23</v>
      </c>
      <c r="G232" s="73" t="s">
        <v>23</v>
      </c>
      <c r="H232" s="73" t="s">
        <v>23</v>
      </c>
    </row>
    <row r="233" spans="1:15">
      <c r="A233" s="70" t="s">
        <v>2003</v>
      </c>
      <c r="B233" s="282" t="s">
        <v>1113</v>
      </c>
      <c r="C233" s="350" t="s">
        <v>2001</v>
      </c>
      <c r="D233" s="130" t="s">
        <v>23</v>
      </c>
      <c r="E233" s="130" t="s">
        <v>23</v>
      </c>
      <c r="F233" s="130" t="s">
        <v>23</v>
      </c>
      <c r="G233" s="130" t="s">
        <v>23</v>
      </c>
      <c r="H233" s="130" t="s">
        <v>23</v>
      </c>
      <c r="I233" s="73"/>
      <c r="J233" s="73"/>
      <c r="K233" s="73"/>
      <c r="L233" s="73"/>
      <c r="M233" s="73"/>
      <c r="N233" s="73"/>
      <c r="O233" s="73"/>
    </row>
    <row r="234" spans="1:15">
      <c r="A234" s="70" t="s">
        <v>1120</v>
      </c>
      <c r="B234" s="284" t="s">
        <v>1116</v>
      </c>
      <c r="C234" s="284" t="s">
        <v>582</v>
      </c>
      <c r="D234" s="73" t="s">
        <v>23</v>
      </c>
      <c r="E234" s="73" t="s">
        <v>23</v>
      </c>
      <c r="F234" s="73" t="s">
        <v>23</v>
      </c>
      <c r="G234" s="73" t="s">
        <v>23</v>
      </c>
      <c r="H234" s="73" t="s">
        <v>23</v>
      </c>
    </row>
    <row r="235" spans="1:15">
      <c r="A235" s="70" t="s">
        <v>1120</v>
      </c>
      <c r="B235" s="284" t="s">
        <v>1116</v>
      </c>
      <c r="C235" s="284" t="s">
        <v>589</v>
      </c>
      <c r="D235" s="73" t="s">
        <v>23</v>
      </c>
      <c r="E235" s="73" t="s">
        <v>23</v>
      </c>
      <c r="F235" s="73" t="s">
        <v>23</v>
      </c>
      <c r="G235" s="73" t="s">
        <v>23</v>
      </c>
      <c r="H235" s="73" t="s">
        <v>23</v>
      </c>
    </row>
    <row r="236" spans="1:15">
      <c r="A236" s="70" t="s">
        <v>1304</v>
      </c>
      <c r="B236" s="284" t="s">
        <v>1116</v>
      </c>
      <c r="C236" s="284" t="s">
        <v>617</v>
      </c>
      <c r="D236" s="73" t="s">
        <v>23</v>
      </c>
      <c r="E236" s="73" t="s">
        <v>23</v>
      </c>
      <c r="F236" s="73" t="s">
        <v>23</v>
      </c>
      <c r="G236" s="73" t="s">
        <v>23</v>
      </c>
      <c r="H236" s="73" t="s">
        <v>23</v>
      </c>
    </row>
    <row r="237" spans="1:15">
      <c r="A237" s="70" t="s">
        <v>1120</v>
      </c>
      <c r="B237" s="284" t="s">
        <v>1116</v>
      </c>
      <c r="C237" s="284" t="s">
        <v>595</v>
      </c>
      <c r="D237" s="73" t="s">
        <v>23</v>
      </c>
      <c r="E237" s="73" t="s">
        <v>23</v>
      </c>
      <c r="F237" s="73" t="s">
        <v>23</v>
      </c>
      <c r="G237" s="73" t="s">
        <v>23</v>
      </c>
      <c r="H237" s="73" t="s">
        <v>23</v>
      </c>
    </row>
    <row r="238" spans="1:15">
      <c r="A238" s="70" t="s">
        <v>1120</v>
      </c>
      <c r="B238" s="284" t="s">
        <v>1116</v>
      </c>
      <c r="C238" s="284" t="s">
        <v>603</v>
      </c>
      <c r="D238" s="73" t="s">
        <v>23</v>
      </c>
      <c r="E238" s="73" t="s">
        <v>23</v>
      </c>
      <c r="F238" s="73" t="s">
        <v>23</v>
      </c>
      <c r="G238" s="73" t="s">
        <v>23</v>
      </c>
      <c r="H238" s="73" t="s">
        <v>23</v>
      </c>
    </row>
    <row r="239" spans="1:15">
      <c r="A239" s="70" t="s">
        <v>1120</v>
      </c>
      <c r="B239" s="284" t="s">
        <v>1116</v>
      </c>
      <c r="C239" s="284" t="s">
        <v>589</v>
      </c>
      <c r="D239" s="73" t="s">
        <v>23</v>
      </c>
      <c r="E239" s="73" t="s">
        <v>23</v>
      </c>
      <c r="F239" s="73" t="s">
        <v>23</v>
      </c>
      <c r="G239" s="73" t="s">
        <v>23</v>
      </c>
      <c r="H239" s="73" t="s">
        <v>23</v>
      </c>
    </row>
    <row r="240" spans="1:15">
      <c r="A240" s="70" t="s">
        <v>1120</v>
      </c>
      <c r="B240" s="284" t="s">
        <v>1116</v>
      </c>
      <c r="C240" s="284" t="s">
        <v>593</v>
      </c>
      <c r="D240" s="73" t="s">
        <v>23</v>
      </c>
      <c r="E240" s="73" t="s">
        <v>23</v>
      </c>
      <c r="F240" s="73" t="s">
        <v>23</v>
      </c>
      <c r="G240" s="73" t="s">
        <v>23</v>
      </c>
      <c r="H240" s="73" t="s">
        <v>23</v>
      </c>
    </row>
    <row r="241" spans="1:8">
      <c r="A241" s="70" t="s">
        <v>1120</v>
      </c>
      <c r="B241" s="284" t="s">
        <v>1116</v>
      </c>
      <c r="C241" s="284" t="s">
        <v>582</v>
      </c>
      <c r="D241" s="73" t="s">
        <v>23</v>
      </c>
      <c r="E241" s="73" t="s">
        <v>23</v>
      </c>
      <c r="F241" s="73" t="s">
        <v>23</v>
      </c>
      <c r="G241" s="73" t="s">
        <v>23</v>
      </c>
      <c r="H241" s="73" t="s">
        <v>23</v>
      </c>
    </row>
    <row r="242" spans="1:8">
      <c r="A242" s="70" t="s">
        <v>1120</v>
      </c>
      <c r="B242" s="284" t="s">
        <v>1116</v>
      </c>
      <c r="C242" s="284" t="s">
        <v>588</v>
      </c>
      <c r="D242" s="73" t="s">
        <v>23</v>
      </c>
      <c r="E242" s="73" t="s">
        <v>23</v>
      </c>
      <c r="F242" s="73" t="s">
        <v>23</v>
      </c>
      <c r="G242" s="73" t="s">
        <v>23</v>
      </c>
      <c r="H242" s="73" t="s">
        <v>23</v>
      </c>
    </row>
    <row r="243" spans="1:8">
      <c r="A243" s="70" t="s">
        <v>1223</v>
      </c>
      <c r="B243" s="284" t="s">
        <v>1116</v>
      </c>
      <c r="C243" s="284" t="s">
        <v>1289</v>
      </c>
      <c r="D243" s="73" t="s">
        <v>23</v>
      </c>
      <c r="E243" s="73" t="s">
        <v>23</v>
      </c>
      <c r="F243" s="73" t="s">
        <v>23</v>
      </c>
      <c r="G243" s="73" t="s">
        <v>23</v>
      </c>
      <c r="H243" s="73" t="s">
        <v>23</v>
      </c>
    </row>
    <row r="244" spans="1:8">
      <c r="A244" s="70" t="s">
        <v>1223</v>
      </c>
      <c r="B244" s="284" t="s">
        <v>1116</v>
      </c>
      <c r="C244" s="284" t="s">
        <v>1290</v>
      </c>
      <c r="D244" s="73" t="s">
        <v>23</v>
      </c>
      <c r="E244" s="73" t="s">
        <v>23</v>
      </c>
      <c r="F244" s="73" t="s">
        <v>23</v>
      </c>
      <c r="G244" s="73" t="s">
        <v>23</v>
      </c>
      <c r="H244" s="73" t="s">
        <v>23</v>
      </c>
    </row>
    <row r="245" spans="1:8">
      <c r="A245" s="70" t="s">
        <v>1182</v>
      </c>
      <c r="B245" s="284" t="s">
        <v>1116</v>
      </c>
      <c r="C245" s="284" t="s">
        <v>1167</v>
      </c>
      <c r="D245" s="73" t="s">
        <v>23</v>
      </c>
      <c r="E245" s="73" t="s">
        <v>23</v>
      </c>
      <c r="F245" s="73" t="s">
        <v>23</v>
      </c>
      <c r="G245" s="73" t="s">
        <v>23</v>
      </c>
      <c r="H245" s="73" t="s">
        <v>23</v>
      </c>
    </row>
    <row r="246" spans="1:8">
      <c r="A246" s="70" t="s">
        <v>1182</v>
      </c>
      <c r="B246" s="284" t="s">
        <v>1116</v>
      </c>
      <c r="C246" s="284" t="s">
        <v>584</v>
      </c>
      <c r="D246" s="73" t="s">
        <v>23</v>
      </c>
      <c r="E246" s="73" t="s">
        <v>23</v>
      </c>
      <c r="F246" s="73" t="s">
        <v>23</v>
      </c>
      <c r="G246" s="73" t="s">
        <v>23</v>
      </c>
      <c r="H246" s="73" t="s">
        <v>23</v>
      </c>
    </row>
    <row r="247" spans="1:8">
      <c r="A247" s="70" t="s">
        <v>1182</v>
      </c>
      <c r="B247" s="284" t="s">
        <v>1116</v>
      </c>
      <c r="C247" s="284" t="s">
        <v>1202</v>
      </c>
      <c r="D247" s="73" t="s">
        <v>23</v>
      </c>
      <c r="E247" s="73" t="s">
        <v>23</v>
      </c>
      <c r="F247" s="73" t="s">
        <v>23</v>
      </c>
      <c r="G247" s="73" t="s">
        <v>23</v>
      </c>
      <c r="H247" s="73" t="s">
        <v>23</v>
      </c>
    </row>
    <row r="248" spans="1:8">
      <c r="A248" s="70" t="s">
        <v>1222</v>
      </c>
      <c r="B248" s="284" t="s">
        <v>1116</v>
      </c>
      <c r="C248" s="284" t="s">
        <v>1291</v>
      </c>
      <c r="D248" s="73" t="s">
        <v>23</v>
      </c>
      <c r="E248" s="73" t="s">
        <v>23</v>
      </c>
      <c r="F248" s="73" t="s">
        <v>23</v>
      </c>
      <c r="G248" s="73" t="s">
        <v>23</v>
      </c>
      <c r="H248" s="73" t="s">
        <v>23</v>
      </c>
    </row>
    <row r="249" spans="1:8">
      <c r="A249" s="70" t="s">
        <v>1222</v>
      </c>
      <c r="B249" s="284" t="s">
        <v>1116</v>
      </c>
      <c r="C249" s="284" t="s">
        <v>1292</v>
      </c>
      <c r="D249" s="73" t="s">
        <v>23</v>
      </c>
      <c r="E249" s="73" t="s">
        <v>23</v>
      </c>
      <c r="F249" s="73" t="s">
        <v>23</v>
      </c>
      <c r="G249" s="73" t="s">
        <v>23</v>
      </c>
      <c r="H249" s="73" t="s">
        <v>23</v>
      </c>
    </row>
    <row r="250" spans="1:8">
      <c r="A250" s="70" t="s">
        <v>1303</v>
      </c>
      <c r="B250" s="284" t="s">
        <v>1116</v>
      </c>
      <c r="C250" s="284" t="s">
        <v>1306</v>
      </c>
      <c r="D250" s="73" t="s">
        <v>23</v>
      </c>
      <c r="E250" s="73" t="s">
        <v>23</v>
      </c>
      <c r="F250" s="73" t="s">
        <v>23</v>
      </c>
      <c r="G250" s="73" t="s">
        <v>23</v>
      </c>
      <c r="H250" s="73" t="s">
        <v>23</v>
      </c>
    </row>
    <row r="251" spans="1:8">
      <c r="A251" s="70" t="s">
        <v>1303</v>
      </c>
      <c r="B251" s="284" t="s">
        <v>1116</v>
      </c>
      <c r="C251" s="284" t="s">
        <v>1168</v>
      </c>
      <c r="D251" s="73" t="s">
        <v>23</v>
      </c>
      <c r="E251" s="73" t="s">
        <v>23</v>
      </c>
      <c r="F251" s="73" t="s">
        <v>23</v>
      </c>
      <c r="G251" s="73" t="s">
        <v>23</v>
      </c>
      <c r="H251" s="73" t="s">
        <v>23</v>
      </c>
    </row>
    <row r="252" spans="1:8">
      <c r="A252" s="70" t="s">
        <v>2004</v>
      </c>
      <c r="B252" s="284" t="s">
        <v>1116</v>
      </c>
      <c r="C252" s="458" t="s">
        <v>1983</v>
      </c>
      <c r="D252" s="130" t="s">
        <v>23</v>
      </c>
      <c r="E252" s="130" t="s">
        <v>23</v>
      </c>
      <c r="F252" s="130" t="s">
        <v>23</v>
      </c>
      <c r="G252" s="130" t="s">
        <v>23</v>
      </c>
      <c r="H252" s="130" t="s">
        <v>23</v>
      </c>
    </row>
    <row r="253" spans="1:8">
      <c r="A253" s="70" t="s">
        <v>2004</v>
      </c>
      <c r="B253" s="284" t="s">
        <v>1116</v>
      </c>
      <c r="C253" s="458" t="s">
        <v>1984</v>
      </c>
      <c r="D253" s="130" t="s">
        <v>23</v>
      </c>
      <c r="E253" s="130" t="s">
        <v>23</v>
      </c>
      <c r="F253" s="130" t="s">
        <v>23</v>
      </c>
      <c r="G253" s="130" t="s">
        <v>23</v>
      </c>
      <c r="H253" s="130" t="s">
        <v>23</v>
      </c>
    </row>
    <row r="254" spans="1:8">
      <c r="A254" s="70" t="s">
        <v>2004</v>
      </c>
      <c r="B254" s="284" t="s">
        <v>1116</v>
      </c>
      <c r="C254" s="458" t="s">
        <v>1985</v>
      </c>
      <c r="D254" s="130" t="s">
        <v>23</v>
      </c>
      <c r="E254" s="130" t="s">
        <v>23</v>
      </c>
      <c r="F254" s="130" t="s">
        <v>23</v>
      </c>
      <c r="G254" s="130" t="s">
        <v>23</v>
      </c>
      <c r="H254" s="130" t="s">
        <v>23</v>
      </c>
    </row>
    <row r="255" spans="1:8" s="118" customFormat="1">
      <c r="A255" s="445"/>
      <c r="B255" s="412" t="s">
        <v>1117</v>
      </c>
      <c r="C255" s="445" t="s">
        <v>747</v>
      </c>
      <c r="D255" s="117" t="s">
        <v>23</v>
      </c>
      <c r="E255" s="117" t="s">
        <v>23</v>
      </c>
      <c r="F255" s="117" t="s">
        <v>23</v>
      </c>
      <c r="G255" s="117" t="s">
        <v>23</v>
      </c>
      <c r="H255" s="117" t="s">
        <v>23</v>
      </c>
    </row>
    <row r="256" spans="1:8">
      <c r="A256" s="70" t="s">
        <v>1128</v>
      </c>
      <c r="B256" s="286" t="s">
        <v>1117</v>
      </c>
      <c r="C256" s="70" t="s">
        <v>675</v>
      </c>
      <c r="D256" s="73" t="s">
        <v>23</v>
      </c>
      <c r="E256" s="73" t="s">
        <v>23</v>
      </c>
      <c r="F256" s="73" t="s">
        <v>23</v>
      </c>
      <c r="G256" s="73" t="s">
        <v>23</v>
      </c>
      <c r="H256" s="73" t="s">
        <v>23</v>
      </c>
    </row>
    <row r="257" spans="1:8">
      <c r="A257" s="70" t="s">
        <v>1128</v>
      </c>
      <c r="B257" s="286" t="s">
        <v>1117</v>
      </c>
      <c r="C257" s="70" t="s">
        <v>680</v>
      </c>
      <c r="D257" s="73" t="s">
        <v>23</v>
      </c>
      <c r="E257" s="73" t="s">
        <v>23</v>
      </c>
      <c r="F257" s="73" t="s">
        <v>23</v>
      </c>
      <c r="G257" s="73" t="s">
        <v>23</v>
      </c>
      <c r="H257" s="73" t="s">
        <v>23</v>
      </c>
    </row>
    <row r="258" spans="1:8">
      <c r="A258" s="70" t="s">
        <v>1128</v>
      </c>
      <c r="B258" s="286" t="s">
        <v>1117</v>
      </c>
      <c r="C258" s="70" t="s">
        <v>681</v>
      </c>
      <c r="D258" s="73" t="s">
        <v>23</v>
      </c>
      <c r="E258" s="73" t="s">
        <v>23</v>
      </c>
      <c r="F258" s="73" t="s">
        <v>23</v>
      </c>
      <c r="G258" s="73" t="s">
        <v>23</v>
      </c>
      <c r="H258" s="73" t="s">
        <v>23</v>
      </c>
    </row>
    <row r="259" spans="1:8">
      <c r="A259" s="70" t="s">
        <v>1128</v>
      </c>
      <c r="B259" s="286" t="s">
        <v>1117</v>
      </c>
      <c r="C259" s="70" t="s">
        <v>688</v>
      </c>
      <c r="D259" s="73" t="s">
        <v>23</v>
      </c>
      <c r="E259" s="73" t="s">
        <v>23</v>
      </c>
      <c r="F259" s="73" t="s">
        <v>23</v>
      </c>
      <c r="G259" s="73" t="s">
        <v>23</v>
      </c>
      <c r="H259" s="73" t="s">
        <v>23</v>
      </c>
    </row>
    <row r="260" spans="1:8">
      <c r="A260" s="70" t="s">
        <v>1128</v>
      </c>
      <c r="B260" s="286" t="s">
        <v>1117</v>
      </c>
      <c r="C260" s="70" t="s">
        <v>689</v>
      </c>
      <c r="D260" s="73" t="s">
        <v>23</v>
      </c>
      <c r="E260" s="73" t="s">
        <v>23</v>
      </c>
      <c r="F260" s="73" t="s">
        <v>23</v>
      </c>
      <c r="G260" s="73" t="s">
        <v>23</v>
      </c>
      <c r="H260" s="73" t="s">
        <v>23</v>
      </c>
    </row>
    <row r="261" spans="1:8">
      <c r="A261" s="70" t="s">
        <v>1128</v>
      </c>
      <c r="B261" s="286" t="s">
        <v>1117</v>
      </c>
      <c r="C261" s="70" t="s">
        <v>627</v>
      </c>
      <c r="D261" s="73" t="s">
        <v>23</v>
      </c>
      <c r="E261" s="73" t="s">
        <v>23</v>
      </c>
      <c r="F261" s="73" t="s">
        <v>23</v>
      </c>
      <c r="G261" s="73" t="s">
        <v>23</v>
      </c>
      <c r="H261" s="73" t="s">
        <v>23</v>
      </c>
    </row>
    <row r="262" spans="1:8">
      <c r="A262" s="70" t="s">
        <v>1128</v>
      </c>
      <c r="B262" s="286" t="s">
        <v>1117</v>
      </c>
      <c r="C262" s="70" t="s">
        <v>676</v>
      </c>
      <c r="D262" s="73" t="s">
        <v>23</v>
      </c>
      <c r="E262" s="73" t="s">
        <v>23</v>
      </c>
      <c r="F262" s="73" t="s">
        <v>23</v>
      </c>
      <c r="G262" s="73" t="s">
        <v>23</v>
      </c>
      <c r="H262" s="73" t="s">
        <v>23</v>
      </c>
    </row>
    <row r="263" spans="1:8">
      <c r="A263" s="70" t="s">
        <v>1128</v>
      </c>
      <c r="B263" s="286" t="s">
        <v>1117</v>
      </c>
      <c r="C263" s="70" t="s">
        <v>738</v>
      </c>
      <c r="D263" s="73" t="s">
        <v>23</v>
      </c>
      <c r="E263" s="73" t="s">
        <v>23</v>
      </c>
      <c r="F263" s="73" t="s">
        <v>23</v>
      </c>
      <c r="G263" s="73" t="s">
        <v>23</v>
      </c>
      <c r="H263" s="73" t="s">
        <v>23</v>
      </c>
    </row>
    <row r="264" spans="1:8">
      <c r="A264" s="70" t="s">
        <v>1128</v>
      </c>
      <c r="B264" s="286" t="s">
        <v>1117</v>
      </c>
      <c r="C264" s="70" t="s">
        <v>739</v>
      </c>
      <c r="D264" s="73" t="s">
        <v>23</v>
      </c>
      <c r="E264" s="73" t="s">
        <v>23</v>
      </c>
      <c r="F264" s="73" t="s">
        <v>23</v>
      </c>
      <c r="G264" s="73" t="s">
        <v>23</v>
      </c>
      <c r="H264" s="73" t="s">
        <v>23</v>
      </c>
    </row>
    <row r="265" spans="1:8">
      <c r="A265" s="70" t="s">
        <v>1128</v>
      </c>
      <c r="B265" s="286" t="s">
        <v>1117</v>
      </c>
      <c r="C265" s="70" t="s">
        <v>687</v>
      </c>
      <c r="D265" s="73" t="s">
        <v>23</v>
      </c>
      <c r="E265" s="73" t="s">
        <v>23</v>
      </c>
      <c r="F265" s="73" t="s">
        <v>23</v>
      </c>
      <c r="G265" s="73" t="s">
        <v>23</v>
      </c>
      <c r="H265" s="73" t="s">
        <v>23</v>
      </c>
    </row>
    <row r="266" spans="1:8">
      <c r="A266" s="70" t="s">
        <v>1128</v>
      </c>
      <c r="B266" s="286" t="s">
        <v>1117</v>
      </c>
      <c r="C266" s="70" t="s">
        <v>677</v>
      </c>
      <c r="D266" s="73" t="s">
        <v>23</v>
      </c>
      <c r="E266" s="73" t="s">
        <v>23</v>
      </c>
      <c r="F266" s="73" t="s">
        <v>23</v>
      </c>
      <c r="G266" s="73" t="s">
        <v>23</v>
      </c>
      <c r="H266" s="73" t="s">
        <v>23</v>
      </c>
    </row>
    <row r="267" spans="1:8">
      <c r="A267" s="70" t="s">
        <v>1128</v>
      </c>
      <c r="B267" s="286" t="s">
        <v>1117</v>
      </c>
      <c r="C267" s="70" t="s">
        <v>726</v>
      </c>
      <c r="D267" s="73" t="s">
        <v>23</v>
      </c>
      <c r="E267" s="73" t="s">
        <v>23</v>
      </c>
      <c r="F267" s="73" t="s">
        <v>23</v>
      </c>
      <c r="G267" s="73" t="s">
        <v>23</v>
      </c>
      <c r="H267" s="73" t="s">
        <v>23</v>
      </c>
    </row>
    <row r="268" spans="1:8">
      <c r="A268" s="70" t="s">
        <v>1128</v>
      </c>
      <c r="B268" s="286" t="s">
        <v>1117</v>
      </c>
      <c r="C268" s="70" t="s">
        <v>727</v>
      </c>
      <c r="D268" s="73" t="s">
        <v>23</v>
      </c>
      <c r="E268" s="73" t="s">
        <v>23</v>
      </c>
      <c r="F268" s="73" t="s">
        <v>23</v>
      </c>
      <c r="G268" s="73" t="s">
        <v>23</v>
      </c>
      <c r="H268" s="73" t="s">
        <v>23</v>
      </c>
    </row>
    <row r="269" spans="1:8">
      <c r="A269" s="70" t="s">
        <v>1128</v>
      </c>
      <c r="B269" s="286" t="s">
        <v>1117</v>
      </c>
      <c r="C269" s="70" t="s">
        <v>728</v>
      </c>
      <c r="D269" s="73" t="s">
        <v>23</v>
      </c>
      <c r="E269" s="73" t="s">
        <v>23</v>
      </c>
      <c r="F269" s="73" t="s">
        <v>23</v>
      </c>
      <c r="G269" s="73" t="s">
        <v>23</v>
      </c>
      <c r="H269" s="73" t="s">
        <v>23</v>
      </c>
    </row>
    <row r="270" spans="1:8">
      <c r="A270" s="70" t="s">
        <v>1128</v>
      </c>
      <c r="B270" s="286" t="s">
        <v>1117</v>
      </c>
      <c r="C270" s="70" t="s">
        <v>729</v>
      </c>
      <c r="D270" s="73" t="s">
        <v>23</v>
      </c>
      <c r="E270" s="73" t="s">
        <v>23</v>
      </c>
      <c r="F270" s="73" t="s">
        <v>23</v>
      </c>
      <c r="G270" s="73" t="s">
        <v>23</v>
      </c>
      <c r="H270" s="73" t="s">
        <v>23</v>
      </c>
    </row>
    <row r="271" spans="1:8">
      <c r="A271" s="70" t="s">
        <v>1128</v>
      </c>
      <c r="B271" s="286" t="s">
        <v>1117</v>
      </c>
      <c r="C271" s="70" t="s">
        <v>730</v>
      </c>
      <c r="D271" s="73" t="s">
        <v>23</v>
      </c>
      <c r="E271" s="73" t="s">
        <v>23</v>
      </c>
      <c r="F271" s="73" t="s">
        <v>23</v>
      </c>
      <c r="G271" s="73" t="s">
        <v>23</v>
      </c>
      <c r="H271" s="73" t="s">
        <v>23</v>
      </c>
    </row>
    <row r="272" spans="1:8">
      <c r="A272" s="70" t="s">
        <v>1128</v>
      </c>
      <c r="B272" s="286" t="s">
        <v>1117</v>
      </c>
      <c r="C272" s="70" t="s">
        <v>1133</v>
      </c>
      <c r="D272" s="73" t="s">
        <v>23</v>
      </c>
      <c r="E272" s="73" t="s">
        <v>23</v>
      </c>
      <c r="F272" s="73" t="s">
        <v>23</v>
      </c>
      <c r="G272" s="73" t="s">
        <v>23</v>
      </c>
      <c r="H272" s="73" t="s">
        <v>23</v>
      </c>
    </row>
    <row r="273" spans="1:8">
      <c r="A273" s="70" t="s">
        <v>1128</v>
      </c>
      <c r="B273" s="286" t="s">
        <v>1117</v>
      </c>
      <c r="C273" s="70" t="s">
        <v>1138</v>
      </c>
      <c r="D273" s="73" t="s">
        <v>23</v>
      </c>
      <c r="E273" s="73" t="s">
        <v>23</v>
      </c>
      <c r="F273" s="73" t="s">
        <v>23</v>
      </c>
      <c r="G273" s="73" t="s">
        <v>23</v>
      </c>
      <c r="H273" s="73" t="s">
        <v>23</v>
      </c>
    </row>
    <row r="274" spans="1:8">
      <c r="A274" s="70" t="s">
        <v>1215</v>
      </c>
      <c r="B274" s="286" t="s">
        <v>1117</v>
      </c>
      <c r="C274" s="70" t="s">
        <v>1167</v>
      </c>
      <c r="D274" s="73" t="s">
        <v>23</v>
      </c>
      <c r="E274" s="73" t="s">
        <v>23</v>
      </c>
      <c r="F274" s="73" t="s">
        <v>23</v>
      </c>
      <c r="G274" s="73" t="s">
        <v>23</v>
      </c>
      <c r="H274" s="73" t="s">
        <v>23</v>
      </c>
    </row>
    <row r="275" spans="1:8">
      <c r="A275" s="70" t="s">
        <v>1215</v>
      </c>
      <c r="B275" s="286" t="s">
        <v>1117</v>
      </c>
      <c r="C275" s="70" t="s">
        <v>1210</v>
      </c>
      <c r="D275" s="73" t="s">
        <v>23</v>
      </c>
      <c r="E275" s="73" t="s">
        <v>23</v>
      </c>
      <c r="F275" s="73" t="s">
        <v>23</v>
      </c>
      <c r="G275" s="73" t="s">
        <v>23</v>
      </c>
      <c r="H275" s="73" t="s">
        <v>23</v>
      </c>
    </row>
    <row r="276" spans="1:8">
      <c r="A276" s="70" t="s">
        <v>1215</v>
      </c>
      <c r="B276" s="286" t="s">
        <v>1117</v>
      </c>
      <c r="C276" s="70" t="s">
        <v>1202</v>
      </c>
      <c r="D276" s="73" t="s">
        <v>23</v>
      </c>
      <c r="E276" s="73" t="s">
        <v>23</v>
      </c>
      <c r="F276" s="73" t="s">
        <v>23</v>
      </c>
      <c r="G276" s="73" t="s">
        <v>23</v>
      </c>
      <c r="H276" s="73" t="s">
        <v>23</v>
      </c>
    </row>
    <row r="277" spans="1:8">
      <c r="A277" s="70" t="s">
        <v>1215</v>
      </c>
      <c r="B277" s="286" t="s">
        <v>1117</v>
      </c>
      <c r="C277" s="70" t="s">
        <v>1203</v>
      </c>
      <c r="D277" s="73" t="s">
        <v>23</v>
      </c>
      <c r="E277" s="73" t="s">
        <v>23</v>
      </c>
      <c r="F277" s="73" t="s">
        <v>23</v>
      </c>
      <c r="G277" s="73" t="s">
        <v>23</v>
      </c>
      <c r="H277" s="73" t="s">
        <v>23</v>
      </c>
    </row>
    <row r="278" spans="1:8">
      <c r="A278" s="70" t="s">
        <v>1311</v>
      </c>
      <c r="B278" s="286" t="s">
        <v>1117</v>
      </c>
      <c r="C278" s="70" t="s">
        <v>1291</v>
      </c>
      <c r="D278" s="73" t="s">
        <v>23</v>
      </c>
      <c r="E278" s="73" t="s">
        <v>23</v>
      </c>
      <c r="F278" s="73" t="s">
        <v>23</v>
      </c>
      <c r="G278" s="73" t="s">
        <v>23</v>
      </c>
      <c r="H278" s="73" t="s">
        <v>23</v>
      </c>
    </row>
    <row r="279" spans="1:8">
      <c r="A279" s="70" t="s">
        <v>1311</v>
      </c>
      <c r="B279" s="286" t="s">
        <v>1117</v>
      </c>
      <c r="C279" s="70" t="s">
        <v>1292</v>
      </c>
      <c r="D279" s="73" t="s">
        <v>23</v>
      </c>
      <c r="E279" s="73" t="s">
        <v>23</v>
      </c>
      <c r="F279" s="73" t="s">
        <v>23</v>
      </c>
      <c r="G279" s="73" t="s">
        <v>23</v>
      </c>
      <c r="H279" s="73" t="s">
        <v>23</v>
      </c>
    </row>
    <row r="280" spans="1:8">
      <c r="A280" s="70" t="s">
        <v>1222</v>
      </c>
      <c r="B280" s="289" t="s">
        <v>1169</v>
      </c>
      <c r="C280" s="70" t="s">
        <v>1166</v>
      </c>
      <c r="D280" s="73" t="s">
        <v>23</v>
      </c>
      <c r="E280" s="73" t="s">
        <v>23</v>
      </c>
      <c r="F280" s="73" t="s">
        <v>23</v>
      </c>
      <c r="G280" s="73" t="s">
        <v>23</v>
      </c>
      <c r="H280" s="73" t="s">
        <v>23</v>
      </c>
    </row>
    <row r="281" spans="1:8">
      <c r="A281" s="70" t="s">
        <v>1222</v>
      </c>
      <c r="B281" s="289" t="s">
        <v>1169</v>
      </c>
      <c r="C281" s="70" t="s">
        <v>1261</v>
      </c>
      <c r="D281" s="73" t="s">
        <v>23</v>
      </c>
      <c r="E281" s="73" t="s">
        <v>23</v>
      </c>
      <c r="F281" s="73" t="s">
        <v>23</v>
      </c>
      <c r="G281" s="73" t="s">
        <v>23</v>
      </c>
      <c r="H281" s="73" t="s">
        <v>23</v>
      </c>
    </row>
    <row r="282" spans="1:8">
      <c r="A282" s="70" t="s">
        <v>1222</v>
      </c>
      <c r="B282" s="289" t="s">
        <v>1169</v>
      </c>
      <c r="C282" s="70" t="s">
        <v>677</v>
      </c>
      <c r="D282" s="73" t="s">
        <v>23</v>
      </c>
      <c r="E282" s="73" t="s">
        <v>23</v>
      </c>
      <c r="F282" s="73" t="s">
        <v>23</v>
      </c>
      <c r="G282" s="73" t="s">
        <v>23</v>
      </c>
      <c r="H282" s="73" t="s">
        <v>23</v>
      </c>
    </row>
    <row r="283" spans="1:8">
      <c r="A283" s="70" t="s">
        <v>1304</v>
      </c>
      <c r="B283" s="289" t="s">
        <v>1169</v>
      </c>
      <c r="C283" s="70" t="s">
        <v>1138</v>
      </c>
      <c r="D283" s="73" t="s">
        <v>23</v>
      </c>
      <c r="E283" s="73" t="s">
        <v>23</v>
      </c>
      <c r="F283" s="73" t="s">
        <v>23</v>
      </c>
      <c r="G283" s="73" t="s">
        <v>23</v>
      </c>
      <c r="H283" s="73" t="s">
        <v>23</v>
      </c>
    </row>
    <row r="284" spans="1:8">
      <c r="A284" s="70" t="s">
        <v>1222</v>
      </c>
      <c r="B284" s="289" t="s">
        <v>1169</v>
      </c>
      <c r="C284" s="70" t="s">
        <v>1167</v>
      </c>
      <c r="D284" s="73" t="s">
        <v>23</v>
      </c>
      <c r="E284" s="73" t="s">
        <v>23</v>
      </c>
      <c r="F284" s="73" t="s">
        <v>23</v>
      </c>
      <c r="G284" s="73" t="s">
        <v>23</v>
      </c>
      <c r="H284" s="73" t="s">
        <v>23</v>
      </c>
    </row>
    <row r="285" spans="1:8">
      <c r="A285" s="70" t="s">
        <v>1222</v>
      </c>
      <c r="B285" s="289" t="s">
        <v>1169</v>
      </c>
      <c r="C285" s="70" t="s">
        <v>1262</v>
      </c>
      <c r="D285" s="73" t="s">
        <v>23</v>
      </c>
      <c r="E285" s="73" t="s">
        <v>23</v>
      </c>
      <c r="F285" s="73" t="s">
        <v>23</v>
      </c>
      <c r="G285" s="73" t="s">
        <v>23</v>
      </c>
      <c r="H285" s="73" t="s">
        <v>23</v>
      </c>
    </row>
    <row r="286" spans="1:8">
      <c r="A286" s="70" t="s">
        <v>1303</v>
      </c>
      <c r="B286" s="289" t="s">
        <v>1169</v>
      </c>
      <c r="C286" s="70" t="s">
        <v>1291</v>
      </c>
      <c r="D286" s="73" t="s">
        <v>23</v>
      </c>
      <c r="E286" s="73" t="s">
        <v>23</v>
      </c>
      <c r="F286" s="73" t="s">
        <v>23</v>
      </c>
      <c r="G286" s="73" t="s">
        <v>23</v>
      </c>
      <c r="H286" s="73" t="s">
        <v>23</v>
      </c>
    </row>
    <row r="287" spans="1:8">
      <c r="A287" s="70" t="s">
        <v>1303</v>
      </c>
      <c r="B287" s="289" t="s">
        <v>1169</v>
      </c>
      <c r="C287" s="70" t="s">
        <v>1292</v>
      </c>
      <c r="D287" s="73" t="s">
        <v>23</v>
      </c>
      <c r="E287" s="73" t="s">
        <v>23</v>
      </c>
      <c r="F287" s="73" t="s">
        <v>23</v>
      </c>
      <c r="G287" s="73" t="s">
        <v>23</v>
      </c>
      <c r="H287" s="73" t="s">
        <v>23</v>
      </c>
    </row>
    <row r="288" spans="1:8">
      <c r="A288" s="70" t="s">
        <v>1996</v>
      </c>
      <c r="B288" s="122" t="s">
        <v>1990</v>
      </c>
      <c r="C288" s="415" t="s">
        <v>584</v>
      </c>
      <c r="D288" s="130" t="s">
        <v>23</v>
      </c>
      <c r="E288" s="130" t="s">
        <v>23</v>
      </c>
      <c r="F288" s="130" t="s">
        <v>23</v>
      </c>
      <c r="G288" s="130" t="s">
        <v>23</v>
      </c>
      <c r="H288" s="130" t="s">
        <v>23</v>
      </c>
    </row>
    <row r="289" spans="1:8">
      <c r="A289" s="70" t="s">
        <v>1996</v>
      </c>
      <c r="B289" s="122" t="s">
        <v>1990</v>
      </c>
      <c r="C289" s="415" t="s">
        <v>1991</v>
      </c>
      <c r="D289" s="130" t="s">
        <v>23</v>
      </c>
      <c r="E289" s="130" t="s">
        <v>23</v>
      </c>
      <c r="F289" s="130" t="s">
        <v>23</v>
      </c>
      <c r="G289" s="130" t="s">
        <v>23</v>
      </c>
      <c r="H289" s="130" t="s">
        <v>23</v>
      </c>
    </row>
    <row r="290" spans="1:8">
      <c r="A290" s="70" t="s">
        <v>1996</v>
      </c>
      <c r="B290" s="122" t="s">
        <v>1990</v>
      </c>
      <c r="C290" s="415" t="s">
        <v>1167</v>
      </c>
      <c r="D290" s="130" t="s">
        <v>23</v>
      </c>
      <c r="E290" s="130" t="s">
        <v>23</v>
      </c>
      <c r="F290" s="130" t="s">
        <v>23</v>
      </c>
      <c r="G290" s="130" t="s">
        <v>23</v>
      </c>
      <c r="H290" s="130" t="s">
        <v>23</v>
      </c>
    </row>
    <row r="291" spans="1:8" s="457" customFormat="1">
      <c r="A291" s="455" t="s">
        <v>1996</v>
      </c>
      <c r="B291" s="460" t="s">
        <v>1990</v>
      </c>
      <c r="C291" s="454" t="s">
        <v>1826</v>
      </c>
      <c r="D291" s="456" t="s">
        <v>23</v>
      </c>
      <c r="E291" s="456" t="s">
        <v>23</v>
      </c>
      <c r="F291" s="456" t="s">
        <v>23</v>
      </c>
      <c r="G291" s="456" t="s">
        <v>23</v>
      </c>
      <c r="H291" s="456" t="s">
        <v>23</v>
      </c>
    </row>
    <row r="292" spans="1:8">
      <c r="A292" s="70" t="s">
        <v>1996</v>
      </c>
      <c r="B292" s="122" t="s">
        <v>1990</v>
      </c>
      <c r="C292" s="415" t="s">
        <v>1825</v>
      </c>
      <c r="D292" s="130" t="s">
        <v>23</v>
      </c>
      <c r="E292" s="130" t="s">
        <v>23</v>
      </c>
      <c r="F292" s="130" t="s">
        <v>23</v>
      </c>
      <c r="G292" s="130" t="s">
        <v>23</v>
      </c>
      <c r="H292" s="130" t="s">
        <v>23</v>
      </c>
    </row>
    <row r="293" spans="1:8">
      <c r="A293" s="70" t="s">
        <v>1996</v>
      </c>
      <c r="B293" s="122" t="s">
        <v>1990</v>
      </c>
      <c r="C293" s="415" t="s">
        <v>1992</v>
      </c>
      <c r="D293" s="130" t="s">
        <v>23</v>
      </c>
      <c r="E293" s="130" t="s">
        <v>23</v>
      </c>
      <c r="F293" s="130" t="s">
        <v>23</v>
      </c>
      <c r="G293" s="130" t="s">
        <v>23</v>
      </c>
      <c r="H293" s="130" t="s">
        <v>23</v>
      </c>
    </row>
    <row r="294" spans="1:8">
      <c r="A294" s="70" t="s">
        <v>1996</v>
      </c>
      <c r="B294" s="122" t="s">
        <v>1990</v>
      </c>
      <c r="C294" s="415" t="s">
        <v>1831</v>
      </c>
      <c r="D294" s="130" t="s">
        <v>23</v>
      </c>
      <c r="E294" s="130" t="s">
        <v>23</v>
      </c>
      <c r="F294" s="130" t="s">
        <v>23</v>
      </c>
      <c r="G294" s="130" t="s">
        <v>23</v>
      </c>
      <c r="H294" s="130" t="s">
        <v>23</v>
      </c>
    </row>
    <row r="295" spans="1:8">
      <c r="A295" s="70" t="s">
        <v>1996</v>
      </c>
      <c r="B295" s="122" t="s">
        <v>1990</v>
      </c>
      <c r="C295" s="415" t="s">
        <v>751</v>
      </c>
      <c r="D295" s="130" t="s">
        <v>23</v>
      </c>
      <c r="E295" s="130" t="s">
        <v>23</v>
      </c>
      <c r="F295" s="130" t="s">
        <v>23</v>
      </c>
      <c r="G295" s="130" t="s">
        <v>23</v>
      </c>
      <c r="H295" s="130" t="s">
        <v>23</v>
      </c>
    </row>
    <row r="296" spans="1:8">
      <c r="A296" s="70" t="s">
        <v>1996</v>
      </c>
      <c r="B296" s="122" t="s">
        <v>1990</v>
      </c>
      <c r="C296" s="415" t="s">
        <v>593</v>
      </c>
      <c r="D296" s="130" t="s">
        <v>23</v>
      </c>
      <c r="E296" s="130" t="s">
        <v>23</v>
      </c>
      <c r="F296" s="130" t="s">
        <v>23</v>
      </c>
      <c r="G296" s="130" t="s">
        <v>23</v>
      </c>
      <c r="H296" s="130" t="s">
        <v>23</v>
      </c>
    </row>
    <row r="297" spans="1:8">
      <c r="A297" s="70" t="s">
        <v>1996</v>
      </c>
      <c r="B297" s="122" t="s">
        <v>1990</v>
      </c>
      <c r="C297" s="415" t="s">
        <v>625</v>
      </c>
      <c r="D297" s="130" t="s">
        <v>23</v>
      </c>
      <c r="E297" s="130" t="s">
        <v>23</v>
      </c>
      <c r="F297" s="130" t="s">
        <v>23</v>
      </c>
      <c r="G297" s="130" t="s">
        <v>23</v>
      </c>
      <c r="H297" s="130" t="s">
        <v>23</v>
      </c>
    </row>
    <row r="298" spans="1:8">
      <c r="A298" s="70" t="s">
        <v>1996</v>
      </c>
      <c r="B298" s="122" t="s">
        <v>1990</v>
      </c>
      <c r="C298" s="415" t="s">
        <v>588</v>
      </c>
      <c r="D298" s="130" t="s">
        <v>23</v>
      </c>
      <c r="E298" s="130" t="s">
        <v>23</v>
      </c>
      <c r="F298" s="130" t="s">
        <v>23</v>
      </c>
      <c r="G298" s="130" t="s">
        <v>23</v>
      </c>
      <c r="H298" s="130" t="s">
        <v>23</v>
      </c>
    </row>
    <row r="299" spans="1:8">
      <c r="A299" s="70" t="s">
        <v>1996</v>
      </c>
      <c r="B299" s="122" t="s">
        <v>1990</v>
      </c>
      <c r="C299" s="415" t="s">
        <v>1210</v>
      </c>
      <c r="D299" s="130" t="s">
        <v>23</v>
      </c>
      <c r="E299" s="130" t="s">
        <v>23</v>
      </c>
      <c r="F299" s="130" t="s">
        <v>23</v>
      </c>
      <c r="G299" s="130" t="s">
        <v>23</v>
      </c>
      <c r="H299" s="130" t="s">
        <v>23</v>
      </c>
    </row>
    <row r="300" spans="1:8">
      <c r="A300" s="70" t="s">
        <v>1996</v>
      </c>
      <c r="B300" s="441" t="s">
        <v>1993</v>
      </c>
      <c r="C300" s="459" t="s">
        <v>584</v>
      </c>
      <c r="D300" s="130" t="s">
        <v>23</v>
      </c>
      <c r="E300" s="130" t="s">
        <v>23</v>
      </c>
      <c r="F300" s="130" t="s">
        <v>23</v>
      </c>
      <c r="G300" s="130" t="s">
        <v>23</v>
      </c>
      <c r="H300" s="130" t="s">
        <v>23</v>
      </c>
    </row>
    <row r="301" spans="1:8">
      <c r="A301" s="70" t="s">
        <v>1996</v>
      </c>
      <c r="B301" s="441" t="s">
        <v>1993</v>
      </c>
      <c r="C301" s="459" t="s">
        <v>1994</v>
      </c>
      <c r="D301" s="130" t="s">
        <v>23</v>
      </c>
      <c r="E301" s="130" t="s">
        <v>23</v>
      </c>
      <c r="F301" s="130" t="s">
        <v>23</v>
      </c>
      <c r="G301" s="130" t="s">
        <v>23</v>
      </c>
      <c r="H301" s="130" t="s">
        <v>23</v>
      </c>
    </row>
    <row r="302" spans="1:8">
      <c r="A302" s="70" t="s">
        <v>1996</v>
      </c>
      <c r="B302" s="441" t="s">
        <v>1993</v>
      </c>
      <c r="C302" s="459" t="s">
        <v>1167</v>
      </c>
      <c r="D302" s="130" t="s">
        <v>23</v>
      </c>
      <c r="E302" s="130" t="s">
        <v>23</v>
      </c>
      <c r="F302" s="130" t="s">
        <v>23</v>
      </c>
      <c r="G302" s="130" t="s">
        <v>23</v>
      </c>
      <c r="H302" s="130" t="s">
        <v>23</v>
      </c>
    </row>
    <row r="303" spans="1:8">
      <c r="A303" s="70" t="s">
        <v>1996</v>
      </c>
      <c r="B303" s="441" t="s">
        <v>1993</v>
      </c>
      <c r="C303" s="459" t="s">
        <v>1825</v>
      </c>
      <c r="D303" s="130" t="s">
        <v>23</v>
      </c>
      <c r="E303" s="130" t="s">
        <v>23</v>
      </c>
      <c r="F303" s="130" t="s">
        <v>23</v>
      </c>
      <c r="G303" s="130" t="s">
        <v>23</v>
      </c>
      <c r="H303" s="130" t="s">
        <v>23</v>
      </c>
    </row>
    <row r="304" spans="1:8">
      <c r="A304" s="70" t="s">
        <v>1996</v>
      </c>
      <c r="B304" s="441" t="s">
        <v>1993</v>
      </c>
      <c r="C304" s="459" t="s">
        <v>1995</v>
      </c>
      <c r="D304" s="130" t="s">
        <v>23</v>
      </c>
      <c r="E304" s="130" t="s">
        <v>23</v>
      </c>
      <c r="F304" s="130" t="s">
        <v>23</v>
      </c>
      <c r="G304" s="130" t="s">
        <v>23</v>
      </c>
      <c r="H304" s="130" t="s">
        <v>23</v>
      </c>
    </row>
    <row r="305" spans="1:8">
      <c r="A305" s="70" t="s">
        <v>1996</v>
      </c>
      <c r="B305" s="441" t="s">
        <v>1993</v>
      </c>
      <c r="C305" s="459" t="s">
        <v>1845</v>
      </c>
      <c r="D305" s="130" t="s">
        <v>23</v>
      </c>
      <c r="E305" s="130" t="s">
        <v>23</v>
      </c>
      <c r="F305" s="130" t="s">
        <v>23</v>
      </c>
      <c r="G305" s="130" t="s">
        <v>23</v>
      </c>
      <c r="H305" s="130" t="s">
        <v>23</v>
      </c>
    </row>
    <row r="306" spans="1:8">
      <c r="A306" s="70" t="s">
        <v>1996</v>
      </c>
      <c r="B306" s="441" t="s">
        <v>1993</v>
      </c>
      <c r="C306" s="459" t="s">
        <v>1992</v>
      </c>
      <c r="D306" s="130" t="s">
        <v>23</v>
      </c>
      <c r="E306" s="130" t="s">
        <v>23</v>
      </c>
      <c r="F306" s="130" t="s">
        <v>23</v>
      </c>
      <c r="G306" s="130" t="s">
        <v>23</v>
      </c>
      <c r="H306" s="130" t="s">
        <v>23</v>
      </c>
    </row>
    <row r="307" spans="1:8">
      <c r="A307" s="70" t="s">
        <v>1996</v>
      </c>
      <c r="B307" s="441" t="s">
        <v>1993</v>
      </c>
      <c r="C307" s="459" t="s">
        <v>1831</v>
      </c>
      <c r="D307" s="130" t="s">
        <v>23</v>
      </c>
      <c r="E307" s="130" t="s">
        <v>23</v>
      </c>
      <c r="F307" s="130" t="s">
        <v>23</v>
      </c>
      <c r="G307" s="130" t="s">
        <v>23</v>
      </c>
      <c r="H307" s="130" t="s">
        <v>23</v>
      </c>
    </row>
    <row r="308" spans="1:8">
      <c r="A308" s="70" t="s">
        <v>1996</v>
      </c>
      <c r="B308" s="441" t="s">
        <v>1993</v>
      </c>
      <c r="C308" s="459" t="s">
        <v>751</v>
      </c>
      <c r="D308" s="130" t="s">
        <v>23</v>
      </c>
      <c r="E308" s="130" t="s">
        <v>23</v>
      </c>
      <c r="F308" s="130" t="s">
        <v>23</v>
      </c>
      <c r="G308" s="130" t="s">
        <v>23</v>
      </c>
      <c r="H308" s="130" t="s">
        <v>23</v>
      </c>
    </row>
    <row r="309" spans="1:8">
      <c r="A309" s="70" t="s">
        <v>1996</v>
      </c>
      <c r="B309" s="441" t="s">
        <v>1993</v>
      </c>
      <c r="C309" s="459" t="s">
        <v>593</v>
      </c>
      <c r="D309" s="130" t="s">
        <v>23</v>
      </c>
      <c r="E309" s="130" t="s">
        <v>23</v>
      </c>
      <c r="F309" s="130" t="s">
        <v>23</v>
      </c>
      <c r="G309" s="130" t="s">
        <v>23</v>
      </c>
      <c r="H309" s="130" t="s">
        <v>23</v>
      </c>
    </row>
    <row r="310" spans="1:8">
      <c r="A310" s="70" t="s">
        <v>1996</v>
      </c>
      <c r="B310" s="441" t="s">
        <v>1993</v>
      </c>
      <c r="C310" s="459" t="s">
        <v>1862</v>
      </c>
      <c r="D310" s="130" t="s">
        <v>23</v>
      </c>
      <c r="E310" s="130" t="s">
        <v>23</v>
      </c>
      <c r="F310" s="130" t="s">
        <v>23</v>
      </c>
      <c r="G310" s="130" t="s">
        <v>23</v>
      </c>
      <c r="H310" s="130" t="s">
        <v>23</v>
      </c>
    </row>
    <row r="311" spans="1:8">
      <c r="A311" s="70" t="s">
        <v>1996</v>
      </c>
      <c r="B311" s="441" t="s">
        <v>1993</v>
      </c>
      <c r="C311" s="459" t="s">
        <v>1988</v>
      </c>
      <c r="D311" s="130" t="s">
        <v>23</v>
      </c>
      <c r="E311" s="130" t="s">
        <v>23</v>
      </c>
      <c r="F311" s="130" t="s">
        <v>23</v>
      </c>
      <c r="G311" s="130" t="s">
        <v>23</v>
      </c>
      <c r="H311" s="130" t="s">
        <v>23</v>
      </c>
    </row>
    <row r="312" spans="1:8" s="118" customFormat="1">
      <c r="A312" s="445" t="s">
        <v>2005</v>
      </c>
      <c r="B312" s="451" t="s">
        <v>1993</v>
      </c>
      <c r="C312" s="446" t="s">
        <v>1989</v>
      </c>
      <c r="D312" s="452" t="s">
        <v>23</v>
      </c>
      <c r="E312" s="452" t="s">
        <v>23</v>
      </c>
      <c r="F312" s="452" t="s">
        <v>23</v>
      </c>
      <c r="G312" s="452" t="s">
        <v>23</v>
      </c>
      <c r="H312" s="452" t="s">
        <v>23</v>
      </c>
    </row>
    <row r="313" spans="1:8">
      <c r="A313" s="70" t="s">
        <v>2003</v>
      </c>
      <c r="B313" s="441" t="s">
        <v>1993</v>
      </c>
      <c r="C313" s="459" t="s">
        <v>2002</v>
      </c>
      <c r="D313" s="130" t="s">
        <v>23</v>
      </c>
      <c r="E313" s="130" t="s">
        <v>23</v>
      </c>
      <c r="F313" s="130" t="s">
        <v>23</v>
      </c>
      <c r="G313" s="130" t="s">
        <v>23</v>
      </c>
      <c r="H313" s="130" t="s">
        <v>23</v>
      </c>
    </row>
    <row r="314" spans="1:8">
      <c r="A314" s="70" t="s">
        <v>1996</v>
      </c>
      <c r="B314" s="441" t="s">
        <v>1993</v>
      </c>
      <c r="C314" s="459" t="s">
        <v>1210</v>
      </c>
      <c r="D314" s="130" t="s">
        <v>23</v>
      </c>
      <c r="E314" s="130" t="s">
        <v>23</v>
      </c>
      <c r="F314" s="130" t="s">
        <v>23</v>
      </c>
      <c r="G314" s="130" t="s">
        <v>23</v>
      </c>
      <c r="H314" s="130" t="s">
        <v>23</v>
      </c>
    </row>
  </sheetData>
  <autoFilter ref="A6:N314"/>
  <mergeCells count="1">
    <mergeCell ref="A1:B3"/>
  </mergeCells>
  <conditionalFormatting sqref="E7:E8 F7:G9 H17:H19 F63 G36:H37 E48:G51 E42:H42 H48:H52 E12 E53:H54 E64:H72 D62:F62 E24:H24 D21:H22 D39:H39 D78:H106 D141:D180 E135:H180 D43:H45 H7:H12 H40 H62:H63 D232:F232 H232 H234 D234:F234 D313:H314 D235:H311 D181:H229 D47:H47">
    <cfRule type="cellIs" dxfId="1104" priority="1559" operator="equal">
      <formula>"Mandatory"</formula>
    </cfRule>
    <cfRule type="cellIs" dxfId="1103" priority="1560" stopIfTrue="1" operator="equal">
      <formula>"Optional"</formula>
    </cfRule>
  </conditionalFormatting>
  <conditionalFormatting sqref="E7:E8 F7:G9 H17:H19 F63 G36:H37 E48:G51 E42:H42 H48:H52 E12 E53:H54 E64:H72 D62:F62 E24:H24 D21:H22 D39:H39 D78:H106 D141:D180 E135:H180 D43:H45 H7:H12 H40 H62:H63 D232:F232 H232 H234 D234:F234 D313:H314 D235:H311 D181:H229 D47:H47">
    <cfRule type="cellIs" dxfId="1102" priority="1556" operator="equal">
      <formula>"Optional"</formula>
    </cfRule>
    <cfRule type="cellIs" dxfId="1101" priority="1557" operator="equal">
      <formula>"ReadOnly"</formula>
    </cfRule>
    <cfRule type="cellIs" dxfId="1100" priority="1558" operator="equal">
      <formula>"Mandatory"</formula>
    </cfRule>
  </conditionalFormatting>
  <conditionalFormatting sqref="E9">
    <cfRule type="cellIs" dxfId="1099" priority="1349" operator="equal">
      <formula>"Mandatory"</formula>
    </cfRule>
    <cfRule type="cellIs" dxfId="1098" priority="1350" stopIfTrue="1" operator="equal">
      <formula>"Optional"</formula>
    </cfRule>
  </conditionalFormatting>
  <conditionalFormatting sqref="E9">
    <cfRule type="cellIs" dxfId="1097" priority="1346" operator="equal">
      <formula>"Optional"</formula>
    </cfRule>
    <cfRule type="cellIs" dxfId="1096" priority="1347" operator="equal">
      <formula>"ReadOnly"</formula>
    </cfRule>
    <cfRule type="cellIs" dxfId="1095" priority="1348" operator="equal">
      <formula>"Mandatory"</formula>
    </cfRule>
  </conditionalFormatting>
  <conditionalFormatting sqref="E17:E19 E11">
    <cfRule type="cellIs" dxfId="1094" priority="1344" operator="equal">
      <formula>"Mandatory"</formula>
    </cfRule>
    <cfRule type="cellIs" dxfId="1093" priority="1345" stopIfTrue="1" operator="equal">
      <formula>"Optional"</formula>
    </cfRule>
  </conditionalFormatting>
  <conditionalFormatting sqref="E17:E19 E11">
    <cfRule type="cellIs" dxfId="1092" priority="1341" operator="equal">
      <formula>"Optional"</formula>
    </cfRule>
    <cfRule type="cellIs" dxfId="1091" priority="1342" operator="equal">
      <formula>"ReadOnly"</formula>
    </cfRule>
    <cfRule type="cellIs" dxfId="1090" priority="1343" operator="equal">
      <formula>"Mandatory"</formula>
    </cfRule>
  </conditionalFormatting>
  <conditionalFormatting sqref="E10">
    <cfRule type="cellIs" dxfId="1089" priority="1339" operator="equal">
      <formula>"Mandatory"</formula>
    </cfRule>
    <cfRule type="cellIs" dxfId="1088" priority="1340" stopIfTrue="1" operator="equal">
      <formula>"Optional"</formula>
    </cfRule>
  </conditionalFormatting>
  <conditionalFormatting sqref="E10">
    <cfRule type="cellIs" dxfId="1087" priority="1336" operator="equal">
      <formula>"Optional"</formula>
    </cfRule>
    <cfRule type="cellIs" dxfId="1086" priority="1337" operator="equal">
      <formula>"ReadOnly"</formula>
    </cfRule>
    <cfRule type="cellIs" dxfId="1085" priority="1338" operator="equal">
      <formula>"Mandatory"</formula>
    </cfRule>
  </conditionalFormatting>
  <conditionalFormatting sqref="E13:E14 E16">
    <cfRule type="cellIs" dxfId="1084" priority="1334" operator="equal">
      <formula>"Mandatory"</formula>
    </cfRule>
    <cfRule type="cellIs" dxfId="1083" priority="1335" stopIfTrue="1" operator="equal">
      <formula>"Optional"</formula>
    </cfRule>
  </conditionalFormatting>
  <conditionalFormatting sqref="E13:E14 E16">
    <cfRule type="cellIs" dxfId="1082" priority="1331" operator="equal">
      <formula>"Optional"</formula>
    </cfRule>
    <cfRule type="cellIs" dxfId="1081" priority="1332" operator="equal">
      <formula>"ReadOnly"</formula>
    </cfRule>
    <cfRule type="cellIs" dxfId="1080" priority="1333" operator="equal">
      <formula>"Mandatory"</formula>
    </cfRule>
  </conditionalFormatting>
  <conditionalFormatting sqref="E63">
    <cfRule type="cellIs" dxfId="1079" priority="1324" operator="equal">
      <formula>"Mandatory"</formula>
    </cfRule>
    <cfRule type="cellIs" dxfId="1078" priority="1325" stopIfTrue="1" operator="equal">
      <formula>"Optional"</formula>
    </cfRule>
  </conditionalFormatting>
  <conditionalFormatting sqref="E63">
    <cfRule type="cellIs" dxfId="1077" priority="1321" operator="equal">
      <formula>"Optional"</formula>
    </cfRule>
    <cfRule type="cellIs" dxfId="1076" priority="1322" operator="equal">
      <formula>"ReadOnly"</formula>
    </cfRule>
    <cfRule type="cellIs" dxfId="1075" priority="1323" operator="equal">
      <formula>"Mandatory"</formula>
    </cfRule>
  </conditionalFormatting>
  <conditionalFormatting sqref="F17:F19">
    <cfRule type="cellIs" dxfId="1074" priority="1314" operator="equal">
      <formula>"Mandatory"</formula>
    </cfRule>
    <cfRule type="cellIs" dxfId="1073" priority="1315" stopIfTrue="1" operator="equal">
      <formula>"Optional"</formula>
    </cfRule>
  </conditionalFormatting>
  <conditionalFormatting sqref="F17:F19">
    <cfRule type="cellIs" dxfId="1072" priority="1311" operator="equal">
      <formula>"Optional"</formula>
    </cfRule>
    <cfRule type="cellIs" dxfId="1071" priority="1312" operator="equal">
      <formula>"ReadOnly"</formula>
    </cfRule>
    <cfRule type="cellIs" dxfId="1070" priority="1313" operator="equal">
      <formula>"Mandatory"</formula>
    </cfRule>
  </conditionalFormatting>
  <conditionalFormatting sqref="G17:G19">
    <cfRule type="cellIs" dxfId="1069" priority="1279" operator="equal">
      <formula>"Mandatory"</formula>
    </cfRule>
    <cfRule type="cellIs" dxfId="1068" priority="1280" stopIfTrue="1" operator="equal">
      <formula>"Optional"</formula>
    </cfRule>
  </conditionalFormatting>
  <conditionalFormatting sqref="G17:G19">
    <cfRule type="cellIs" dxfId="1067" priority="1276" operator="equal">
      <formula>"Optional"</formula>
    </cfRule>
    <cfRule type="cellIs" dxfId="1066" priority="1277" operator="equal">
      <formula>"ReadOnly"</formula>
    </cfRule>
    <cfRule type="cellIs" dxfId="1065" priority="1278" operator="equal">
      <formula>"Mandatory"</formula>
    </cfRule>
  </conditionalFormatting>
  <conditionalFormatting sqref="G52">
    <cfRule type="cellIs" dxfId="1064" priority="1126" operator="equal">
      <formula>"Optional"</formula>
    </cfRule>
    <cfRule type="cellIs" dxfId="1063" priority="1127" operator="equal">
      <formula>"ReadOnly"</formula>
    </cfRule>
    <cfRule type="cellIs" dxfId="1062" priority="1128" operator="equal">
      <formula>"Mandatory"</formula>
    </cfRule>
  </conditionalFormatting>
  <conditionalFormatting sqref="G41:H41">
    <cfRule type="cellIs" dxfId="1061" priority="1224" operator="equal">
      <formula>"Mandatory"</formula>
    </cfRule>
    <cfRule type="cellIs" dxfId="1060" priority="1225" stopIfTrue="1" operator="equal">
      <formula>"Optional"</formula>
    </cfRule>
  </conditionalFormatting>
  <conditionalFormatting sqref="G41:H41">
    <cfRule type="cellIs" dxfId="1059" priority="1221" operator="equal">
      <formula>"Optional"</formula>
    </cfRule>
    <cfRule type="cellIs" dxfId="1058" priority="1222" operator="equal">
      <formula>"ReadOnly"</formula>
    </cfRule>
    <cfRule type="cellIs" dxfId="1057" priority="1223" operator="equal">
      <formula>"Mandatory"</formula>
    </cfRule>
  </conditionalFormatting>
  <conditionalFormatting sqref="E52">
    <cfRule type="cellIs" dxfId="1056" priority="1139" operator="equal">
      <formula>"Mandatory"</formula>
    </cfRule>
    <cfRule type="cellIs" dxfId="1055" priority="1140" stopIfTrue="1" operator="equal">
      <formula>"Optional"</formula>
    </cfRule>
  </conditionalFormatting>
  <conditionalFormatting sqref="E52">
    <cfRule type="cellIs" dxfId="1054" priority="1136" operator="equal">
      <formula>"Optional"</formula>
    </cfRule>
    <cfRule type="cellIs" dxfId="1053" priority="1137" operator="equal">
      <formula>"ReadOnly"</formula>
    </cfRule>
    <cfRule type="cellIs" dxfId="1052" priority="1138" operator="equal">
      <formula>"Mandatory"</formula>
    </cfRule>
  </conditionalFormatting>
  <conditionalFormatting sqref="F52">
    <cfRule type="cellIs" dxfId="1051" priority="1134" operator="equal">
      <formula>"Mandatory"</formula>
    </cfRule>
    <cfRule type="cellIs" dxfId="1050" priority="1135" stopIfTrue="1" operator="equal">
      <formula>"Optional"</formula>
    </cfRule>
  </conditionalFormatting>
  <conditionalFormatting sqref="F52">
    <cfRule type="cellIs" dxfId="1049" priority="1131" operator="equal">
      <formula>"Optional"</formula>
    </cfRule>
    <cfRule type="cellIs" dxfId="1048" priority="1132" operator="equal">
      <formula>"ReadOnly"</formula>
    </cfRule>
    <cfRule type="cellIs" dxfId="1047" priority="1133" operator="equal">
      <formula>"Mandatory"</formula>
    </cfRule>
  </conditionalFormatting>
  <conditionalFormatting sqref="G52">
    <cfRule type="cellIs" dxfId="1046" priority="1129" operator="equal">
      <formula>"Mandatory"</formula>
    </cfRule>
    <cfRule type="cellIs" dxfId="1045" priority="1130" stopIfTrue="1" operator="equal">
      <formula>"Optional"</formula>
    </cfRule>
  </conditionalFormatting>
  <conditionalFormatting sqref="H62">
    <cfRule type="cellIs" dxfId="1044" priority="1024" operator="equal">
      <formula>"Mandatory"</formula>
    </cfRule>
    <cfRule type="cellIs" dxfId="1043" priority="1025" stopIfTrue="1" operator="equal">
      <formula>"Optional"</formula>
    </cfRule>
  </conditionalFormatting>
  <conditionalFormatting sqref="H62">
    <cfRule type="cellIs" dxfId="1042" priority="1021" operator="equal">
      <formula>"Optional"</formula>
    </cfRule>
    <cfRule type="cellIs" dxfId="1041" priority="1022" operator="equal">
      <formula>"ReadOnly"</formula>
    </cfRule>
    <cfRule type="cellIs" dxfId="1040" priority="1023" operator="equal">
      <formula>"Mandatory"</formula>
    </cfRule>
  </conditionalFormatting>
  <conditionalFormatting sqref="D17:D19 D42 D49:D51 D7:D9 D53:D54 D64:D72 D135:D137">
    <cfRule type="cellIs" dxfId="1039" priority="979" operator="equal">
      <formula>"Mandatory"</formula>
    </cfRule>
    <cfRule type="cellIs" dxfId="1038" priority="980" stopIfTrue="1" operator="equal">
      <formula>"Optional"</formula>
    </cfRule>
  </conditionalFormatting>
  <conditionalFormatting sqref="D17:D19 D42 D49:D51 D7:D9 D53:D54 D64:D72 D135:D137">
    <cfRule type="cellIs" dxfId="1037" priority="976" operator="equal">
      <formula>"Optional"</formula>
    </cfRule>
    <cfRule type="cellIs" dxfId="1036" priority="977" operator="equal">
      <formula>"ReadOnly"</formula>
    </cfRule>
    <cfRule type="cellIs" dxfId="1035" priority="978" operator="equal">
      <formula>"Mandatory"</formula>
    </cfRule>
  </conditionalFormatting>
  <conditionalFormatting sqref="D63">
    <cfRule type="cellIs" dxfId="1034" priority="944" operator="equal">
      <formula>"Mandatory"</formula>
    </cfRule>
    <cfRule type="cellIs" dxfId="1033" priority="945" stopIfTrue="1" operator="equal">
      <formula>"Optional"</formula>
    </cfRule>
  </conditionalFormatting>
  <conditionalFormatting sqref="D63">
    <cfRule type="cellIs" dxfId="1032" priority="941" operator="equal">
      <formula>"Optional"</formula>
    </cfRule>
    <cfRule type="cellIs" dxfId="1031" priority="942" operator="equal">
      <formula>"ReadOnly"</formula>
    </cfRule>
    <cfRule type="cellIs" dxfId="1030" priority="943" operator="equal">
      <formula>"Mandatory"</formula>
    </cfRule>
  </conditionalFormatting>
  <conditionalFormatting sqref="D52">
    <cfRule type="cellIs" dxfId="1029" priority="929" operator="equal">
      <formula>"Mandatory"</formula>
    </cfRule>
    <cfRule type="cellIs" dxfId="1028" priority="930" stopIfTrue="1" operator="equal">
      <formula>"Optional"</formula>
    </cfRule>
  </conditionalFormatting>
  <conditionalFormatting sqref="D52">
    <cfRule type="cellIs" dxfId="1027" priority="926" operator="equal">
      <formula>"Optional"</formula>
    </cfRule>
    <cfRule type="cellIs" dxfId="1026" priority="927" operator="equal">
      <formula>"ReadOnly"</formula>
    </cfRule>
    <cfRule type="cellIs" dxfId="1025" priority="928" operator="equal">
      <formula>"Mandatory"</formula>
    </cfRule>
  </conditionalFormatting>
  <conditionalFormatting sqref="D48">
    <cfRule type="cellIs" dxfId="1024" priority="924" operator="equal">
      <formula>"Mandatory"</formula>
    </cfRule>
    <cfRule type="cellIs" dxfId="1023" priority="925" stopIfTrue="1" operator="equal">
      <formula>"Optional"</formula>
    </cfRule>
  </conditionalFormatting>
  <conditionalFormatting sqref="D48">
    <cfRule type="cellIs" dxfId="1022" priority="921" operator="equal">
      <formula>"Optional"</formula>
    </cfRule>
    <cfRule type="cellIs" dxfId="1021" priority="922" operator="equal">
      <formula>"ReadOnly"</formula>
    </cfRule>
    <cfRule type="cellIs" dxfId="1020" priority="923" operator="equal">
      <formula>"Mandatory"</formula>
    </cfRule>
  </conditionalFormatting>
  <conditionalFormatting sqref="D139:D140">
    <cfRule type="cellIs" dxfId="1019" priority="909" operator="equal">
      <formula>"Mandatory"</formula>
    </cfRule>
    <cfRule type="cellIs" dxfId="1018" priority="910" stopIfTrue="1" operator="equal">
      <formula>"Optional"</formula>
    </cfRule>
  </conditionalFormatting>
  <conditionalFormatting sqref="D139:D140">
    <cfRule type="cellIs" dxfId="1017" priority="906" operator="equal">
      <formula>"Optional"</formula>
    </cfRule>
    <cfRule type="cellIs" dxfId="1016" priority="907" operator="equal">
      <formula>"ReadOnly"</formula>
    </cfRule>
    <cfRule type="cellIs" dxfId="1015" priority="908" operator="equal">
      <formula>"Mandatory"</formula>
    </cfRule>
  </conditionalFormatting>
  <conditionalFormatting sqref="D138">
    <cfRule type="cellIs" dxfId="1014" priority="904" operator="equal">
      <formula>"Mandatory"</formula>
    </cfRule>
    <cfRule type="cellIs" dxfId="1013" priority="905" stopIfTrue="1" operator="equal">
      <formula>"Optional"</formula>
    </cfRule>
  </conditionalFormatting>
  <conditionalFormatting sqref="D138">
    <cfRule type="cellIs" dxfId="1012" priority="901" operator="equal">
      <formula>"Optional"</formula>
    </cfRule>
    <cfRule type="cellIs" dxfId="1011" priority="902" operator="equal">
      <formula>"ReadOnly"</formula>
    </cfRule>
    <cfRule type="cellIs" dxfId="1010" priority="903" operator="equal">
      <formula>"Mandatory"</formula>
    </cfRule>
  </conditionalFormatting>
  <conditionalFormatting sqref="E15">
    <cfRule type="cellIs" dxfId="1009" priority="864" operator="equal">
      <formula>"Mandatory"</formula>
    </cfRule>
    <cfRule type="cellIs" dxfId="1008" priority="865" stopIfTrue="1" operator="equal">
      <formula>"Optional"</formula>
    </cfRule>
  </conditionalFormatting>
  <conditionalFormatting sqref="E15">
    <cfRule type="cellIs" dxfId="1007" priority="861" operator="equal">
      <formula>"Optional"</formula>
    </cfRule>
    <cfRule type="cellIs" dxfId="1006" priority="862" operator="equal">
      <formula>"ReadOnly"</formula>
    </cfRule>
    <cfRule type="cellIs" dxfId="1005" priority="863" operator="equal">
      <formula>"Mandatory"</formula>
    </cfRule>
  </conditionalFormatting>
  <conditionalFormatting sqref="D20:H20">
    <cfRule type="cellIs" dxfId="1004" priority="664" operator="equal">
      <formula>"Mandatory"</formula>
    </cfRule>
    <cfRule type="cellIs" dxfId="1003" priority="665" stopIfTrue="1" operator="equal">
      <formula>"Optional"</formula>
    </cfRule>
  </conditionalFormatting>
  <conditionalFormatting sqref="D20:H20">
    <cfRule type="cellIs" dxfId="1002" priority="661" operator="equal">
      <formula>"Optional"</formula>
    </cfRule>
    <cfRule type="cellIs" dxfId="1001" priority="662" operator="equal">
      <formula>"ReadOnly"</formula>
    </cfRule>
    <cfRule type="cellIs" dxfId="1000" priority="663" operator="equal">
      <formula>"Mandatory"</formula>
    </cfRule>
  </conditionalFormatting>
  <conditionalFormatting sqref="E26:H31">
    <cfRule type="cellIs" dxfId="999" priority="619" operator="equal">
      <formula>"Mandatory"</formula>
    </cfRule>
    <cfRule type="cellIs" dxfId="998" priority="620" stopIfTrue="1" operator="equal">
      <formula>"Optional"</formula>
    </cfRule>
  </conditionalFormatting>
  <conditionalFormatting sqref="E26:H31">
    <cfRule type="cellIs" dxfId="997" priority="616" operator="equal">
      <formula>"Optional"</formula>
    </cfRule>
    <cfRule type="cellIs" dxfId="996" priority="617" operator="equal">
      <formula>"ReadOnly"</formula>
    </cfRule>
    <cfRule type="cellIs" dxfId="995" priority="618" operator="equal">
      <formula>"Mandatory"</formula>
    </cfRule>
  </conditionalFormatting>
  <conditionalFormatting sqref="I44:N44">
    <cfRule type="cellIs" dxfId="994" priority="594" operator="equal">
      <formula>"Mandatory"</formula>
    </cfRule>
    <cfRule type="cellIs" dxfId="993" priority="595" stopIfTrue="1" operator="equal">
      <formula>"Optional"</formula>
    </cfRule>
  </conditionalFormatting>
  <conditionalFormatting sqref="I44:N44">
    <cfRule type="cellIs" dxfId="992" priority="591" operator="equal">
      <formula>"Optional"</formula>
    </cfRule>
    <cfRule type="cellIs" dxfId="991" priority="592" operator="equal">
      <formula>"ReadOnly"</formula>
    </cfRule>
    <cfRule type="cellIs" dxfId="990" priority="593" operator="equal">
      <formula>"Mandatory"</formula>
    </cfRule>
  </conditionalFormatting>
  <conditionalFormatting sqref="I43:N43">
    <cfRule type="cellIs" dxfId="989" priority="589" operator="equal">
      <formula>"Mandatory"</formula>
    </cfRule>
    <cfRule type="cellIs" dxfId="988" priority="590" stopIfTrue="1" operator="equal">
      <formula>"Optional"</formula>
    </cfRule>
  </conditionalFormatting>
  <conditionalFormatting sqref="I43:N43">
    <cfRule type="cellIs" dxfId="987" priority="586" operator="equal">
      <formula>"Optional"</formula>
    </cfRule>
    <cfRule type="cellIs" dxfId="986" priority="587" operator="equal">
      <formula>"ReadOnly"</formula>
    </cfRule>
    <cfRule type="cellIs" dxfId="985" priority="588" operator="equal">
      <formula>"Mandatory"</formula>
    </cfRule>
  </conditionalFormatting>
  <conditionalFormatting sqref="D73:H77">
    <cfRule type="cellIs" dxfId="984" priority="544" operator="equal">
      <formula>"Mandatory"</formula>
    </cfRule>
    <cfRule type="cellIs" dxfId="983" priority="545" stopIfTrue="1" operator="equal">
      <formula>"Optional"</formula>
    </cfRule>
  </conditionalFormatting>
  <conditionalFormatting sqref="D73:H77">
    <cfRule type="cellIs" dxfId="982" priority="541" operator="equal">
      <formula>"Optional"</formula>
    </cfRule>
    <cfRule type="cellIs" dxfId="981" priority="542" operator="equal">
      <formula>"ReadOnly"</formula>
    </cfRule>
    <cfRule type="cellIs" dxfId="980" priority="543" operator="equal">
      <formula>"Mandatory"</formula>
    </cfRule>
  </conditionalFormatting>
  <conditionalFormatting sqref="D111:H113 D125:H126 D117:D121 H117:H121 D110 H110 D129:H130">
    <cfRule type="cellIs" dxfId="979" priority="514" operator="equal">
      <formula>"Mandatory"</formula>
    </cfRule>
    <cfRule type="cellIs" dxfId="978" priority="515" stopIfTrue="1" operator="equal">
      <formula>"Optional"</formula>
    </cfRule>
  </conditionalFormatting>
  <conditionalFormatting sqref="D111:H113 D125:H126 D117:D121 H117:H121 D110 H110 D129:H130">
    <cfRule type="cellIs" dxfId="977" priority="511" operator="equal">
      <formula>"Optional"</formula>
    </cfRule>
    <cfRule type="cellIs" dxfId="976" priority="512" operator="equal">
      <formula>"ReadOnly"</formula>
    </cfRule>
    <cfRule type="cellIs" dxfId="975" priority="513" operator="equal">
      <formula>"Mandatory"</formula>
    </cfRule>
  </conditionalFormatting>
  <conditionalFormatting sqref="F12">
    <cfRule type="cellIs" dxfId="974" priority="509" operator="equal">
      <formula>"Mandatory"</formula>
    </cfRule>
    <cfRule type="cellIs" dxfId="973" priority="510" stopIfTrue="1" operator="equal">
      <formula>"Optional"</formula>
    </cfRule>
  </conditionalFormatting>
  <conditionalFormatting sqref="F12">
    <cfRule type="cellIs" dxfId="972" priority="506" operator="equal">
      <formula>"Optional"</formula>
    </cfRule>
    <cfRule type="cellIs" dxfId="971" priority="507" operator="equal">
      <formula>"ReadOnly"</formula>
    </cfRule>
    <cfRule type="cellIs" dxfId="970" priority="508" operator="equal">
      <formula>"Mandatory"</formula>
    </cfRule>
  </conditionalFormatting>
  <conditionalFormatting sqref="F11">
    <cfRule type="cellIs" dxfId="969" priority="504" operator="equal">
      <formula>"Mandatory"</formula>
    </cfRule>
    <cfRule type="cellIs" dxfId="968" priority="505" stopIfTrue="1" operator="equal">
      <formula>"Optional"</formula>
    </cfRule>
  </conditionalFormatting>
  <conditionalFormatting sqref="F11">
    <cfRule type="cellIs" dxfId="967" priority="501" operator="equal">
      <formula>"Optional"</formula>
    </cfRule>
    <cfRule type="cellIs" dxfId="966" priority="502" operator="equal">
      <formula>"ReadOnly"</formula>
    </cfRule>
    <cfRule type="cellIs" dxfId="965" priority="503" operator="equal">
      <formula>"Mandatory"</formula>
    </cfRule>
  </conditionalFormatting>
  <conditionalFormatting sqref="F10">
    <cfRule type="cellIs" dxfId="964" priority="499" operator="equal">
      <formula>"Mandatory"</formula>
    </cfRule>
    <cfRule type="cellIs" dxfId="963" priority="500" stopIfTrue="1" operator="equal">
      <formula>"Optional"</formula>
    </cfRule>
  </conditionalFormatting>
  <conditionalFormatting sqref="F10">
    <cfRule type="cellIs" dxfId="962" priority="496" operator="equal">
      <formula>"Optional"</formula>
    </cfRule>
    <cfRule type="cellIs" dxfId="961" priority="497" operator="equal">
      <formula>"ReadOnly"</formula>
    </cfRule>
    <cfRule type="cellIs" dxfId="960" priority="498" operator="equal">
      <formula>"Mandatory"</formula>
    </cfRule>
  </conditionalFormatting>
  <conditionalFormatting sqref="F13:F14 F16">
    <cfRule type="cellIs" dxfId="959" priority="494" operator="equal">
      <formula>"Mandatory"</formula>
    </cfRule>
    <cfRule type="cellIs" dxfId="958" priority="495" stopIfTrue="1" operator="equal">
      <formula>"Optional"</formula>
    </cfRule>
  </conditionalFormatting>
  <conditionalFormatting sqref="F13:F14 F16">
    <cfRule type="cellIs" dxfId="957" priority="491" operator="equal">
      <formula>"Optional"</formula>
    </cfRule>
    <cfRule type="cellIs" dxfId="956" priority="492" operator="equal">
      <formula>"ReadOnly"</formula>
    </cfRule>
    <cfRule type="cellIs" dxfId="955" priority="493" operator="equal">
      <formula>"Mandatory"</formula>
    </cfRule>
  </conditionalFormatting>
  <conditionalFormatting sqref="F15">
    <cfRule type="cellIs" dxfId="954" priority="489" operator="equal">
      <formula>"Mandatory"</formula>
    </cfRule>
    <cfRule type="cellIs" dxfId="953" priority="490" stopIfTrue="1" operator="equal">
      <formula>"Optional"</formula>
    </cfRule>
  </conditionalFormatting>
  <conditionalFormatting sqref="F15">
    <cfRule type="cellIs" dxfId="952" priority="486" operator="equal">
      <formula>"Optional"</formula>
    </cfRule>
    <cfRule type="cellIs" dxfId="951" priority="487" operator="equal">
      <formula>"ReadOnly"</formula>
    </cfRule>
    <cfRule type="cellIs" dxfId="950" priority="488" operator="equal">
      <formula>"Mandatory"</formula>
    </cfRule>
  </conditionalFormatting>
  <conditionalFormatting sqref="G12">
    <cfRule type="cellIs" dxfId="949" priority="484" operator="equal">
      <formula>"Mandatory"</formula>
    </cfRule>
    <cfRule type="cellIs" dxfId="948" priority="485" stopIfTrue="1" operator="equal">
      <formula>"Optional"</formula>
    </cfRule>
  </conditionalFormatting>
  <conditionalFormatting sqref="G12">
    <cfRule type="cellIs" dxfId="947" priority="481" operator="equal">
      <formula>"Optional"</formula>
    </cfRule>
    <cfRule type="cellIs" dxfId="946" priority="482" operator="equal">
      <formula>"ReadOnly"</formula>
    </cfRule>
    <cfRule type="cellIs" dxfId="945" priority="483" operator="equal">
      <formula>"Mandatory"</formula>
    </cfRule>
  </conditionalFormatting>
  <conditionalFormatting sqref="G11">
    <cfRule type="cellIs" dxfId="944" priority="479" operator="equal">
      <formula>"Mandatory"</formula>
    </cfRule>
    <cfRule type="cellIs" dxfId="943" priority="480" stopIfTrue="1" operator="equal">
      <formula>"Optional"</formula>
    </cfRule>
  </conditionalFormatting>
  <conditionalFormatting sqref="G11">
    <cfRule type="cellIs" dxfId="942" priority="476" operator="equal">
      <formula>"Optional"</formula>
    </cfRule>
    <cfRule type="cellIs" dxfId="941" priority="477" operator="equal">
      <formula>"ReadOnly"</formula>
    </cfRule>
    <cfRule type="cellIs" dxfId="940" priority="478" operator="equal">
      <formula>"Mandatory"</formula>
    </cfRule>
  </conditionalFormatting>
  <conditionalFormatting sqref="G10">
    <cfRule type="cellIs" dxfId="939" priority="474" operator="equal">
      <formula>"Mandatory"</formula>
    </cfRule>
    <cfRule type="cellIs" dxfId="938" priority="475" stopIfTrue="1" operator="equal">
      <formula>"Optional"</formula>
    </cfRule>
  </conditionalFormatting>
  <conditionalFormatting sqref="G10">
    <cfRule type="cellIs" dxfId="937" priority="471" operator="equal">
      <formula>"Optional"</formula>
    </cfRule>
    <cfRule type="cellIs" dxfId="936" priority="472" operator="equal">
      <formula>"ReadOnly"</formula>
    </cfRule>
    <cfRule type="cellIs" dxfId="935" priority="473" operator="equal">
      <formula>"Mandatory"</formula>
    </cfRule>
  </conditionalFormatting>
  <conditionalFormatting sqref="G13:G14 G16">
    <cfRule type="cellIs" dxfId="934" priority="469" operator="equal">
      <formula>"Mandatory"</formula>
    </cfRule>
    <cfRule type="cellIs" dxfId="933" priority="470" stopIfTrue="1" operator="equal">
      <formula>"Optional"</formula>
    </cfRule>
  </conditionalFormatting>
  <conditionalFormatting sqref="G13:G14 G16">
    <cfRule type="cellIs" dxfId="932" priority="466" operator="equal">
      <formula>"Optional"</formula>
    </cfRule>
    <cfRule type="cellIs" dxfId="931" priority="467" operator="equal">
      <formula>"ReadOnly"</formula>
    </cfRule>
    <cfRule type="cellIs" dxfId="930" priority="468" operator="equal">
      <formula>"Mandatory"</formula>
    </cfRule>
  </conditionalFormatting>
  <conditionalFormatting sqref="G15">
    <cfRule type="cellIs" dxfId="929" priority="464" operator="equal">
      <formula>"Mandatory"</formula>
    </cfRule>
    <cfRule type="cellIs" dxfId="928" priority="465" stopIfTrue="1" operator="equal">
      <formula>"Optional"</formula>
    </cfRule>
  </conditionalFormatting>
  <conditionalFormatting sqref="G15">
    <cfRule type="cellIs" dxfId="927" priority="461" operator="equal">
      <formula>"Optional"</formula>
    </cfRule>
    <cfRule type="cellIs" dxfId="926" priority="462" operator="equal">
      <formula>"ReadOnly"</formula>
    </cfRule>
    <cfRule type="cellIs" dxfId="925" priority="463" operator="equal">
      <formula>"Mandatory"</formula>
    </cfRule>
  </conditionalFormatting>
  <conditionalFormatting sqref="H13:H14 H16">
    <cfRule type="cellIs" dxfId="924" priority="459" operator="equal">
      <formula>"Mandatory"</formula>
    </cfRule>
    <cfRule type="cellIs" dxfId="923" priority="460" stopIfTrue="1" operator="equal">
      <formula>"Optional"</formula>
    </cfRule>
  </conditionalFormatting>
  <conditionalFormatting sqref="H13:H14 H16">
    <cfRule type="cellIs" dxfId="922" priority="456" operator="equal">
      <formula>"Optional"</formula>
    </cfRule>
    <cfRule type="cellIs" dxfId="921" priority="457" operator="equal">
      <formula>"ReadOnly"</formula>
    </cfRule>
    <cfRule type="cellIs" dxfId="920" priority="458" operator="equal">
      <formula>"Mandatory"</formula>
    </cfRule>
  </conditionalFormatting>
  <conditionalFormatting sqref="H15">
    <cfRule type="cellIs" dxfId="919" priority="454" operator="equal">
      <formula>"Mandatory"</formula>
    </cfRule>
    <cfRule type="cellIs" dxfId="918" priority="455" stopIfTrue="1" operator="equal">
      <formula>"Optional"</formula>
    </cfRule>
  </conditionalFormatting>
  <conditionalFormatting sqref="H15">
    <cfRule type="cellIs" dxfId="917" priority="451" operator="equal">
      <formula>"Optional"</formula>
    </cfRule>
    <cfRule type="cellIs" dxfId="916" priority="452" operator="equal">
      <formula>"ReadOnly"</formula>
    </cfRule>
    <cfRule type="cellIs" dxfId="915" priority="453" operator="equal">
      <formula>"Mandatory"</formula>
    </cfRule>
  </conditionalFormatting>
  <conditionalFormatting sqref="E23">
    <cfRule type="cellIs" dxfId="914" priority="449" operator="equal">
      <formula>"Mandatory"</formula>
    </cfRule>
    <cfRule type="cellIs" dxfId="913" priority="450" stopIfTrue="1" operator="equal">
      <formula>"Optional"</formula>
    </cfRule>
  </conditionalFormatting>
  <conditionalFormatting sqref="E23">
    <cfRule type="cellIs" dxfId="912" priority="446" operator="equal">
      <formula>"Optional"</formula>
    </cfRule>
    <cfRule type="cellIs" dxfId="911" priority="447" operator="equal">
      <formula>"ReadOnly"</formula>
    </cfRule>
    <cfRule type="cellIs" dxfId="910" priority="448" operator="equal">
      <formula>"Mandatory"</formula>
    </cfRule>
  </conditionalFormatting>
  <conditionalFormatting sqref="F23">
    <cfRule type="cellIs" dxfId="909" priority="444" operator="equal">
      <formula>"Mandatory"</formula>
    </cfRule>
    <cfRule type="cellIs" dxfId="908" priority="445" stopIfTrue="1" operator="equal">
      <formula>"Optional"</formula>
    </cfRule>
  </conditionalFormatting>
  <conditionalFormatting sqref="F23">
    <cfRule type="cellIs" dxfId="907" priority="441" operator="equal">
      <formula>"Optional"</formula>
    </cfRule>
    <cfRule type="cellIs" dxfId="906" priority="442" operator="equal">
      <formula>"ReadOnly"</formula>
    </cfRule>
    <cfRule type="cellIs" dxfId="905" priority="443" operator="equal">
      <formula>"Mandatory"</formula>
    </cfRule>
  </conditionalFormatting>
  <conditionalFormatting sqref="G23">
    <cfRule type="cellIs" dxfId="904" priority="439" operator="equal">
      <formula>"Mandatory"</formula>
    </cfRule>
    <cfRule type="cellIs" dxfId="903" priority="440" stopIfTrue="1" operator="equal">
      <formula>"Optional"</formula>
    </cfRule>
  </conditionalFormatting>
  <conditionalFormatting sqref="G23">
    <cfRule type="cellIs" dxfId="902" priority="436" operator="equal">
      <formula>"Optional"</formula>
    </cfRule>
    <cfRule type="cellIs" dxfId="901" priority="437" operator="equal">
      <formula>"ReadOnly"</formula>
    </cfRule>
    <cfRule type="cellIs" dxfId="900" priority="438" operator="equal">
      <formula>"Mandatory"</formula>
    </cfRule>
  </conditionalFormatting>
  <conditionalFormatting sqref="E25">
    <cfRule type="cellIs" dxfId="899" priority="434" operator="equal">
      <formula>"Mandatory"</formula>
    </cfRule>
    <cfRule type="cellIs" dxfId="898" priority="435" stopIfTrue="1" operator="equal">
      <formula>"Optional"</formula>
    </cfRule>
  </conditionalFormatting>
  <conditionalFormatting sqref="E25">
    <cfRule type="cellIs" dxfId="897" priority="431" operator="equal">
      <formula>"Optional"</formula>
    </cfRule>
    <cfRule type="cellIs" dxfId="896" priority="432" operator="equal">
      <formula>"ReadOnly"</formula>
    </cfRule>
    <cfRule type="cellIs" dxfId="895" priority="433" operator="equal">
      <formula>"Mandatory"</formula>
    </cfRule>
  </conditionalFormatting>
  <conditionalFormatting sqref="F25">
    <cfRule type="cellIs" dxfId="894" priority="429" operator="equal">
      <formula>"Mandatory"</formula>
    </cfRule>
    <cfRule type="cellIs" dxfId="893" priority="430" stopIfTrue="1" operator="equal">
      <formula>"Optional"</formula>
    </cfRule>
  </conditionalFormatting>
  <conditionalFormatting sqref="F25">
    <cfRule type="cellIs" dxfId="892" priority="426" operator="equal">
      <formula>"Optional"</formula>
    </cfRule>
    <cfRule type="cellIs" dxfId="891" priority="427" operator="equal">
      <formula>"ReadOnly"</formula>
    </cfRule>
    <cfRule type="cellIs" dxfId="890" priority="428" operator="equal">
      <formula>"Mandatory"</formula>
    </cfRule>
  </conditionalFormatting>
  <conditionalFormatting sqref="G25">
    <cfRule type="cellIs" dxfId="889" priority="424" operator="equal">
      <formula>"Mandatory"</formula>
    </cfRule>
    <cfRule type="cellIs" dxfId="888" priority="425" stopIfTrue="1" operator="equal">
      <formula>"Optional"</formula>
    </cfRule>
  </conditionalFormatting>
  <conditionalFormatting sqref="G25">
    <cfRule type="cellIs" dxfId="887" priority="421" operator="equal">
      <formula>"Optional"</formula>
    </cfRule>
    <cfRule type="cellIs" dxfId="886" priority="422" operator="equal">
      <formula>"ReadOnly"</formula>
    </cfRule>
    <cfRule type="cellIs" dxfId="885" priority="423" operator="equal">
      <formula>"Mandatory"</formula>
    </cfRule>
  </conditionalFormatting>
  <conditionalFormatting sqref="H23">
    <cfRule type="cellIs" dxfId="884" priority="419" operator="equal">
      <formula>"Mandatory"</formula>
    </cfRule>
    <cfRule type="cellIs" dxfId="883" priority="420" stopIfTrue="1" operator="equal">
      <formula>"Optional"</formula>
    </cfRule>
  </conditionalFormatting>
  <conditionalFormatting sqref="H23">
    <cfRule type="cellIs" dxfId="882" priority="416" operator="equal">
      <formula>"Optional"</formula>
    </cfRule>
    <cfRule type="cellIs" dxfId="881" priority="417" operator="equal">
      <formula>"ReadOnly"</formula>
    </cfRule>
    <cfRule type="cellIs" dxfId="880" priority="418" operator="equal">
      <formula>"Mandatory"</formula>
    </cfRule>
  </conditionalFormatting>
  <conditionalFormatting sqref="H25">
    <cfRule type="cellIs" dxfId="879" priority="414" operator="equal">
      <formula>"Mandatory"</formula>
    </cfRule>
    <cfRule type="cellIs" dxfId="878" priority="415" stopIfTrue="1" operator="equal">
      <formula>"Optional"</formula>
    </cfRule>
  </conditionalFormatting>
  <conditionalFormatting sqref="H25">
    <cfRule type="cellIs" dxfId="877" priority="411" operator="equal">
      <formula>"Optional"</formula>
    </cfRule>
    <cfRule type="cellIs" dxfId="876" priority="412" operator="equal">
      <formula>"ReadOnly"</formula>
    </cfRule>
    <cfRule type="cellIs" dxfId="875" priority="413" operator="equal">
      <formula>"Mandatory"</formula>
    </cfRule>
  </conditionalFormatting>
  <conditionalFormatting sqref="E36:E38">
    <cfRule type="cellIs" dxfId="874" priority="409" operator="equal">
      <formula>"Mandatory"</formula>
    </cfRule>
    <cfRule type="cellIs" dxfId="873" priority="410" stopIfTrue="1" operator="equal">
      <formula>"Optional"</formula>
    </cfRule>
  </conditionalFormatting>
  <conditionalFormatting sqref="E36:E38">
    <cfRule type="cellIs" dxfId="872" priority="406" operator="equal">
      <formula>"Optional"</formula>
    </cfRule>
    <cfRule type="cellIs" dxfId="871" priority="407" operator="equal">
      <formula>"ReadOnly"</formula>
    </cfRule>
    <cfRule type="cellIs" dxfId="870" priority="408" operator="equal">
      <formula>"Mandatory"</formula>
    </cfRule>
  </conditionalFormatting>
  <conditionalFormatting sqref="F36:F38 G38:H38">
    <cfRule type="cellIs" dxfId="869" priority="404" operator="equal">
      <formula>"Mandatory"</formula>
    </cfRule>
    <cfRule type="cellIs" dxfId="868" priority="405" stopIfTrue="1" operator="equal">
      <formula>"Optional"</formula>
    </cfRule>
  </conditionalFormatting>
  <conditionalFormatting sqref="F36:F38 G38:H38">
    <cfRule type="cellIs" dxfId="867" priority="401" operator="equal">
      <formula>"Optional"</formula>
    </cfRule>
    <cfRule type="cellIs" dxfId="866" priority="402" operator="equal">
      <formula>"ReadOnly"</formula>
    </cfRule>
    <cfRule type="cellIs" dxfId="865" priority="403" operator="equal">
      <formula>"Mandatory"</formula>
    </cfRule>
  </conditionalFormatting>
  <conditionalFormatting sqref="E40:E41">
    <cfRule type="cellIs" dxfId="864" priority="399" operator="equal">
      <formula>"Mandatory"</formula>
    </cfRule>
    <cfRule type="cellIs" dxfId="863" priority="400" stopIfTrue="1" operator="equal">
      <formula>"Optional"</formula>
    </cfRule>
  </conditionalFormatting>
  <conditionalFormatting sqref="E40:E41">
    <cfRule type="cellIs" dxfId="862" priority="396" operator="equal">
      <formula>"Optional"</formula>
    </cfRule>
    <cfRule type="cellIs" dxfId="861" priority="397" operator="equal">
      <formula>"ReadOnly"</formula>
    </cfRule>
    <cfRule type="cellIs" dxfId="860" priority="398" operator="equal">
      <formula>"Mandatory"</formula>
    </cfRule>
  </conditionalFormatting>
  <conditionalFormatting sqref="F40:F41 G40">
    <cfRule type="cellIs" dxfId="859" priority="394" operator="equal">
      <formula>"Mandatory"</formula>
    </cfRule>
    <cfRule type="cellIs" dxfId="858" priority="395" stopIfTrue="1" operator="equal">
      <formula>"Optional"</formula>
    </cfRule>
  </conditionalFormatting>
  <conditionalFormatting sqref="F40:F41 G40">
    <cfRule type="cellIs" dxfId="857" priority="391" operator="equal">
      <formula>"Optional"</formula>
    </cfRule>
    <cfRule type="cellIs" dxfId="856" priority="392" operator="equal">
      <formula>"ReadOnly"</formula>
    </cfRule>
    <cfRule type="cellIs" dxfId="855" priority="393" operator="equal">
      <formula>"Mandatory"</formula>
    </cfRule>
  </conditionalFormatting>
  <conditionalFormatting sqref="D12">
    <cfRule type="cellIs" dxfId="854" priority="389" operator="equal">
      <formula>"Mandatory"</formula>
    </cfRule>
    <cfRule type="cellIs" dxfId="853" priority="390" stopIfTrue="1" operator="equal">
      <formula>"Optional"</formula>
    </cfRule>
  </conditionalFormatting>
  <conditionalFormatting sqref="D12">
    <cfRule type="cellIs" dxfId="852" priority="386" operator="equal">
      <formula>"Optional"</formula>
    </cfRule>
    <cfRule type="cellIs" dxfId="851" priority="387" operator="equal">
      <formula>"ReadOnly"</formula>
    </cfRule>
    <cfRule type="cellIs" dxfId="850" priority="388" operator="equal">
      <formula>"Mandatory"</formula>
    </cfRule>
  </conditionalFormatting>
  <conditionalFormatting sqref="D11">
    <cfRule type="cellIs" dxfId="849" priority="384" operator="equal">
      <formula>"Mandatory"</formula>
    </cfRule>
    <cfRule type="cellIs" dxfId="848" priority="385" stopIfTrue="1" operator="equal">
      <formula>"Optional"</formula>
    </cfRule>
  </conditionalFormatting>
  <conditionalFormatting sqref="D11">
    <cfRule type="cellIs" dxfId="847" priority="381" operator="equal">
      <formula>"Optional"</formula>
    </cfRule>
    <cfRule type="cellIs" dxfId="846" priority="382" operator="equal">
      <formula>"ReadOnly"</formula>
    </cfRule>
    <cfRule type="cellIs" dxfId="845" priority="383" operator="equal">
      <formula>"Mandatory"</formula>
    </cfRule>
  </conditionalFormatting>
  <conditionalFormatting sqref="D10">
    <cfRule type="cellIs" dxfId="844" priority="379" operator="equal">
      <formula>"Mandatory"</formula>
    </cfRule>
    <cfRule type="cellIs" dxfId="843" priority="380" stopIfTrue="1" operator="equal">
      <formula>"Optional"</formula>
    </cfRule>
  </conditionalFormatting>
  <conditionalFormatting sqref="D10">
    <cfRule type="cellIs" dxfId="842" priority="376" operator="equal">
      <formula>"Optional"</formula>
    </cfRule>
    <cfRule type="cellIs" dxfId="841" priority="377" operator="equal">
      <formula>"ReadOnly"</formula>
    </cfRule>
    <cfRule type="cellIs" dxfId="840" priority="378" operator="equal">
      <formula>"Mandatory"</formula>
    </cfRule>
  </conditionalFormatting>
  <conditionalFormatting sqref="D13:D14 D16">
    <cfRule type="cellIs" dxfId="839" priority="374" operator="equal">
      <formula>"Mandatory"</formula>
    </cfRule>
    <cfRule type="cellIs" dxfId="838" priority="375" stopIfTrue="1" operator="equal">
      <formula>"Optional"</formula>
    </cfRule>
  </conditionalFormatting>
  <conditionalFormatting sqref="D13:D14 D16">
    <cfRule type="cellIs" dxfId="837" priority="371" operator="equal">
      <formula>"Optional"</formula>
    </cfRule>
    <cfRule type="cellIs" dxfId="836" priority="372" operator="equal">
      <formula>"ReadOnly"</formula>
    </cfRule>
    <cfRule type="cellIs" dxfId="835" priority="373" operator="equal">
      <formula>"Mandatory"</formula>
    </cfRule>
  </conditionalFormatting>
  <conditionalFormatting sqref="D15">
    <cfRule type="cellIs" dxfId="834" priority="369" operator="equal">
      <formula>"Mandatory"</formula>
    </cfRule>
    <cfRule type="cellIs" dxfId="833" priority="370" stopIfTrue="1" operator="equal">
      <formula>"Optional"</formula>
    </cfRule>
  </conditionalFormatting>
  <conditionalFormatting sqref="D15">
    <cfRule type="cellIs" dxfId="832" priority="366" operator="equal">
      <formula>"Optional"</formula>
    </cfRule>
    <cfRule type="cellIs" dxfId="831" priority="367" operator="equal">
      <formula>"ReadOnly"</formula>
    </cfRule>
    <cfRule type="cellIs" dxfId="830" priority="368" operator="equal">
      <formula>"Mandatory"</formula>
    </cfRule>
  </conditionalFormatting>
  <conditionalFormatting sqref="D24">
    <cfRule type="cellIs" dxfId="829" priority="364" operator="equal">
      <formula>"Mandatory"</formula>
    </cfRule>
    <cfRule type="cellIs" dxfId="828" priority="365" stopIfTrue="1" operator="equal">
      <formula>"Optional"</formula>
    </cfRule>
  </conditionalFormatting>
  <conditionalFormatting sqref="D24">
    <cfRule type="cellIs" dxfId="827" priority="361" operator="equal">
      <formula>"Optional"</formula>
    </cfRule>
    <cfRule type="cellIs" dxfId="826" priority="362" operator="equal">
      <formula>"ReadOnly"</formula>
    </cfRule>
    <cfRule type="cellIs" dxfId="825" priority="363" operator="equal">
      <formula>"Mandatory"</formula>
    </cfRule>
  </conditionalFormatting>
  <conditionalFormatting sqref="D26:D31">
    <cfRule type="cellIs" dxfId="824" priority="359" operator="equal">
      <formula>"Mandatory"</formula>
    </cfRule>
    <cfRule type="cellIs" dxfId="823" priority="360" stopIfTrue="1" operator="equal">
      <formula>"Optional"</formula>
    </cfRule>
  </conditionalFormatting>
  <conditionalFormatting sqref="D26:D31">
    <cfRule type="cellIs" dxfId="822" priority="356" operator="equal">
      <formula>"Optional"</formula>
    </cfRule>
    <cfRule type="cellIs" dxfId="821" priority="357" operator="equal">
      <formula>"ReadOnly"</formula>
    </cfRule>
    <cfRule type="cellIs" dxfId="820" priority="358" operator="equal">
      <formula>"Mandatory"</formula>
    </cfRule>
  </conditionalFormatting>
  <conditionalFormatting sqref="D23">
    <cfRule type="cellIs" dxfId="819" priority="354" operator="equal">
      <formula>"Mandatory"</formula>
    </cfRule>
    <cfRule type="cellIs" dxfId="818" priority="355" stopIfTrue="1" operator="equal">
      <formula>"Optional"</formula>
    </cfRule>
  </conditionalFormatting>
  <conditionalFormatting sqref="D23">
    <cfRule type="cellIs" dxfId="817" priority="351" operator="equal">
      <formula>"Optional"</formula>
    </cfRule>
    <cfRule type="cellIs" dxfId="816" priority="352" operator="equal">
      <formula>"ReadOnly"</formula>
    </cfRule>
    <cfRule type="cellIs" dxfId="815" priority="353" operator="equal">
      <formula>"Mandatory"</formula>
    </cfRule>
  </conditionalFormatting>
  <conditionalFormatting sqref="D25">
    <cfRule type="cellIs" dxfId="814" priority="349" operator="equal">
      <formula>"Mandatory"</formula>
    </cfRule>
    <cfRule type="cellIs" dxfId="813" priority="350" stopIfTrue="1" operator="equal">
      <formula>"Optional"</formula>
    </cfRule>
  </conditionalFormatting>
  <conditionalFormatting sqref="D25">
    <cfRule type="cellIs" dxfId="812" priority="346" operator="equal">
      <formula>"Optional"</formula>
    </cfRule>
    <cfRule type="cellIs" dxfId="811" priority="347" operator="equal">
      <formula>"ReadOnly"</formula>
    </cfRule>
    <cfRule type="cellIs" dxfId="810" priority="348" operator="equal">
      <formula>"Mandatory"</formula>
    </cfRule>
  </conditionalFormatting>
  <conditionalFormatting sqref="D36:D38">
    <cfRule type="cellIs" dxfId="809" priority="344" operator="equal">
      <formula>"Mandatory"</formula>
    </cfRule>
    <cfRule type="cellIs" dxfId="808" priority="345" stopIfTrue="1" operator="equal">
      <formula>"Optional"</formula>
    </cfRule>
  </conditionalFormatting>
  <conditionalFormatting sqref="D36:D38">
    <cfRule type="cellIs" dxfId="807" priority="341" operator="equal">
      <formula>"Optional"</formula>
    </cfRule>
    <cfRule type="cellIs" dxfId="806" priority="342" operator="equal">
      <formula>"ReadOnly"</formula>
    </cfRule>
    <cfRule type="cellIs" dxfId="805" priority="343" operator="equal">
      <formula>"Mandatory"</formula>
    </cfRule>
  </conditionalFormatting>
  <conditionalFormatting sqref="D40:D41">
    <cfRule type="cellIs" dxfId="804" priority="339" operator="equal">
      <formula>"Mandatory"</formula>
    </cfRule>
    <cfRule type="cellIs" dxfId="803" priority="340" stopIfTrue="1" operator="equal">
      <formula>"Optional"</formula>
    </cfRule>
  </conditionalFormatting>
  <conditionalFormatting sqref="D40:D41">
    <cfRule type="cellIs" dxfId="802" priority="336" operator="equal">
      <formula>"Optional"</formula>
    </cfRule>
    <cfRule type="cellIs" dxfId="801" priority="337" operator="equal">
      <formula>"ReadOnly"</formula>
    </cfRule>
    <cfRule type="cellIs" dxfId="800" priority="338" operator="equal">
      <formula>"Mandatory"</formula>
    </cfRule>
  </conditionalFormatting>
  <conditionalFormatting sqref="E114:G114 E117:G121">
    <cfRule type="cellIs" dxfId="799" priority="334" operator="equal">
      <formula>"Mandatory"</formula>
    </cfRule>
    <cfRule type="cellIs" dxfId="798" priority="335" stopIfTrue="1" operator="equal">
      <formula>"Optional"</formula>
    </cfRule>
  </conditionalFormatting>
  <conditionalFormatting sqref="E114:G114 E117:G121">
    <cfRule type="cellIs" dxfId="797" priority="331" operator="equal">
      <formula>"Optional"</formula>
    </cfRule>
    <cfRule type="cellIs" dxfId="796" priority="332" operator="equal">
      <formula>"ReadOnly"</formula>
    </cfRule>
    <cfRule type="cellIs" dxfId="795" priority="333" operator="equal">
      <formula>"Mandatory"</formula>
    </cfRule>
  </conditionalFormatting>
  <conditionalFormatting sqref="D114:H114">
    <cfRule type="cellIs" dxfId="794" priority="329" operator="equal">
      <formula>"Mandatory"</formula>
    </cfRule>
    <cfRule type="cellIs" dxfId="793" priority="330" stopIfTrue="1" operator="equal">
      <formula>"Optional"</formula>
    </cfRule>
  </conditionalFormatting>
  <conditionalFormatting sqref="D114:H114">
    <cfRule type="cellIs" dxfId="792" priority="326" operator="equal">
      <formula>"Optional"</formula>
    </cfRule>
    <cfRule type="cellIs" dxfId="791" priority="327" operator="equal">
      <formula>"ReadOnly"</formula>
    </cfRule>
    <cfRule type="cellIs" dxfId="790" priority="328" operator="equal">
      <formula>"Mandatory"</formula>
    </cfRule>
  </conditionalFormatting>
  <conditionalFormatting sqref="D122 H122">
    <cfRule type="cellIs" dxfId="789" priority="324" operator="equal">
      <formula>"Mandatory"</formula>
    </cfRule>
    <cfRule type="cellIs" dxfId="788" priority="325" stopIfTrue="1" operator="equal">
      <formula>"Optional"</formula>
    </cfRule>
  </conditionalFormatting>
  <conditionalFormatting sqref="D122 H122">
    <cfRule type="cellIs" dxfId="787" priority="321" operator="equal">
      <formula>"Optional"</formula>
    </cfRule>
    <cfRule type="cellIs" dxfId="786" priority="322" operator="equal">
      <formula>"ReadOnly"</formula>
    </cfRule>
    <cfRule type="cellIs" dxfId="785" priority="323" operator="equal">
      <formula>"Mandatory"</formula>
    </cfRule>
  </conditionalFormatting>
  <conditionalFormatting sqref="E110:G110">
    <cfRule type="cellIs" dxfId="784" priority="319" operator="equal">
      <formula>"Mandatory"</formula>
    </cfRule>
    <cfRule type="cellIs" dxfId="783" priority="320" stopIfTrue="1" operator="equal">
      <formula>"Optional"</formula>
    </cfRule>
  </conditionalFormatting>
  <conditionalFormatting sqref="E110:G110">
    <cfRule type="cellIs" dxfId="782" priority="316" operator="equal">
      <formula>"Optional"</formula>
    </cfRule>
    <cfRule type="cellIs" dxfId="781" priority="317" operator="equal">
      <formula>"ReadOnly"</formula>
    </cfRule>
    <cfRule type="cellIs" dxfId="780" priority="318" operator="equal">
      <formula>"Mandatory"</formula>
    </cfRule>
  </conditionalFormatting>
  <conditionalFormatting sqref="E122:G122">
    <cfRule type="cellIs" dxfId="779" priority="314" operator="equal">
      <formula>"Mandatory"</formula>
    </cfRule>
    <cfRule type="cellIs" dxfId="778" priority="315" stopIfTrue="1" operator="equal">
      <formula>"Optional"</formula>
    </cfRule>
  </conditionalFormatting>
  <conditionalFormatting sqref="E122:G122">
    <cfRule type="cellIs" dxfId="777" priority="311" operator="equal">
      <formula>"Optional"</formula>
    </cfRule>
    <cfRule type="cellIs" dxfId="776" priority="312" operator="equal">
      <formula>"ReadOnly"</formula>
    </cfRule>
    <cfRule type="cellIs" dxfId="775" priority="313" operator="equal">
      <formula>"Mandatory"</formula>
    </cfRule>
  </conditionalFormatting>
  <conditionalFormatting sqref="D55:H56">
    <cfRule type="cellIs" dxfId="774" priority="309" operator="equal">
      <formula>"Mandatory"</formula>
    </cfRule>
    <cfRule type="cellIs" dxfId="773" priority="310" stopIfTrue="1" operator="equal">
      <formula>"Optional"</formula>
    </cfRule>
  </conditionalFormatting>
  <conditionalFormatting sqref="D55:H56">
    <cfRule type="cellIs" dxfId="772" priority="306" operator="equal">
      <formula>"Optional"</formula>
    </cfRule>
    <cfRule type="cellIs" dxfId="771" priority="307" operator="equal">
      <formula>"ReadOnly"</formula>
    </cfRule>
    <cfRule type="cellIs" dxfId="770" priority="308" operator="equal">
      <formula>"Mandatory"</formula>
    </cfRule>
  </conditionalFormatting>
  <conditionalFormatting sqref="D230:D231 F230:F231 H230:H231">
    <cfRule type="cellIs" dxfId="769" priority="304" operator="equal">
      <formula>"Mandatory"</formula>
    </cfRule>
    <cfRule type="cellIs" dxfId="768" priority="305" stopIfTrue="1" operator="equal">
      <formula>"Optional"</formula>
    </cfRule>
  </conditionalFormatting>
  <conditionalFormatting sqref="D230:D231 F230:F231 H230:H231">
    <cfRule type="cellIs" dxfId="767" priority="301" operator="equal">
      <formula>"Optional"</formula>
    </cfRule>
    <cfRule type="cellIs" dxfId="766" priority="302" operator="equal">
      <formula>"ReadOnly"</formula>
    </cfRule>
    <cfRule type="cellIs" dxfId="765" priority="303" operator="equal">
      <formula>"Mandatory"</formula>
    </cfRule>
  </conditionalFormatting>
  <conditionalFormatting sqref="E230:E231">
    <cfRule type="cellIs" dxfId="764" priority="299" operator="equal">
      <formula>"Mandatory"</formula>
    </cfRule>
    <cfRule type="cellIs" dxfId="763" priority="300" stopIfTrue="1" operator="equal">
      <formula>"Optional"</formula>
    </cfRule>
  </conditionalFormatting>
  <conditionalFormatting sqref="E230:E231">
    <cfRule type="cellIs" dxfId="762" priority="296" operator="equal">
      <formula>"Optional"</formula>
    </cfRule>
    <cfRule type="cellIs" dxfId="761" priority="297" operator="equal">
      <formula>"ReadOnly"</formula>
    </cfRule>
    <cfRule type="cellIs" dxfId="760" priority="298" operator="equal">
      <formula>"Mandatory"</formula>
    </cfRule>
  </conditionalFormatting>
  <conditionalFormatting sqref="G62:G63">
    <cfRule type="cellIs" dxfId="759" priority="294" operator="equal">
      <formula>"Mandatory"</formula>
    </cfRule>
    <cfRule type="cellIs" dxfId="758" priority="295" stopIfTrue="1" operator="equal">
      <formula>"Optional"</formula>
    </cfRule>
  </conditionalFormatting>
  <conditionalFormatting sqref="G62:G63">
    <cfRule type="cellIs" dxfId="757" priority="291" operator="equal">
      <formula>"Optional"</formula>
    </cfRule>
    <cfRule type="cellIs" dxfId="756" priority="292" operator="equal">
      <formula>"ReadOnly"</formula>
    </cfRule>
    <cfRule type="cellIs" dxfId="755" priority="293" operator="equal">
      <formula>"Mandatory"</formula>
    </cfRule>
  </conditionalFormatting>
  <conditionalFormatting sqref="G230:G231">
    <cfRule type="cellIs" dxfId="754" priority="289" operator="equal">
      <formula>"Mandatory"</formula>
    </cfRule>
    <cfRule type="cellIs" dxfId="753" priority="290" stopIfTrue="1" operator="equal">
      <formula>"Optional"</formula>
    </cfRule>
  </conditionalFormatting>
  <conditionalFormatting sqref="G230:G231">
    <cfRule type="cellIs" dxfId="752" priority="286" operator="equal">
      <formula>"Optional"</formula>
    </cfRule>
    <cfRule type="cellIs" dxfId="751" priority="287" operator="equal">
      <formula>"ReadOnly"</formula>
    </cfRule>
    <cfRule type="cellIs" dxfId="750" priority="288" operator="equal">
      <formula>"Mandatory"</formula>
    </cfRule>
  </conditionalFormatting>
  <conditionalFormatting sqref="G232 G234">
    <cfRule type="cellIs" dxfId="749" priority="269" operator="equal">
      <formula>"Mandatory"</formula>
    </cfRule>
    <cfRule type="cellIs" dxfId="748" priority="270" stopIfTrue="1" operator="equal">
      <formula>"Optional"</formula>
    </cfRule>
  </conditionalFormatting>
  <conditionalFormatting sqref="G232 G234">
    <cfRule type="cellIs" dxfId="747" priority="266" operator="equal">
      <formula>"Optional"</formula>
    </cfRule>
    <cfRule type="cellIs" dxfId="746" priority="267" operator="equal">
      <formula>"ReadOnly"</formula>
    </cfRule>
    <cfRule type="cellIs" dxfId="745" priority="268" operator="equal">
      <formula>"Mandatory"</formula>
    </cfRule>
  </conditionalFormatting>
  <conditionalFormatting sqref="M32:O35">
    <cfRule type="cellIs" dxfId="744" priority="264" operator="equal">
      <formula>"Mandatory"</formula>
    </cfRule>
    <cfRule type="cellIs" dxfId="743" priority="265" stopIfTrue="1" operator="equal">
      <formula>"Optional"</formula>
    </cfRule>
  </conditionalFormatting>
  <conditionalFormatting sqref="M32:O35">
    <cfRule type="cellIs" dxfId="742" priority="261" operator="equal">
      <formula>"Optional"</formula>
    </cfRule>
    <cfRule type="cellIs" dxfId="741" priority="262" operator="equal">
      <formula>"ReadOnly"</formula>
    </cfRule>
    <cfRule type="cellIs" dxfId="740" priority="263" operator="equal">
      <formula>"Mandatory"</formula>
    </cfRule>
  </conditionalFormatting>
  <conditionalFormatting sqref="L32:L35">
    <cfRule type="cellIs" dxfId="739" priority="254" operator="equal">
      <formula>"Mandatory"</formula>
    </cfRule>
    <cfRule type="cellIs" dxfId="738" priority="255" stopIfTrue="1" operator="equal">
      <formula>"Optional"</formula>
    </cfRule>
  </conditionalFormatting>
  <conditionalFormatting sqref="L32:L35">
    <cfRule type="cellIs" dxfId="737" priority="251" operator="equal">
      <formula>"Optional"</formula>
    </cfRule>
    <cfRule type="cellIs" dxfId="736" priority="252" operator="equal">
      <formula>"ReadOnly"</formula>
    </cfRule>
    <cfRule type="cellIs" dxfId="735" priority="253" operator="equal">
      <formula>"Mandatory"</formula>
    </cfRule>
  </conditionalFormatting>
  <conditionalFormatting sqref="J32:K35">
    <cfRule type="cellIs" dxfId="734" priority="249" operator="equal">
      <formula>"Mandatory"</formula>
    </cfRule>
    <cfRule type="cellIs" dxfId="733" priority="250" stopIfTrue="1" operator="equal">
      <formula>"Optional"</formula>
    </cfRule>
  </conditionalFormatting>
  <conditionalFormatting sqref="J32:K35">
    <cfRule type="cellIs" dxfId="732" priority="246" operator="equal">
      <formula>"Optional"</formula>
    </cfRule>
    <cfRule type="cellIs" dxfId="731" priority="247" operator="equal">
      <formula>"ReadOnly"</formula>
    </cfRule>
    <cfRule type="cellIs" dxfId="730" priority="248" operator="equal">
      <formula>"Mandatory"</formula>
    </cfRule>
  </conditionalFormatting>
  <conditionalFormatting sqref="I32:I35">
    <cfRule type="cellIs" dxfId="729" priority="244" operator="equal">
      <formula>"Mandatory"</formula>
    </cfRule>
    <cfRule type="cellIs" dxfId="728" priority="245" stopIfTrue="1" operator="equal">
      <formula>"Optional"</formula>
    </cfRule>
  </conditionalFormatting>
  <conditionalFormatting sqref="I32:I35">
    <cfRule type="cellIs" dxfId="727" priority="241" operator="equal">
      <formula>"Optional"</formula>
    </cfRule>
    <cfRule type="cellIs" dxfId="726" priority="242" operator="equal">
      <formula>"ReadOnly"</formula>
    </cfRule>
    <cfRule type="cellIs" dxfId="725" priority="243" operator="equal">
      <formula>"Mandatory"</formula>
    </cfRule>
  </conditionalFormatting>
  <conditionalFormatting sqref="M57:O61">
    <cfRule type="cellIs" dxfId="724" priority="239" operator="equal">
      <formula>"Mandatory"</formula>
    </cfRule>
    <cfRule type="cellIs" dxfId="723" priority="240" stopIfTrue="1" operator="equal">
      <formula>"Optional"</formula>
    </cfRule>
  </conditionalFormatting>
  <conditionalFormatting sqref="M57:O61">
    <cfRule type="cellIs" dxfId="722" priority="236" operator="equal">
      <formula>"Optional"</formula>
    </cfRule>
    <cfRule type="cellIs" dxfId="721" priority="237" operator="equal">
      <formula>"ReadOnly"</formula>
    </cfRule>
    <cfRule type="cellIs" dxfId="720" priority="238" operator="equal">
      <formula>"Mandatory"</formula>
    </cfRule>
  </conditionalFormatting>
  <conditionalFormatting sqref="L57:L61">
    <cfRule type="cellIs" dxfId="719" priority="229" operator="equal">
      <formula>"Mandatory"</formula>
    </cfRule>
    <cfRule type="cellIs" dxfId="718" priority="230" stopIfTrue="1" operator="equal">
      <formula>"Optional"</formula>
    </cfRule>
  </conditionalFormatting>
  <conditionalFormatting sqref="L57:L61">
    <cfRule type="cellIs" dxfId="717" priority="226" operator="equal">
      <formula>"Optional"</formula>
    </cfRule>
    <cfRule type="cellIs" dxfId="716" priority="227" operator="equal">
      <formula>"ReadOnly"</formula>
    </cfRule>
    <cfRule type="cellIs" dxfId="715" priority="228" operator="equal">
      <formula>"Mandatory"</formula>
    </cfRule>
  </conditionalFormatting>
  <conditionalFormatting sqref="J57:K61">
    <cfRule type="cellIs" dxfId="714" priority="224" operator="equal">
      <formula>"Mandatory"</formula>
    </cfRule>
    <cfRule type="cellIs" dxfId="713" priority="225" stopIfTrue="1" operator="equal">
      <formula>"Optional"</formula>
    </cfRule>
  </conditionalFormatting>
  <conditionalFormatting sqref="J57:K61">
    <cfRule type="cellIs" dxfId="712" priority="221" operator="equal">
      <formula>"Optional"</formula>
    </cfRule>
    <cfRule type="cellIs" dxfId="711" priority="222" operator="equal">
      <formula>"ReadOnly"</formula>
    </cfRule>
    <cfRule type="cellIs" dxfId="710" priority="223" operator="equal">
      <formula>"Mandatory"</formula>
    </cfRule>
  </conditionalFormatting>
  <conditionalFormatting sqref="I57:I61">
    <cfRule type="cellIs" dxfId="709" priority="219" operator="equal">
      <formula>"Mandatory"</formula>
    </cfRule>
    <cfRule type="cellIs" dxfId="708" priority="220" stopIfTrue="1" operator="equal">
      <formula>"Optional"</formula>
    </cfRule>
  </conditionalFormatting>
  <conditionalFormatting sqref="I57:I61">
    <cfRule type="cellIs" dxfId="707" priority="216" operator="equal">
      <formula>"Optional"</formula>
    </cfRule>
    <cfRule type="cellIs" dxfId="706" priority="217" operator="equal">
      <formula>"ReadOnly"</formula>
    </cfRule>
    <cfRule type="cellIs" dxfId="705" priority="218" operator="equal">
      <formula>"Mandatory"</formula>
    </cfRule>
  </conditionalFormatting>
  <conditionalFormatting sqref="L107:O109">
    <cfRule type="cellIs" dxfId="704" priority="214" operator="equal">
      <formula>"Mandatory"</formula>
    </cfRule>
    <cfRule type="cellIs" dxfId="703" priority="215" stopIfTrue="1" operator="equal">
      <formula>"Optional"</formula>
    </cfRule>
  </conditionalFormatting>
  <conditionalFormatting sqref="L107:O109">
    <cfRule type="cellIs" dxfId="702" priority="211" operator="equal">
      <formula>"Optional"</formula>
    </cfRule>
    <cfRule type="cellIs" dxfId="701" priority="212" operator="equal">
      <formula>"ReadOnly"</formula>
    </cfRule>
    <cfRule type="cellIs" dxfId="700" priority="213" operator="equal">
      <formula>"Mandatory"</formula>
    </cfRule>
  </conditionalFormatting>
  <conditionalFormatting sqref="I107:K109">
    <cfRule type="cellIs" dxfId="699" priority="209" operator="equal">
      <formula>"Mandatory"</formula>
    </cfRule>
    <cfRule type="cellIs" dxfId="698" priority="210" stopIfTrue="1" operator="equal">
      <formula>"Optional"</formula>
    </cfRule>
  </conditionalFormatting>
  <conditionalFormatting sqref="I107:K109">
    <cfRule type="cellIs" dxfId="697" priority="206" operator="equal">
      <formula>"Optional"</formula>
    </cfRule>
    <cfRule type="cellIs" dxfId="696" priority="207" operator="equal">
      <formula>"ReadOnly"</formula>
    </cfRule>
    <cfRule type="cellIs" dxfId="695" priority="208" operator="equal">
      <formula>"Mandatory"</formula>
    </cfRule>
  </conditionalFormatting>
  <conditionalFormatting sqref="O115:O116">
    <cfRule type="cellIs" dxfId="694" priority="204" operator="equal">
      <formula>"Mandatory"</formula>
    </cfRule>
    <cfRule type="cellIs" dxfId="693" priority="205" stopIfTrue="1" operator="equal">
      <formula>"Optional"</formula>
    </cfRule>
  </conditionalFormatting>
  <conditionalFormatting sqref="O115:O116">
    <cfRule type="cellIs" dxfId="692" priority="201" operator="equal">
      <formula>"Optional"</formula>
    </cfRule>
    <cfRule type="cellIs" dxfId="691" priority="202" operator="equal">
      <formula>"ReadOnly"</formula>
    </cfRule>
    <cfRule type="cellIs" dxfId="690" priority="203" operator="equal">
      <formula>"Mandatory"</formula>
    </cfRule>
  </conditionalFormatting>
  <conditionalFormatting sqref="K115:K116">
    <cfRule type="cellIs" dxfId="689" priority="194" operator="equal">
      <formula>"Mandatory"</formula>
    </cfRule>
    <cfRule type="cellIs" dxfId="688" priority="195" stopIfTrue="1" operator="equal">
      <formula>"Optional"</formula>
    </cfRule>
  </conditionalFormatting>
  <conditionalFormatting sqref="K115:K116">
    <cfRule type="cellIs" dxfId="687" priority="191" operator="equal">
      <formula>"Optional"</formula>
    </cfRule>
    <cfRule type="cellIs" dxfId="686" priority="192" operator="equal">
      <formula>"ReadOnly"</formula>
    </cfRule>
    <cfRule type="cellIs" dxfId="685" priority="193" operator="equal">
      <formula>"Mandatory"</formula>
    </cfRule>
  </conditionalFormatting>
  <conditionalFormatting sqref="L115:N116">
    <cfRule type="cellIs" dxfId="684" priority="189" operator="equal">
      <formula>"Mandatory"</formula>
    </cfRule>
    <cfRule type="cellIs" dxfId="683" priority="190" stopIfTrue="1" operator="equal">
      <formula>"Optional"</formula>
    </cfRule>
  </conditionalFormatting>
  <conditionalFormatting sqref="L115:N116">
    <cfRule type="cellIs" dxfId="682" priority="186" operator="equal">
      <formula>"Optional"</formula>
    </cfRule>
    <cfRule type="cellIs" dxfId="681" priority="187" operator="equal">
      <formula>"ReadOnly"</formula>
    </cfRule>
    <cfRule type="cellIs" dxfId="680" priority="188" operator="equal">
      <formula>"Mandatory"</formula>
    </cfRule>
  </conditionalFormatting>
  <conditionalFormatting sqref="J115:J116">
    <cfRule type="cellIs" dxfId="679" priority="184" operator="equal">
      <formula>"Mandatory"</formula>
    </cfRule>
    <cfRule type="cellIs" dxfId="678" priority="185" stopIfTrue="1" operator="equal">
      <formula>"Optional"</formula>
    </cfRule>
  </conditionalFormatting>
  <conditionalFormatting sqref="J115:J116">
    <cfRule type="cellIs" dxfId="677" priority="181" operator="equal">
      <formula>"Optional"</formula>
    </cfRule>
    <cfRule type="cellIs" dxfId="676" priority="182" operator="equal">
      <formula>"ReadOnly"</formula>
    </cfRule>
    <cfRule type="cellIs" dxfId="675" priority="183" operator="equal">
      <formula>"Mandatory"</formula>
    </cfRule>
  </conditionalFormatting>
  <conditionalFormatting sqref="I115:I116">
    <cfRule type="cellIs" dxfId="674" priority="179" operator="equal">
      <formula>"Mandatory"</formula>
    </cfRule>
    <cfRule type="cellIs" dxfId="673" priority="180" stopIfTrue="1" operator="equal">
      <formula>"Optional"</formula>
    </cfRule>
  </conditionalFormatting>
  <conditionalFormatting sqref="I115:I116">
    <cfRule type="cellIs" dxfId="672" priority="176" operator="equal">
      <formula>"Optional"</formula>
    </cfRule>
    <cfRule type="cellIs" dxfId="671" priority="177" operator="equal">
      <formula>"ReadOnly"</formula>
    </cfRule>
    <cfRule type="cellIs" dxfId="670" priority="178" operator="equal">
      <formula>"Mandatory"</formula>
    </cfRule>
  </conditionalFormatting>
  <conditionalFormatting sqref="L123:L124">
    <cfRule type="cellIs" dxfId="669" priority="174" operator="equal">
      <formula>"Mandatory"</formula>
    </cfRule>
    <cfRule type="cellIs" dxfId="668" priority="175" stopIfTrue="1" operator="equal">
      <formula>"Optional"</formula>
    </cfRule>
  </conditionalFormatting>
  <conditionalFormatting sqref="L123:L124">
    <cfRule type="cellIs" dxfId="667" priority="171" operator="equal">
      <formula>"Optional"</formula>
    </cfRule>
    <cfRule type="cellIs" dxfId="666" priority="172" operator="equal">
      <formula>"ReadOnly"</formula>
    </cfRule>
    <cfRule type="cellIs" dxfId="665" priority="173" operator="equal">
      <formula>"Mandatory"</formula>
    </cfRule>
  </conditionalFormatting>
  <conditionalFormatting sqref="O123:O124">
    <cfRule type="cellIs" dxfId="664" priority="169" operator="equal">
      <formula>"Mandatory"</formula>
    </cfRule>
    <cfRule type="cellIs" dxfId="663" priority="170" stopIfTrue="1" operator="equal">
      <formula>"Optional"</formula>
    </cfRule>
  </conditionalFormatting>
  <conditionalFormatting sqref="O123:O124">
    <cfRule type="cellIs" dxfId="662" priority="166" operator="equal">
      <formula>"Optional"</formula>
    </cfRule>
    <cfRule type="cellIs" dxfId="661" priority="167" operator="equal">
      <formula>"ReadOnly"</formula>
    </cfRule>
    <cfRule type="cellIs" dxfId="660" priority="168" operator="equal">
      <formula>"Mandatory"</formula>
    </cfRule>
  </conditionalFormatting>
  <conditionalFormatting sqref="M123:N124">
    <cfRule type="cellIs" dxfId="659" priority="164" operator="equal">
      <formula>"Mandatory"</formula>
    </cfRule>
    <cfRule type="cellIs" dxfId="658" priority="165" stopIfTrue="1" operator="equal">
      <formula>"Optional"</formula>
    </cfRule>
  </conditionalFormatting>
  <conditionalFormatting sqref="M123:N124">
    <cfRule type="cellIs" dxfId="657" priority="161" operator="equal">
      <formula>"Optional"</formula>
    </cfRule>
    <cfRule type="cellIs" dxfId="656" priority="162" operator="equal">
      <formula>"ReadOnly"</formula>
    </cfRule>
    <cfRule type="cellIs" dxfId="655" priority="163" operator="equal">
      <formula>"Mandatory"</formula>
    </cfRule>
  </conditionalFormatting>
  <conditionalFormatting sqref="K123:K124">
    <cfRule type="cellIs" dxfId="654" priority="159" operator="equal">
      <formula>"Mandatory"</formula>
    </cfRule>
    <cfRule type="cellIs" dxfId="653" priority="160" stopIfTrue="1" operator="equal">
      <formula>"Optional"</formula>
    </cfRule>
  </conditionalFormatting>
  <conditionalFormatting sqref="K123:K124">
    <cfRule type="cellIs" dxfId="652" priority="156" operator="equal">
      <formula>"Optional"</formula>
    </cfRule>
    <cfRule type="cellIs" dxfId="651" priority="157" operator="equal">
      <formula>"ReadOnly"</formula>
    </cfRule>
    <cfRule type="cellIs" dxfId="650" priority="158" operator="equal">
      <formula>"Mandatory"</formula>
    </cfRule>
  </conditionalFormatting>
  <conditionalFormatting sqref="J123:J124">
    <cfRule type="cellIs" dxfId="649" priority="154" operator="equal">
      <formula>"Mandatory"</formula>
    </cfRule>
    <cfRule type="cellIs" dxfId="648" priority="155" stopIfTrue="1" operator="equal">
      <formula>"Optional"</formula>
    </cfRule>
  </conditionalFormatting>
  <conditionalFormatting sqref="J123:J124">
    <cfRule type="cellIs" dxfId="647" priority="151" operator="equal">
      <formula>"Optional"</formula>
    </cfRule>
    <cfRule type="cellIs" dxfId="646" priority="152" operator="equal">
      <formula>"ReadOnly"</formula>
    </cfRule>
    <cfRule type="cellIs" dxfId="645" priority="153" operator="equal">
      <formula>"Mandatory"</formula>
    </cfRule>
  </conditionalFormatting>
  <conditionalFormatting sqref="I123:I124">
    <cfRule type="cellIs" dxfId="644" priority="149" operator="equal">
      <formula>"Mandatory"</formula>
    </cfRule>
    <cfRule type="cellIs" dxfId="643" priority="150" stopIfTrue="1" operator="equal">
      <formula>"Optional"</formula>
    </cfRule>
  </conditionalFormatting>
  <conditionalFormatting sqref="I123:I124">
    <cfRule type="cellIs" dxfId="642" priority="146" operator="equal">
      <formula>"Optional"</formula>
    </cfRule>
    <cfRule type="cellIs" dxfId="641" priority="147" operator="equal">
      <formula>"ReadOnly"</formula>
    </cfRule>
    <cfRule type="cellIs" dxfId="640" priority="148" operator="equal">
      <formula>"Mandatory"</formula>
    </cfRule>
  </conditionalFormatting>
  <conditionalFormatting sqref="D233:H233">
    <cfRule type="cellIs" dxfId="639" priority="144" operator="equal">
      <formula>"Mandatory"</formula>
    </cfRule>
    <cfRule type="cellIs" dxfId="638" priority="145" stopIfTrue="1" operator="equal">
      <formula>"Optional"</formula>
    </cfRule>
  </conditionalFormatting>
  <conditionalFormatting sqref="D233:H233">
    <cfRule type="cellIs" dxfId="637" priority="141" operator="equal">
      <formula>"Optional"</formula>
    </cfRule>
    <cfRule type="cellIs" dxfId="636" priority="142" operator="equal">
      <formula>"ReadOnly"</formula>
    </cfRule>
    <cfRule type="cellIs" dxfId="635" priority="143" operator="equal">
      <formula>"Mandatory"</formula>
    </cfRule>
  </conditionalFormatting>
  <conditionalFormatting sqref="E233">
    <cfRule type="cellIs" dxfId="634" priority="134" operator="equal">
      <formula>"Mandatory"</formula>
    </cfRule>
    <cfRule type="cellIs" dxfId="633" priority="135" stopIfTrue="1" operator="equal">
      <formula>"Optional"</formula>
    </cfRule>
  </conditionalFormatting>
  <conditionalFormatting sqref="E233">
    <cfRule type="cellIs" dxfId="632" priority="131" operator="equal">
      <formula>"Optional"</formula>
    </cfRule>
    <cfRule type="cellIs" dxfId="631" priority="132" operator="equal">
      <formula>"ReadOnly"</formula>
    </cfRule>
    <cfRule type="cellIs" dxfId="630" priority="133" operator="equal">
      <formula>"Mandatory"</formula>
    </cfRule>
  </conditionalFormatting>
  <conditionalFormatting sqref="M233 O233">
    <cfRule type="cellIs" dxfId="629" priority="139" operator="equal">
      <formula>"Mandatory"</formula>
    </cfRule>
    <cfRule type="cellIs" dxfId="628" priority="140" stopIfTrue="1" operator="equal">
      <formula>"Optional"</formula>
    </cfRule>
  </conditionalFormatting>
  <conditionalFormatting sqref="M233 O233">
    <cfRule type="cellIs" dxfId="627" priority="136" operator="equal">
      <formula>"Optional"</formula>
    </cfRule>
    <cfRule type="cellIs" dxfId="626" priority="137" operator="equal">
      <formula>"ReadOnly"</formula>
    </cfRule>
    <cfRule type="cellIs" dxfId="625" priority="138" operator="equal">
      <formula>"Mandatory"</formula>
    </cfRule>
  </conditionalFormatting>
  <conditionalFormatting sqref="G233">
    <cfRule type="cellIs" dxfId="624" priority="129" operator="equal">
      <formula>"Mandatory"</formula>
    </cfRule>
    <cfRule type="cellIs" dxfId="623" priority="130" stopIfTrue="1" operator="equal">
      <formula>"Optional"</formula>
    </cfRule>
  </conditionalFormatting>
  <conditionalFormatting sqref="G233">
    <cfRule type="cellIs" dxfId="622" priority="126" operator="equal">
      <formula>"Optional"</formula>
    </cfRule>
    <cfRule type="cellIs" dxfId="621" priority="127" operator="equal">
      <formula>"ReadOnly"</formula>
    </cfRule>
    <cfRule type="cellIs" dxfId="620" priority="128" operator="equal">
      <formula>"Mandatory"</formula>
    </cfRule>
  </conditionalFormatting>
  <conditionalFormatting sqref="F233">
    <cfRule type="cellIs" dxfId="619" priority="124" operator="equal">
      <formula>"Mandatory"</formula>
    </cfRule>
    <cfRule type="cellIs" dxfId="618" priority="125" stopIfTrue="1" operator="equal">
      <formula>"Optional"</formula>
    </cfRule>
  </conditionalFormatting>
  <conditionalFormatting sqref="F233">
    <cfRule type="cellIs" dxfId="617" priority="121" operator="equal">
      <formula>"Optional"</formula>
    </cfRule>
    <cfRule type="cellIs" dxfId="616" priority="122" operator="equal">
      <formula>"ReadOnly"</formula>
    </cfRule>
    <cfRule type="cellIs" dxfId="615" priority="123" operator="equal">
      <formula>"Mandatory"</formula>
    </cfRule>
  </conditionalFormatting>
  <conditionalFormatting sqref="L233">
    <cfRule type="cellIs" dxfId="614" priority="119" operator="equal">
      <formula>"Mandatory"</formula>
    </cfRule>
    <cfRule type="cellIs" dxfId="613" priority="120" stopIfTrue="1" operator="equal">
      <formula>"Optional"</formula>
    </cfRule>
  </conditionalFormatting>
  <conditionalFormatting sqref="L233">
    <cfRule type="cellIs" dxfId="612" priority="116" operator="equal">
      <formula>"Optional"</formula>
    </cfRule>
    <cfRule type="cellIs" dxfId="611" priority="117" operator="equal">
      <formula>"ReadOnly"</formula>
    </cfRule>
    <cfRule type="cellIs" dxfId="610" priority="118" operator="equal">
      <formula>"Mandatory"</formula>
    </cfRule>
  </conditionalFormatting>
  <conditionalFormatting sqref="N233">
    <cfRule type="cellIs" dxfId="609" priority="114" operator="equal">
      <formula>"Mandatory"</formula>
    </cfRule>
    <cfRule type="cellIs" dxfId="608" priority="115" stopIfTrue="1" operator="equal">
      <formula>"Optional"</formula>
    </cfRule>
  </conditionalFormatting>
  <conditionalFormatting sqref="N233">
    <cfRule type="cellIs" dxfId="607" priority="111" operator="equal">
      <formula>"Optional"</formula>
    </cfRule>
    <cfRule type="cellIs" dxfId="606" priority="112" operator="equal">
      <formula>"ReadOnly"</formula>
    </cfRule>
    <cfRule type="cellIs" dxfId="605" priority="113" operator="equal">
      <formula>"Mandatory"</formula>
    </cfRule>
  </conditionalFormatting>
  <conditionalFormatting sqref="H233:K233">
    <cfRule type="cellIs" dxfId="604" priority="109" operator="equal">
      <formula>"Mandatory"</formula>
    </cfRule>
    <cfRule type="cellIs" dxfId="603" priority="110" stopIfTrue="1" operator="equal">
      <formula>"Optional"</formula>
    </cfRule>
  </conditionalFormatting>
  <conditionalFormatting sqref="H233:K233">
    <cfRule type="cellIs" dxfId="602" priority="106" operator="equal">
      <formula>"Optional"</formula>
    </cfRule>
    <cfRule type="cellIs" dxfId="601" priority="107" operator="equal">
      <formula>"ReadOnly"</formula>
    </cfRule>
    <cfRule type="cellIs" dxfId="600" priority="108" operator="equal">
      <formula>"Mandatory"</formula>
    </cfRule>
  </conditionalFormatting>
  <conditionalFormatting sqref="E32:E35">
    <cfRule type="cellIs" dxfId="599" priority="99" operator="equal">
      <formula>"Mandatory"</formula>
    </cfRule>
    <cfRule type="cellIs" dxfId="598" priority="100" stopIfTrue="1" operator="equal">
      <formula>"Optional"</formula>
    </cfRule>
  </conditionalFormatting>
  <conditionalFormatting sqref="E32:E35">
    <cfRule type="cellIs" dxfId="597" priority="96" operator="equal">
      <formula>"Optional"</formula>
    </cfRule>
    <cfRule type="cellIs" dxfId="596" priority="97" operator="equal">
      <formula>"ReadOnly"</formula>
    </cfRule>
    <cfRule type="cellIs" dxfId="595" priority="98" operator="equal">
      <formula>"Mandatory"</formula>
    </cfRule>
  </conditionalFormatting>
  <conditionalFormatting sqref="F32:F35">
    <cfRule type="cellIs" dxfId="594" priority="94" operator="equal">
      <formula>"Mandatory"</formula>
    </cfRule>
    <cfRule type="cellIs" dxfId="593" priority="95" stopIfTrue="1" operator="equal">
      <formula>"Optional"</formula>
    </cfRule>
  </conditionalFormatting>
  <conditionalFormatting sqref="F32:F35">
    <cfRule type="cellIs" dxfId="592" priority="91" operator="equal">
      <formula>"Optional"</formula>
    </cfRule>
    <cfRule type="cellIs" dxfId="591" priority="92" operator="equal">
      <formula>"ReadOnly"</formula>
    </cfRule>
    <cfRule type="cellIs" dxfId="590" priority="93" operator="equal">
      <formula>"Mandatory"</formula>
    </cfRule>
  </conditionalFormatting>
  <conditionalFormatting sqref="G32:G35">
    <cfRule type="cellIs" dxfId="589" priority="89" operator="equal">
      <formula>"Mandatory"</formula>
    </cfRule>
    <cfRule type="cellIs" dxfId="588" priority="90" stopIfTrue="1" operator="equal">
      <formula>"Optional"</formula>
    </cfRule>
  </conditionalFormatting>
  <conditionalFormatting sqref="G32:G35">
    <cfRule type="cellIs" dxfId="587" priority="86" operator="equal">
      <formula>"Optional"</formula>
    </cfRule>
    <cfRule type="cellIs" dxfId="586" priority="87" operator="equal">
      <formula>"ReadOnly"</formula>
    </cfRule>
    <cfRule type="cellIs" dxfId="585" priority="88" operator="equal">
      <formula>"Mandatory"</formula>
    </cfRule>
  </conditionalFormatting>
  <conditionalFormatting sqref="H32:H35">
    <cfRule type="cellIs" dxfId="584" priority="84" operator="equal">
      <formula>"Mandatory"</formula>
    </cfRule>
    <cfRule type="cellIs" dxfId="583" priority="85" stopIfTrue="1" operator="equal">
      <formula>"Optional"</formula>
    </cfRule>
  </conditionalFormatting>
  <conditionalFormatting sqref="H32:H35">
    <cfRule type="cellIs" dxfId="582" priority="81" operator="equal">
      <formula>"Optional"</formula>
    </cfRule>
    <cfRule type="cellIs" dxfId="581" priority="82" operator="equal">
      <formula>"ReadOnly"</formula>
    </cfRule>
    <cfRule type="cellIs" dxfId="580" priority="83" operator="equal">
      <formula>"Mandatory"</formula>
    </cfRule>
  </conditionalFormatting>
  <conditionalFormatting sqref="D32:D35">
    <cfRule type="cellIs" dxfId="579" priority="79" operator="equal">
      <formula>"Mandatory"</formula>
    </cfRule>
    <cfRule type="cellIs" dxfId="578" priority="80" stopIfTrue="1" operator="equal">
      <formula>"Optional"</formula>
    </cfRule>
  </conditionalFormatting>
  <conditionalFormatting sqref="D32:D35">
    <cfRule type="cellIs" dxfId="577" priority="76" operator="equal">
      <formula>"Optional"</formula>
    </cfRule>
    <cfRule type="cellIs" dxfId="576" priority="77" operator="equal">
      <formula>"ReadOnly"</formula>
    </cfRule>
    <cfRule type="cellIs" dxfId="575" priority="78" operator="equal">
      <formula>"Mandatory"</formula>
    </cfRule>
  </conditionalFormatting>
  <conditionalFormatting sqref="D57:H61">
    <cfRule type="cellIs" dxfId="574" priority="74" operator="equal">
      <formula>"Mandatory"</formula>
    </cfRule>
    <cfRule type="cellIs" dxfId="573" priority="75" stopIfTrue="1" operator="equal">
      <formula>"Optional"</formula>
    </cfRule>
  </conditionalFormatting>
  <conditionalFormatting sqref="D57:H61">
    <cfRule type="cellIs" dxfId="572" priority="71" operator="equal">
      <formula>"Optional"</formula>
    </cfRule>
    <cfRule type="cellIs" dxfId="571" priority="72" operator="equal">
      <formula>"ReadOnly"</formula>
    </cfRule>
    <cfRule type="cellIs" dxfId="570" priority="73" operator="equal">
      <formula>"Mandatory"</formula>
    </cfRule>
  </conditionalFormatting>
  <conditionalFormatting sqref="D107:D109 G107:H109">
    <cfRule type="cellIs" dxfId="569" priority="69" operator="equal">
      <formula>"Mandatory"</formula>
    </cfRule>
    <cfRule type="cellIs" dxfId="568" priority="70" stopIfTrue="1" operator="equal">
      <formula>"Optional"</formula>
    </cfRule>
  </conditionalFormatting>
  <conditionalFormatting sqref="D107:D109 G107:H109">
    <cfRule type="cellIs" dxfId="567" priority="66" operator="equal">
      <formula>"Optional"</formula>
    </cfRule>
    <cfRule type="cellIs" dxfId="566" priority="67" operator="equal">
      <formula>"ReadOnly"</formula>
    </cfRule>
    <cfRule type="cellIs" dxfId="565" priority="68" operator="equal">
      <formula>"Mandatory"</formula>
    </cfRule>
  </conditionalFormatting>
  <conditionalFormatting sqref="E115:G116">
    <cfRule type="cellIs" dxfId="564" priority="64" operator="equal">
      <formula>"Mandatory"</formula>
    </cfRule>
    <cfRule type="cellIs" dxfId="563" priority="65" stopIfTrue="1" operator="equal">
      <formula>"Optional"</formula>
    </cfRule>
  </conditionalFormatting>
  <conditionalFormatting sqref="E115:G116">
    <cfRule type="cellIs" dxfId="562" priority="61" operator="equal">
      <formula>"Optional"</formula>
    </cfRule>
    <cfRule type="cellIs" dxfId="561" priority="62" operator="equal">
      <formula>"ReadOnly"</formula>
    </cfRule>
    <cfRule type="cellIs" dxfId="560" priority="63" operator="equal">
      <formula>"Mandatory"</formula>
    </cfRule>
  </conditionalFormatting>
  <conditionalFormatting sqref="D115:D116">
    <cfRule type="cellIs" dxfId="559" priority="59" operator="equal">
      <formula>"Mandatory"</formula>
    </cfRule>
    <cfRule type="cellIs" dxfId="558" priority="60" stopIfTrue="1" operator="equal">
      <formula>"Optional"</formula>
    </cfRule>
  </conditionalFormatting>
  <conditionalFormatting sqref="D115:D116">
    <cfRule type="cellIs" dxfId="557" priority="56" operator="equal">
      <formula>"Optional"</formula>
    </cfRule>
    <cfRule type="cellIs" dxfId="556" priority="57" operator="equal">
      <formula>"ReadOnly"</formula>
    </cfRule>
    <cfRule type="cellIs" dxfId="555" priority="58" operator="equal">
      <formula>"Mandatory"</formula>
    </cfRule>
  </conditionalFormatting>
  <conditionalFormatting sqref="H115">
    <cfRule type="cellIs" dxfId="554" priority="54" operator="equal">
      <formula>"Mandatory"</formula>
    </cfRule>
    <cfRule type="cellIs" dxfId="553" priority="55" stopIfTrue="1" operator="equal">
      <formula>"Optional"</formula>
    </cfRule>
  </conditionalFormatting>
  <conditionalFormatting sqref="H115">
    <cfRule type="cellIs" dxfId="552" priority="51" operator="equal">
      <formula>"Optional"</formula>
    </cfRule>
    <cfRule type="cellIs" dxfId="551" priority="52" operator="equal">
      <formula>"ReadOnly"</formula>
    </cfRule>
    <cfRule type="cellIs" dxfId="550" priority="53" operator="equal">
      <formula>"Mandatory"</formula>
    </cfRule>
  </conditionalFormatting>
  <conditionalFormatting sqref="H116">
    <cfRule type="cellIs" dxfId="549" priority="49" operator="equal">
      <formula>"Mandatory"</formula>
    </cfRule>
    <cfRule type="cellIs" dxfId="548" priority="50" stopIfTrue="1" operator="equal">
      <formula>"Optional"</formula>
    </cfRule>
  </conditionalFormatting>
  <conditionalFormatting sqref="H116">
    <cfRule type="cellIs" dxfId="547" priority="46" operator="equal">
      <formula>"Optional"</formula>
    </cfRule>
    <cfRule type="cellIs" dxfId="546" priority="47" operator="equal">
      <formula>"ReadOnly"</formula>
    </cfRule>
    <cfRule type="cellIs" dxfId="545" priority="48" operator="equal">
      <formula>"Mandatory"</formula>
    </cfRule>
  </conditionalFormatting>
  <conditionalFormatting sqref="E123:G124">
    <cfRule type="cellIs" dxfId="544" priority="44" operator="equal">
      <formula>"Mandatory"</formula>
    </cfRule>
    <cfRule type="cellIs" dxfId="543" priority="45" stopIfTrue="1" operator="equal">
      <formula>"Optional"</formula>
    </cfRule>
  </conditionalFormatting>
  <conditionalFormatting sqref="E123:G124">
    <cfRule type="cellIs" dxfId="542" priority="41" operator="equal">
      <formula>"Optional"</formula>
    </cfRule>
    <cfRule type="cellIs" dxfId="541" priority="42" operator="equal">
      <formula>"ReadOnly"</formula>
    </cfRule>
    <cfRule type="cellIs" dxfId="540" priority="43" operator="equal">
      <formula>"Mandatory"</formula>
    </cfRule>
  </conditionalFormatting>
  <conditionalFormatting sqref="D123:D124">
    <cfRule type="cellIs" dxfId="539" priority="39" operator="equal">
      <formula>"Mandatory"</formula>
    </cfRule>
    <cfRule type="cellIs" dxfId="538" priority="40" stopIfTrue="1" operator="equal">
      <formula>"Optional"</formula>
    </cfRule>
  </conditionalFormatting>
  <conditionalFormatting sqref="D123:D124">
    <cfRule type="cellIs" dxfId="537" priority="36" operator="equal">
      <formula>"Optional"</formula>
    </cfRule>
    <cfRule type="cellIs" dxfId="536" priority="37" operator="equal">
      <formula>"ReadOnly"</formula>
    </cfRule>
    <cfRule type="cellIs" dxfId="535" priority="38" operator="equal">
      <formula>"Mandatory"</formula>
    </cfRule>
  </conditionalFormatting>
  <conditionalFormatting sqref="H123:H124">
    <cfRule type="cellIs" dxfId="534" priority="34" operator="equal">
      <formula>"Mandatory"</formula>
    </cfRule>
    <cfRule type="cellIs" dxfId="533" priority="35" stopIfTrue="1" operator="equal">
      <formula>"Optional"</formula>
    </cfRule>
  </conditionalFormatting>
  <conditionalFormatting sqref="H123:H124">
    <cfRule type="cellIs" dxfId="532" priority="31" operator="equal">
      <formula>"Optional"</formula>
    </cfRule>
    <cfRule type="cellIs" dxfId="531" priority="32" operator="equal">
      <formula>"ReadOnly"</formula>
    </cfRule>
    <cfRule type="cellIs" dxfId="530" priority="33" operator="equal">
      <formula>"Mandatory"</formula>
    </cfRule>
  </conditionalFormatting>
  <conditionalFormatting sqref="E107:F109">
    <cfRule type="cellIs" dxfId="529" priority="29" operator="equal">
      <formula>"Mandatory"</formula>
    </cfRule>
    <cfRule type="cellIs" dxfId="528" priority="30" stopIfTrue="1" operator="equal">
      <formula>"Optional"</formula>
    </cfRule>
  </conditionalFormatting>
  <conditionalFormatting sqref="E107:F109">
    <cfRule type="cellIs" dxfId="527" priority="26" operator="equal">
      <formula>"Optional"</formula>
    </cfRule>
    <cfRule type="cellIs" dxfId="526" priority="27" operator="equal">
      <formula>"ReadOnly"</formula>
    </cfRule>
    <cfRule type="cellIs" dxfId="525" priority="28" operator="equal">
      <formula>"Mandatory"</formula>
    </cfRule>
  </conditionalFormatting>
  <conditionalFormatting sqref="D312:H312">
    <cfRule type="cellIs" dxfId="524" priority="24" operator="equal">
      <formula>"Mandatory"</formula>
    </cfRule>
    <cfRule type="cellIs" dxfId="523" priority="25" stopIfTrue="1" operator="equal">
      <formula>"Optional"</formula>
    </cfRule>
  </conditionalFormatting>
  <conditionalFormatting sqref="D312:H312">
    <cfRule type="cellIs" dxfId="522" priority="21" operator="equal">
      <formula>"Optional"</formula>
    </cfRule>
    <cfRule type="cellIs" dxfId="521" priority="22" operator="equal">
      <formula>"ReadOnly"</formula>
    </cfRule>
    <cfRule type="cellIs" dxfId="520" priority="23" operator="equal">
      <formula>"Mandatory"</formula>
    </cfRule>
  </conditionalFormatting>
  <conditionalFormatting sqref="D131:H132">
    <cfRule type="cellIs" dxfId="519" priority="19" operator="equal">
      <formula>"Mandatory"</formula>
    </cfRule>
    <cfRule type="cellIs" dxfId="518" priority="20" stopIfTrue="1" operator="equal">
      <formula>"Optional"</formula>
    </cfRule>
  </conditionalFormatting>
  <conditionalFormatting sqref="D131:H132">
    <cfRule type="cellIs" dxfId="517" priority="16" operator="equal">
      <formula>"Optional"</formula>
    </cfRule>
    <cfRule type="cellIs" dxfId="516" priority="17" operator="equal">
      <formula>"ReadOnly"</formula>
    </cfRule>
    <cfRule type="cellIs" dxfId="515" priority="18" operator="equal">
      <formula>"Mandatory"</formula>
    </cfRule>
  </conditionalFormatting>
  <conditionalFormatting sqref="D127:H128">
    <cfRule type="cellIs" dxfId="514" priority="14" operator="equal">
      <formula>"Mandatory"</formula>
    </cfRule>
    <cfRule type="cellIs" dxfId="513" priority="15" stopIfTrue="1" operator="equal">
      <formula>"Optional"</formula>
    </cfRule>
  </conditionalFormatting>
  <conditionalFormatting sqref="D127:H128">
    <cfRule type="cellIs" dxfId="512" priority="11" operator="equal">
      <formula>"Optional"</formula>
    </cfRule>
    <cfRule type="cellIs" dxfId="511" priority="12" operator="equal">
      <formula>"ReadOnly"</formula>
    </cfRule>
    <cfRule type="cellIs" dxfId="510" priority="13" operator="equal">
      <formula>"Mandatory"</formula>
    </cfRule>
  </conditionalFormatting>
  <conditionalFormatting sqref="D46:H46">
    <cfRule type="cellIs" dxfId="509" priority="9" operator="equal">
      <formula>"Mandatory"</formula>
    </cfRule>
    <cfRule type="cellIs" dxfId="508" priority="10" stopIfTrue="1" operator="equal">
      <formula>"Optional"</formula>
    </cfRule>
  </conditionalFormatting>
  <conditionalFormatting sqref="D46:H46">
    <cfRule type="cellIs" dxfId="507" priority="6" operator="equal">
      <formula>"Optional"</formula>
    </cfRule>
    <cfRule type="cellIs" dxfId="506" priority="7" operator="equal">
      <formula>"ReadOnly"</formula>
    </cfRule>
    <cfRule type="cellIs" dxfId="505" priority="8" operator="equal">
      <formula>"Mandatory"</formula>
    </cfRule>
  </conditionalFormatting>
  <conditionalFormatting sqref="D133:H134">
    <cfRule type="cellIs" dxfId="504" priority="4" operator="equal">
      <formula>"Mandatory"</formula>
    </cfRule>
    <cfRule type="cellIs" dxfId="503" priority="5" stopIfTrue="1" operator="equal">
      <formula>"Optional"</formula>
    </cfRule>
  </conditionalFormatting>
  <conditionalFormatting sqref="D133:H134">
    <cfRule type="cellIs" dxfId="502" priority="1" operator="equal">
      <formula>"Optional"</formula>
    </cfRule>
    <cfRule type="cellIs" dxfId="501" priority="2" operator="equal">
      <formula>"ReadOnly"</formula>
    </cfRule>
    <cfRule type="cellIs" dxfId="500" priority="3" operator="equal">
      <formula>"Mandatory"</formula>
    </cfRule>
  </conditionalFormatting>
  <dataValidations count="1">
    <dataValidation type="list" allowBlank="1" showInputMessage="1" showErrorMessage="1" sqref="D43:N44 D7:H42 D45:H56 I32:O35 D62:H106 D57:O61 D110:H114 D123:O124 D117:H122 D115:O116 D234:H314 D233:O233 D107:O109 D125:H232">
      <formula1>"ReadOnly,Optional,Mandatory,NotDisplayed"</formula1>
    </dataValidation>
  </dataValidations>
  <pageMargins left="0.7" right="0.7" top="0.75" bottom="0.75" header="0.3" footer="0.3"/>
  <pageSetup orientation="portrait" horizontalDpi="1200" verticalDpi="120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39997558519241921"/>
    <pageSetUpPr fitToPage="1"/>
  </sheetPr>
  <dimension ref="A1:FE67"/>
  <sheetViews>
    <sheetView showGridLines="0" topLeftCell="A28" zoomScale="91" zoomScaleNormal="91" workbookViewId="0">
      <selection activeCell="BO47" sqref="BO47"/>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46" ht="12" customHeight="1" thickBot="1"/>
    <row r="2" spans="1:146" ht="12" customHeight="1">
      <c r="W2" s="490" t="s">
        <v>714</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4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4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4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row>
    <row r="7" spans="1:14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row>
    <row r="8" spans="1:14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row>
    <row r="9" spans="1:14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row>
    <row r="10" spans="1:14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row>
    <row r="11" spans="1:14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row>
    <row r="12" spans="1:14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row>
    <row r="13" spans="1:14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row>
    <row r="14" spans="1:14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row>
    <row r="15" spans="1:14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row>
    <row r="16" spans="1:14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row>
    <row r="17" spans="1:14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row>
    <row r="18" spans="1:14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row>
    <row r="19" spans="1:14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row>
    <row r="20" spans="1:14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row>
    <row r="21" spans="1:14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row>
    <row r="22" spans="1:14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row>
    <row r="23" spans="1:14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row>
    <row r="24" spans="1:14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row>
    <row r="25" spans="1:14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row>
    <row r="26" spans="1:14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row>
    <row r="27" spans="1:14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row>
    <row r="28" spans="1:14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row>
    <row r="29" spans="1:14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row>
    <row r="30" spans="1:14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row>
    <row r="32" spans="1:14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row>
    <row r="33" spans="1:14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row>
    <row r="34" spans="1:146" ht="12" customHeight="1">
      <c r="A34" s="12"/>
      <c r="B34" s="12"/>
      <c r="C34" s="12"/>
      <c r="D34" s="12"/>
      <c r="E34" s="12"/>
      <c r="F34" s="12"/>
      <c r="G34" s="12"/>
      <c r="H34" s="12"/>
      <c r="I34" s="12"/>
      <c r="J34" s="12"/>
      <c r="K34" s="12"/>
      <c r="L34" s="12"/>
      <c r="M34" s="12"/>
      <c r="N34" s="12"/>
      <c r="O34" s="12"/>
      <c r="P34" s="12"/>
      <c r="Q34" s="12"/>
      <c r="R34" s="12"/>
      <c r="S34" s="12"/>
      <c r="T34" s="12"/>
      <c r="U34" s="12"/>
      <c r="V34" s="12"/>
      <c r="W34" s="49"/>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row>
    <row r="35" spans="1:14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row>
    <row r="36" spans="1:146"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49"/>
      <c r="AG36" s="12"/>
      <c r="AH36" s="12"/>
      <c r="AI36" s="12"/>
      <c r="AJ36" s="12"/>
      <c r="AK36" s="12"/>
      <c r="AL36" s="12"/>
      <c r="AM36" s="12"/>
      <c r="AN36" s="12"/>
      <c r="AO36" s="12"/>
      <c r="AP36" s="12"/>
      <c r="AQ36" s="12"/>
      <c r="AR36" s="12"/>
      <c r="AS36" s="12"/>
      <c r="AT36" s="12"/>
      <c r="AU36" s="12"/>
      <c r="AV36" s="12"/>
      <c r="AW36" s="49"/>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row>
    <row r="37" spans="1:14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row>
    <row r="38" spans="1:14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row>
    <row r="39" spans="1:14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row>
    <row r="40" spans="1:146" ht="12" customHeight="1">
      <c r="A40" s="12"/>
      <c r="B40" s="12"/>
      <c r="C40" s="12"/>
      <c r="D40" s="12"/>
      <c r="E40" s="12"/>
      <c r="F40" s="12"/>
      <c r="G40" s="12"/>
      <c r="H40" s="12"/>
      <c r="I40" s="12"/>
      <c r="J40" s="12"/>
      <c r="K40" s="12"/>
      <c r="L40" s="12"/>
      <c r="M40" s="12"/>
      <c r="N40" s="12"/>
      <c r="O40" s="12"/>
      <c r="P40" s="12"/>
      <c r="Q40" s="49"/>
      <c r="R40" s="12"/>
      <c r="S40" s="12"/>
      <c r="T40" s="12"/>
      <c r="U40" s="12"/>
      <c r="V40" s="12"/>
      <c r="W40" s="12"/>
      <c r="X40" s="12"/>
      <c r="Y40" s="12"/>
      <c r="Z40" s="12"/>
      <c r="AA40" s="12"/>
      <c r="AB40" s="12"/>
      <c r="AC40" s="12"/>
      <c r="AD40" s="12"/>
      <c r="AE40" s="12"/>
      <c r="AF40" s="12"/>
      <c r="AG40" s="12"/>
      <c r="AH40" s="12"/>
      <c r="AI40" s="12"/>
      <c r="AJ40" s="49"/>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row>
    <row r="41" spans="1:14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row>
    <row r="42" spans="1:14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row>
    <row r="43" spans="1:14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row>
    <row r="44" spans="1:14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row>
    <row r="45" spans="1:14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row>
    <row r="46" spans="1:14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row>
    <row r="47" spans="1:146"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row>
    <row r="48" spans="1:14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row>
    <row r="49" spans="1:161"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row>
    <row r="50" spans="1:161" ht="15" customHeight="1">
      <c r="A50" s="12"/>
      <c r="B50" s="12"/>
      <c r="C50" s="12"/>
      <c r="D50" s="12"/>
      <c r="E50" s="12"/>
      <c r="F50" s="12"/>
      <c r="G50" s="12"/>
      <c r="H50" s="12"/>
      <c r="I50" s="12"/>
      <c r="J50" s="12"/>
      <c r="K50" s="12"/>
      <c r="L50" s="12"/>
      <c r="M50" s="12"/>
      <c r="N50" s="12"/>
      <c r="O50" s="12"/>
      <c r="P50" s="12"/>
      <c r="Q50" s="12"/>
      <c r="R50" s="12"/>
      <c r="S50" s="12"/>
      <c r="T50" s="12"/>
      <c r="U50" s="49"/>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49"/>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row>
    <row r="51" spans="1:161"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row>
    <row r="52" spans="1:161"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row>
    <row r="53" spans="1:161"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row>
    <row r="54" spans="1:161"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row>
    <row r="55" spans="1:161"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49"/>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row>
    <row r="56" spans="1:161" s="119" customFormat="1" ht="12" customHeight="1"/>
    <row r="57" spans="1:161" ht="12" customHeight="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37"/>
      <c r="ER57" s="37"/>
      <c r="ES57" s="37"/>
      <c r="ET57" s="37"/>
      <c r="EU57" s="37"/>
      <c r="EV57" s="37"/>
      <c r="EW57" s="37"/>
      <c r="EX57" s="37"/>
      <c r="EY57" s="37"/>
      <c r="EZ57" s="37"/>
      <c r="FA57" s="37"/>
      <c r="FB57" s="37"/>
      <c r="FC57" s="37"/>
      <c r="FD57" s="37"/>
      <c r="FE57" s="37"/>
    </row>
    <row r="58" spans="1:161" ht="12" customHeight="1">
      <c r="A58" s="13"/>
      <c r="B58" s="13"/>
      <c r="C58" s="13"/>
      <c r="D58" s="13"/>
      <c r="E58" s="13"/>
      <c r="F58" s="13"/>
      <c r="G58" s="13"/>
      <c r="H58" s="13"/>
      <c r="I58" s="13"/>
      <c r="J58" s="13"/>
      <c r="K58" s="13"/>
      <c r="L58" s="13"/>
      <c r="M58" s="13"/>
      <c r="N58" s="13"/>
      <c r="O58" s="13"/>
      <c r="P58" s="13"/>
      <c r="Q58" s="13"/>
      <c r="R58" s="13"/>
      <c r="S58" s="13"/>
      <c r="T58" s="13"/>
      <c r="U58" s="13"/>
      <c r="V58" s="13"/>
      <c r="W58" s="13"/>
      <c r="X58" s="12"/>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37"/>
      <c r="ER58" s="37"/>
      <c r="ES58" s="37"/>
      <c r="ET58" s="37"/>
      <c r="EU58" s="37"/>
      <c r="EV58" s="37"/>
      <c r="EW58" s="37"/>
      <c r="EX58" s="37"/>
      <c r="EY58" s="37"/>
      <c r="EZ58" s="37"/>
      <c r="FA58" s="37"/>
      <c r="FB58" s="37"/>
      <c r="FC58" s="37"/>
      <c r="FD58" s="37"/>
      <c r="FE58" s="37"/>
    </row>
    <row r="59" spans="1:161" ht="12" customHeight="1">
      <c r="A59" s="13"/>
      <c r="B59" s="13"/>
      <c r="C59" s="13"/>
      <c r="D59" s="13"/>
      <c r="E59" s="13"/>
      <c r="F59" s="13"/>
      <c r="G59" s="13"/>
      <c r="H59" s="13"/>
      <c r="I59" s="13"/>
      <c r="J59" s="13"/>
      <c r="K59" s="13"/>
      <c r="L59" s="13"/>
      <c r="M59" s="13"/>
      <c r="N59" s="13"/>
      <c r="O59" s="13"/>
      <c r="P59" s="13"/>
      <c r="Q59" s="13"/>
      <c r="R59" s="13"/>
      <c r="S59" s="13"/>
      <c r="T59" s="13"/>
      <c r="U59" s="13"/>
      <c r="V59" s="13"/>
      <c r="W59" s="13"/>
      <c r="X59" s="12"/>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37"/>
      <c r="ER59" s="37"/>
      <c r="ES59" s="37"/>
      <c r="ET59" s="37"/>
      <c r="EU59" s="37"/>
      <c r="EV59" s="37"/>
      <c r="EW59" s="37"/>
      <c r="EX59" s="37"/>
      <c r="EY59" s="37"/>
      <c r="EZ59" s="37"/>
      <c r="FA59" s="37"/>
      <c r="FB59" s="37"/>
      <c r="FC59" s="37"/>
      <c r="FD59" s="37"/>
      <c r="FE59" s="37"/>
    </row>
    <row r="60" spans="1:161" ht="12" customHeight="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37"/>
      <c r="ER60" s="37"/>
      <c r="ES60" s="37"/>
      <c r="ET60" s="37"/>
      <c r="EU60" s="37"/>
      <c r="EV60" s="37"/>
      <c r="EW60" s="37"/>
      <c r="EX60" s="37"/>
      <c r="EY60" s="37"/>
      <c r="EZ60" s="37"/>
      <c r="FA60" s="37"/>
      <c r="FB60" s="37"/>
      <c r="FC60" s="37"/>
      <c r="FD60" s="37"/>
      <c r="FE60" s="37"/>
    </row>
    <row r="61" spans="1:161" ht="12" customHeight="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37"/>
      <c r="ER61" s="37"/>
      <c r="ES61" s="37"/>
      <c r="ET61" s="37"/>
      <c r="EU61" s="37"/>
      <c r="EV61" s="37"/>
      <c r="EW61" s="37"/>
      <c r="EX61" s="37"/>
      <c r="EY61" s="37"/>
      <c r="EZ61" s="37"/>
      <c r="FA61" s="37"/>
      <c r="FB61" s="37"/>
      <c r="FC61" s="37"/>
      <c r="FD61" s="37"/>
      <c r="FE61" s="37"/>
    </row>
    <row r="62" spans="1:161" ht="12"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37"/>
      <c r="ER62" s="37"/>
      <c r="ES62" s="37"/>
      <c r="ET62" s="37"/>
      <c r="EU62" s="37"/>
      <c r="EV62" s="37"/>
      <c r="EW62" s="37"/>
      <c r="EX62" s="37"/>
      <c r="EY62" s="37"/>
      <c r="EZ62" s="37"/>
      <c r="FA62" s="37"/>
      <c r="FB62" s="37"/>
      <c r="FC62" s="37"/>
      <c r="FD62" s="37"/>
      <c r="FE62" s="37"/>
    </row>
    <row r="63" spans="1:161" ht="12"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37"/>
      <c r="ER63" s="37"/>
      <c r="ES63" s="37"/>
      <c r="ET63" s="37"/>
      <c r="EU63" s="37"/>
      <c r="EV63" s="37"/>
      <c r="EW63" s="37"/>
      <c r="EX63" s="37"/>
      <c r="EY63" s="37"/>
      <c r="EZ63" s="37"/>
      <c r="FA63" s="37"/>
      <c r="FB63" s="37"/>
      <c r="FC63" s="37"/>
      <c r="FD63" s="37"/>
      <c r="FE63" s="37"/>
    </row>
    <row r="64" spans="1:161" ht="12"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37"/>
      <c r="ER64" s="37"/>
      <c r="ES64" s="37"/>
      <c r="ET64" s="37"/>
      <c r="EU64" s="37"/>
      <c r="EV64" s="37"/>
      <c r="EW64" s="37"/>
      <c r="EX64" s="37"/>
      <c r="EY64" s="37"/>
      <c r="EZ64" s="37"/>
      <c r="FA64" s="37"/>
      <c r="FB64" s="37"/>
      <c r="FC64" s="37"/>
      <c r="FD64" s="37"/>
      <c r="FE64" s="37"/>
    </row>
    <row r="65" spans="1:161" ht="12"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37"/>
      <c r="ER65" s="37"/>
      <c r="ES65" s="37"/>
      <c r="ET65" s="37"/>
      <c r="EU65" s="37"/>
      <c r="EV65" s="37"/>
      <c r="EW65" s="37"/>
      <c r="EX65" s="37"/>
      <c r="EY65" s="37"/>
      <c r="EZ65" s="37"/>
      <c r="FA65" s="37"/>
      <c r="FB65" s="37"/>
      <c r="FC65" s="37"/>
      <c r="FD65" s="37"/>
      <c r="FE65" s="37"/>
    </row>
    <row r="66" spans="1:161" ht="12"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37"/>
      <c r="ER66" s="37"/>
      <c r="ES66" s="37"/>
      <c r="ET66" s="37"/>
      <c r="EU66" s="37"/>
      <c r="EV66" s="37"/>
      <c r="EW66" s="37"/>
      <c r="EX66" s="37"/>
      <c r="EY66" s="37"/>
      <c r="EZ66" s="37"/>
      <c r="FA66" s="37"/>
      <c r="FB66" s="37"/>
      <c r="FC66" s="37"/>
      <c r="FD66" s="37"/>
      <c r="FE66" s="37"/>
    </row>
    <row r="67" spans="1:161" ht="12"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37"/>
      <c r="ER67" s="37"/>
      <c r="ES67" s="37"/>
      <c r="ET67" s="37"/>
      <c r="EU67" s="37"/>
      <c r="EV67" s="37"/>
      <c r="EW67" s="37"/>
      <c r="EX67" s="37"/>
      <c r="EY67" s="37"/>
      <c r="EZ67" s="37"/>
      <c r="FA67" s="37"/>
      <c r="FB67" s="37"/>
      <c r="FC67" s="37"/>
      <c r="FD67" s="37"/>
      <c r="FE67" s="37"/>
    </row>
  </sheetData>
  <mergeCells count="1">
    <mergeCell ref="W2:BH4"/>
  </mergeCells>
  <pageMargins left="0" right="0" top="0" bottom="0" header="0" footer="0"/>
  <pageSetup paperSize="8" scale="40"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6" tint="0.39997558519241921"/>
  </sheetPr>
  <dimension ref="A1:AU232"/>
  <sheetViews>
    <sheetView topLeftCell="A4" zoomScale="80" zoomScaleNormal="80" workbookViewId="0">
      <selection activeCell="E10" sqref="E10:E12"/>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80" t="str">
        <f>IFERROR(IF(ISBLANK($G6),INDEX(mPDM_Consolidated_Tasks[#Data],MATCH($C6,mPDM_Consolidated_Tasks[Task Reference ID],0),3),""),"")</f>
        <v>MP</v>
      </c>
      <c r="E6" s="81" t="str">
        <f>IFERROR(IF(ISBLANK($G6),INDEX(mPDM_Consolidated_Tasks[#Data],MATCH($C6,mPDM_Consolidated_Tasks[Task Reference ID],0),4),$G6),"")</f>
        <v>Calculate IDD &amp; Inform Customer</v>
      </c>
      <c r="F6" s="82" t="str">
        <f>IFERROR(IF(ISBLANK(INDEX(mPDM_Consolidated_Tasks[#Data],MATCH($C6,mPDM_Consolidated_Tasks[Task Reference ID],0),5)),"",IF(ISBLANK($G6),HYPERLINK(INDEX(mPDM_Consolidated_Tasks[#Data],MATCH($C6,mPDM_Consolidated_Tasks[Task Reference ID],0),5),"Work Instruction"),"")),"")</f>
        <v>Work Instruction</v>
      </c>
      <c r="G6" s="88"/>
      <c r="H6" s="89"/>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c r="B9" s="90" t="s">
        <v>104</v>
      </c>
      <c r="C9" s="87" t="s">
        <v>263</v>
      </c>
      <c r="D9" s="80" t="str">
        <f>IFERROR(IF(ISBLANK($G9),INDEX(mPDM_Consolidated_Tasks[#Data],MATCH($C9,mPDM_Consolidated_Tasks[Task Reference ID],0),3),""),"")</f>
        <v>MP</v>
      </c>
      <c r="E9" s="81" t="str">
        <f>IFERROR(IF(ISBLANK($G9),INDEX(mPDM_Consolidated_Tasks[#Data],MATCH($C9,mPDM_Consolidated_Tasks[Task Reference ID],0),4),$G9),"")</f>
        <v>Configure Firewall</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t="s">
        <v>698</v>
      </c>
      <c r="L9" s="91"/>
      <c r="M9" s="92"/>
      <c r="N9" s="85"/>
    </row>
    <row r="10" spans="1:47" ht="24.95" customHeight="1">
      <c r="A10" s="90"/>
      <c r="B10" s="90" t="s">
        <v>104</v>
      </c>
      <c r="C10" s="87" t="s">
        <v>708</v>
      </c>
      <c r="D10" s="80" t="str">
        <f>IFERROR(IF(ISBLANK($G10),INDEX(mPDM_Consolidated_Tasks[#Data],MATCH($C10,mPDM_Consolidated_Tasks[Task Reference ID],0),3),""),"")</f>
        <v/>
      </c>
      <c r="E10" s="81" t="str">
        <f>IFERROR(IF(ISBLANK($G10),INDEX(mPDM_Consolidated_Tasks[#Data],MATCH($C10,mPDM_Consolidated_Tasks[Task Reference ID],0),4),$G10),"")</f>
        <v>Set Up Customer on MSS Gateway</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698</v>
      </c>
      <c r="L10" s="91"/>
      <c r="M10" s="92"/>
      <c r="N10" s="85"/>
    </row>
    <row r="11" spans="1:47" ht="24.95" customHeight="1">
      <c r="A11" s="90"/>
      <c r="B11" s="90" t="s">
        <v>104</v>
      </c>
      <c r="C11" s="87" t="s">
        <v>264</v>
      </c>
      <c r="D11" s="80" t="str">
        <f>IFERROR(IF(ISBLANK($G11),INDEX(mPDM_Consolidated_Tasks[#Data],MATCH($C11,mPDM_Consolidated_Tasks[Task Reference ID],0),3),""),"")</f>
        <v>MP</v>
      </c>
      <c r="E11" s="81" t="str">
        <f>IFERROR(IF(ISBLANK($G11),INDEX(mPDM_Consolidated_Tasks[#Data],MATCH($C11,mPDM_Consolidated_Tasks[Task Reference ID],0),4),$G11),"")</f>
        <v>Configure Customer Access on GS Portal</v>
      </c>
      <c r="F11" s="82" t="str">
        <f>IFERROR(IF(ISBLANK(INDEX(mPDM_Consolidated_Tasks[#Data],MATCH($C11,mPDM_Consolidated_Tasks[Task Reference ID],0),5)),"",IF(ISBLANK($G11),HYPERLINK(INDEX(mPDM_Consolidated_Tasks[#Data],MATCH($C11,mPDM_Consolidated_Tasks[Task Reference ID],0),5),"Work Instruction"),"")),"")</f>
        <v>Work Instruction</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t="s">
        <v>698</v>
      </c>
      <c r="L11" s="91"/>
      <c r="M11" s="92"/>
      <c r="N11" s="85"/>
    </row>
    <row r="12" spans="1:47" ht="24.95" customHeight="1">
      <c r="A12" s="90"/>
      <c r="B12" s="90" t="s">
        <v>104</v>
      </c>
      <c r="C12" s="87" t="s">
        <v>110</v>
      </c>
      <c r="D12" s="80" t="str">
        <f>IFERROR(IF(ISBLANK($G12),INDEX(mPDM_Consolidated_Tasks[#Data],MATCH($C12,mPDM_Consolidated_Tasks[Task Reference ID],0),3),""),"")</f>
        <v>MP</v>
      </c>
      <c r="E12" s="81" t="str">
        <f>IFERROR(IF(ISBLANK($G12),INDEX(mPDM_Consolidated_Tasks[#Data],MATCH($C12,mPDM_Consolidated_Tasks[Task Reference ID],0),4),$G12),"")</f>
        <v>Full Service Test and Turnup</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t="s">
        <v>698</v>
      </c>
      <c r="L12" s="91"/>
      <c r="M12" s="92"/>
      <c r="N12" s="85"/>
    </row>
    <row r="13" spans="1:47" ht="24.95" customHeight="1">
      <c r="A13" s="90"/>
      <c r="B13" s="90" t="s">
        <v>104</v>
      </c>
      <c r="C13" s="87" t="s">
        <v>406</v>
      </c>
      <c r="D13" s="80" t="str">
        <f>IFERROR(IF(ISBLANK($G13),INDEX(mPDM_Consolidated_Tasks[#Data],MATCH($C13,mPDM_Consolidated_Tasks[Task Reference ID],0),3),""),"")</f>
        <v>MP</v>
      </c>
      <c r="E13" s="81" t="str">
        <f>IFERROR(IF(ISBLANK($G13),INDEX(mPDM_Consolidated_Tasks[#Data],MATCH($C13,mPDM_Consolidated_Tasks[Task Reference ID],0),4),$G13),"")</f>
        <v>Order Quality Check</v>
      </c>
      <c r="F13" s="82" t="str">
        <f>IFERROR(IF(ISBLANK(INDEX(mPDM_Consolidated_Tasks[#Data],MATCH($C13,mPDM_Consolidated_Tasks[Task Reference ID],0),5)),"",IF(ISBLANK($G13),HYPERLINK(INDEX(mPDM_Consolidated_Tasks[#Data],MATCH($C13,mPDM_Consolidated_Tasks[Task Reference ID],0),5),"Work Instruction"),"")),"")</f>
        <v>Work Instruction</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t="s">
        <v>698</v>
      </c>
      <c r="L13" s="91"/>
      <c r="M13" s="92"/>
      <c r="N13" s="85"/>
    </row>
    <row r="14" spans="1:47" ht="24.95" customHeight="1">
      <c r="A14" s="90"/>
      <c r="B14" s="90" t="s">
        <v>104</v>
      </c>
      <c r="C14" s="87" t="s">
        <v>407</v>
      </c>
      <c r="D14" s="80" t="str">
        <f>IFERROR(IF(ISBLANK($G14),INDEX(mPDM_Consolidated_Tasks[#Data],MATCH($C14,mPDM_Consolidated_Tasks[Task Reference ID],0),3),""),"")</f>
        <v>MP</v>
      </c>
      <c r="E14" s="81" t="str">
        <f>IFERROR(IF(ISBLANK($G14),INDEX(mPDM_Consolidated_Tasks[#Data],MATCH($C14,mPDM_Consolidated_Tasks[Task Reference ID],0),4),$G14),"")</f>
        <v>Handover to Maintenance</v>
      </c>
      <c r="F14" s="82" t="str">
        <f>IFERROR(IF(ISBLANK(INDEX(mPDM_Consolidated_Tasks[#Data],MATCH($C14,mPDM_Consolidated_Tasks[Task Reference ID],0),5)),"",IF(ISBLANK($G14),HYPERLINK(INDEX(mPDM_Consolidated_Tasks[#Data],MATCH($C14,mPDM_Consolidated_Tasks[Task Reference ID],0),5),"Work Instruction"),"")),"")</f>
        <v>Work Instruction</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t="s">
        <v>698</v>
      </c>
      <c r="L14" s="91"/>
      <c r="M14" s="92"/>
      <c r="N14" s="85"/>
    </row>
    <row r="15" spans="1:47" ht="24.95" customHeight="1">
      <c r="A15" s="90"/>
      <c r="B15" s="90" t="s">
        <v>104</v>
      </c>
      <c r="C15" s="87" t="s">
        <v>408</v>
      </c>
      <c r="D15" s="80" t="str">
        <f>IFERROR(IF(ISBLANK($G15),INDEX(mPDM_Consolidated_Tasks[#Data],MATCH($C15,mPDM_Consolidated_Tasks[Task Reference ID],0),3),""),"")</f>
        <v>MP</v>
      </c>
      <c r="E15" s="81" t="str">
        <f>IFERROR(IF(ISBLANK($G15),INDEX(mPDM_Consolidated_Tasks[#Data],MATCH($C15,mPDM_Consolidated_Tasks[Task Reference ID],0),4),$G15),"")</f>
        <v>Notify Customer Service is Ready</v>
      </c>
      <c r="F15" s="82" t="str">
        <f>IFERROR(IF(ISBLANK(INDEX(mPDM_Consolidated_Tasks[#Data],MATCH($C15,mPDM_Consolidated_Tasks[Task Reference ID],0),5)),"",IF(ISBLANK($G15),HYPERLINK(INDEX(mPDM_Consolidated_Tasks[#Data],MATCH($C15,mPDM_Consolidated_Tasks[Task Reference ID],0),5),"Work Instruction"),"")),"")</f>
        <v>Work Instruction</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t="s">
        <v>698</v>
      </c>
      <c r="L15" s="91"/>
      <c r="M15" s="92"/>
      <c r="N15" s="85"/>
    </row>
    <row r="16" spans="1:47" ht="24.95" customHeight="1">
      <c r="A16" s="90"/>
      <c r="B16" s="90" t="s">
        <v>104</v>
      </c>
      <c r="C16" s="87" t="s">
        <v>409</v>
      </c>
      <c r="D16" s="80" t="str">
        <f>IFERROR(IF(ISBLANK($G16),INDEX(mPDM_Consolidated_Tasks[#Data],MATCH($C16,mPDM_Consolidated_Tasks[Task Reference ID],0),3),""),"")</f>
        <v>MP</v>
      </c>
      <c r="E16" s="81" t="str">
        <f>IFERROR(IF(ISBLANK($G16),INDEX(mPDM_Consolidated_Tasks[#Data],MATCH($C16,mPDM_Consolidated_Tasks[Task Reference ID],0),4),$G16),"")</f>
        <v>Confirm Order Closure</v>
      </c>
      <c r="F16" s="82" t="str">
        <f>IFERROR(IF(ISBLANK(INDEX(mPDM_Consolidated_Tasks[#Data],MATCH($C16,mPDM_Consolidated_Tasks[Task Reference ID],0),5)),"",IF(ISBLANK($G16),HYPERLINK(INDEX(mPDM_Consolidated_Tasks[#Data],MATCH($C16,mPDM_Consolidated_Tasks[Task Reference ID],0),5),"Work Instruction"),"")),"")</f>
        <v>Work Instruction</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t="s">
        <v>698</v>
      </c>
      <c r="L16" s="91"/>
      <c r="M16" s="92"/>
      <c r="N16" s="85"/>
    </row>
    <row r="17" spans="1:14" ht="24.95" customHeight="1">
      <c r="A17" s="90" t="s">
        <v>711</v>
      </c>
      <c r="B17" s="90" t="s">
        <v>710</v>
      </c>
      <c r="C17" s="87" t="s">
        <v>455</v>
      </c>
      <c r="D17" s="80" t="str">
        <f>IFERROR(IF(ISBLANK($G17),INDEX(mPDM_Consolidated_Tasks[#Data],MATCH($C17,mPDM_Consolidated_Tasks[Task Reference ID],0),3),""),"")</f>
        <v>MP</v>
      </c>
      <c r="E17" s="81" t="str">
        <f>IFERROR(IF(ISBLANK($G17),INDEX(mPDM_Consolidated_Tasks[#Data],MATCH($C17,mPDM_Consolidated_Tasks[Task Reference ID],0),4),$G17),"")</f>
        <v>Send Billing Date to Expedio-rSQE-CIF-BFG (Automated)</v>
      </c>
      <c r="F17" s="82" t="str">
        <f>IFERROR(IF(ISBLANK(INDEX(mPDM_Consolidated_Tasks[#Data],MATCH($C17,mPDM_Consolidated_Tasks[Task Reference ID],0),5)),"",IF(ISBLANK($G17),HYPERLINK(INDEX(mPDM_Consolidated_Tasks[#Data],MATCH($C17,mPDM_Consolidated_Tasks[Task Reference ID],0),5),"Work Instruction"),"")),"")</f>
        <v>Work Instruction</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t="s">
        <v>12</v>
      </c>
      <c r="L17" s="84" t="s">
        <v>12</v>
      </c>
      <c r="M17" s="84" t="s">
        <v>12</v>
      </c>
      <c r="N17" s="85" t="s">
        <v>12</v>
      </c>
    </row>
    <row r="18" spans="1:14" ht="24.95" customHeight="1">
      <c r="A18" s="90"/>
      <c r="B18" s="90"/>
      <c r="C18" s="87"/>
      <c r="D18" s="80" t="str">
        <f>IFERROR(IF(ISBLANK($G18),INDEX(mPDM_Consolidated_Tasks[#Data],MATCH($C18,mPDM_Consolidated_Tasks[Task Reference ID],0),3),""),"")</f>
        <v/>
      </c>
      <c r="E18" s="81" t="str">
        <f>IFERROR(IF(ISBLANK($G18),INDEX(mPDM_Consolidated_Tasks[#Data],MATCH($C18,mPDM_Consolidated_Tasks[Task Reference ID],0),4),$G18),"")</f>
        <v/>
      </c>
      <c r="F18" s="82" t="str">
        <f>IFERROR(IF(ISBLANK(INDEX(mPDM_Consolidated_Tasks[#Data],MATCH($C18,mPDM_Consolidated_Tasks[Task Reference ID],0),5)),"",IF(ISBLANK($G18),HYPERLINK(INDEX(mPDM_Consolidated_Tasks[#Data],MATCH($C18,mPDM_Consolidated_Tasks[Task Reference ID],0),5),"Work Instruction"),"")),"")</f>
        <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c r="L18" s="91"/>
      <c r="M18" s="92"/>
      <c r="N18" s="85"/>
    </row>
    <row r="19" spans="1:14" ht="24.95" customHeight="1">
      <c r="A19" s="90"/>
      <c r="B19" s="90"/>
      <c r="C19" s="87"/>
      <c r="D19" s="80" t="str">
        <f>IFERROR(IF(ISBLANK($G19),INDEX(mPDM_Consolidated_Tasks[#Data],MATCH($C19,mPDM_Consolidated_Tasks[Task Reference ID],0),3),""),"")</f>
        <v/>
      </c>
      <c r="E19" s="81" t="str">
        <f>IFERROR(IF(ISBLANK($G19),INDEX(mPDM_Consolidated_Tasks[#Data],MATCH($C19,mPDM_Consolidated_Tasks[Task Reference ID],0),4),$G19),"")</f>
        <v/>
      </c>
      <c r="F19" s="82" t="str">
        <f>IFERROR(IF(ISBLANK(INDEX(mPDM_Consolidated_Tasks[#Data],MATCH($C19,mPDM_Consolidated_Tasks[Task Reference ID],0),5)),"",IF(ISBLANK($G19),HYPERLINK(INDEX(mPDM_Consolidated_Tasks[#Data],MATCH($C19,mPDM_Consolidated_Tasks[Task Reference ID],0),5),"Work Instruction"),"")),"")</f>
        <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c r="L19" s="91"/>
      <c r="M19" s="92"/>
      <c r="N19" s="85"/>
    </row>
    <row r="20" spans="1:14" ht="24.95" customHeight="1">
      <c r="A20" s="90"/>
      <c r="B20" s="90"/>
      <c r="C20" s="87"/>
      <c r="D20" s="80" t="str">
        <f>IFERROR(IF(ISBLANK($G20),INDEX(mPDM_Consolidated_Tasks[#Data],MATCH($C20,mPDM_Consolidated_Tasks[Task Reference ID],0),3),""),"")</f>
        <v/>
      </c>
      <c r="E20" s="81" t="str">
        <f>IFERROR(IF(ISBLANK($G20),INDEX(mPDM_Consolidated_Tasks[#Data],MATCH($C20,mPDM_Consolidated_Tasks[Task Reference ID],0),4),$G20),"")</f>
        <v/>
      </c>
      <c r="F20" s="82" t="str">
        <f>IFERROR(IF(ISBLANK(INDEX(mPDM_Consolidated_Tasks[#Data],MATCH($C20,mPDM_Consolidated_Tasks[Task Reference ID],0),5)),"",IF(ISBLANK($G20),HYPERLINK(INDEX(mPDM_Consolidated_Tasks[#Data],MATCH($C20,mPDM_Consolidated_Tasks[Task Reference ID],0),5),"Work Instruction"),"")),"")</f>
        <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90"/>
      <c r="B228" s="90"/>
      <c r="C228" s="87"/>
      <c r="D228" s="80" t="str">
        <f>IFERROR(IF(ISBLANK($G228),INDEX(mPDM_Consolidated_Tasks[#Data],MATCH($C228,mPDM_Consolidated_Tasks[Task Reference ID],0),3),""),"")</f>
        <v/>
      </c>
      <c r="E228" s="81" t="str">
        <f>IFERROR(IF(ISBLANK($G228),INDEX(mPDM_Consolidated_Tasks[#Data],MATCH($C228,mPDM_Consolidated_Tasks[Task Reference ID],0),4),$G228),"")</f>
        <v/>
      </c>
      <c r="F228" s="82" t="str">
        <f>IFERROR(IF(ISBLANK(INDEX(mPDM_Consolidated_Tasks[#Data],MATCH($C228,mPDM_Consolidated_Tasks[Task Reference ID],0),5)),"",IF(ISBLANK($G228),HYPERLINK(INDEX(mPDM_Consolidated_Tasks[#Data],MATCH($C228,mPDM_Consolidated_Tasks[Task Reference ID],0),5),"Work Instruction"),"")),"")</f>
        <v/>
      </c>
      <c r="G228" s="88"/>
      <c r="H228" s="88"/>
      <c r="I228" s="80" t="str">
        <f>IF(AND(ISBLANK($C228),ISBLANK($G228)),"",IFERROR(IF(INDEX(mPDM_Consolidated_Tasks[#Data],MATCH($C228,mPDM_Consolidated_Tasks[Task Reference ID],0),4)=$E228,"", "Update"),"New"))</f>
        <v/>
      </c>
      <c r="J228" s="80" t="str">
        <f>IFERROR(IF(ISBLANK($H228),"",IF(INDEX(mPDM_Consolidated_Tasks[#Data],MATCH($C228,mPDM_Consolidated_Tasks[Task Reference ID],0),5)=$H228,"", "Update")),"Update")</f>
        <v/>
      </c>
      <c r="K228" s="84"/>
      <c r="L228" s="91"/>
      <c r="M228" s="92"/>
      <c r="N228" s="85"/>
    </row>
    <row r="229" spans="1:14" ht="24.95" customHeight="1">
      <c r="A229" s="90"/>
      <c r="B229" s="90"/>
      <c r="C229" s="87"/>
      <c r="D229" s="80" t="str">
        <f>IFERROR(IF(ISBLANK($G229),INDEX(mPDM_Consolidated_Tasks[#Data],MATCH($C229,mPDM_Consolidated_Tasks[Task Reference ID],0),3),""),"")</f>
        <v/>
      </c>
      <c r="E229" s="81" t="str">
        <f>IFERROR(IF(ISBLANK($G229),INDEX(mPDM_Consolidated_Tasks[#Data],MATCH($C229,mPDM_Consolidated_Tasks[Task Reference ID],0),4),$G229),"")</f>
        <v/>
      </c>
      <c r="F229" s="82" t="str">
        <f>IFERROR(IF(ISBLANK(INDEX(mPDM_Consolidated_Tasks[#Data],MATCH($C229,mPDM_Consolidated_Tasks[Task Reference ID],0),5)),"",IF(ISBLANK($G229),HYPERLINK(INDEX(mPDM_Consolidated_Tasks[#Data],MATCH($C229,mPDM_Consolidated_Tasks[Task Reference ID],0),5),"Work Instruction"),"")),"")</f>
        <v/>
      </c>
      <c r="G229" s="88"/>
      <c r="H229" s="88"/>
      <c r="I229" s="80" t="str">
        <f>IF(AND(ISBLANK($C229),ISBLANK($G229)),"",IFERROR(IF(INDEX(mPDM_Consolidated_Tasks[#Data],MATCH($C229,mPDM_Consolidated_Tasks[Task Reference ID],0),4)=$E229,"", "Update"),"New"))</f>
        <v/>
      </c>
      <c r="J229" s="80" t="str">
        <f>IFERROR(IF(ISBLANK($H229),"",IF(INDEX(mPDM_Consolidated_Tasks[#Data],MATCH($C229,mPDM_Consolidated_Tasks[Task Reference ID],0),5)=$H229,"", "Update")),"Update")</f>
        <v/>
      </c>
      <c r="K229" s="84"/>
      <c r="L229" s="91"/>
      <c r="M229" s="92"/>
      <c r="N229" s="85"/>
    </row>
    <row r="230" spans="1:14" ht="24.95" customHeight="1">
      <c r="A230" s="90"/>
      <c r="B230" s="90"/>
      <c r="C230" s="87"/>
      <c r="D230" s="80" t="str">
        <f>IFERROR(IF(ISBLANK($G230),INDEX(mPDM_Consolidated_Tasks[#Data],MATCH($C230,mPDM_Consolidated_Tasks[Task Reference ID],0),3),""),"")</f>
        <v/>
      </c>
      <c r="E230" s="81" t="str">
        <f>IFERROR(IF(ISBLANK($G230),INDEX(mPDM_Consolidated_Tasks[#Data],MATCH($C230,mPDM_Consolidated_Tasks[Task Reference ID],0),4),$G230),"")</f>
        <v/>
      </c>
      <c r="F230" s="82" t="str">
        <f>IFERROR(IF(ISBLANK(INDEX(mPDM_Consolidated_Tasks[#Data],MATCH($C230,mPDM_Consolidated_Tasks[Task Reference ID],0),5)),"",IF(ISBLANK($G230),HYPERLINK(INDEX(mPDM_Consolidated_Tasks[#Data],MATCH($C230,mPDM_Consolidated_Tasks[Task Reference ID],0),5),"Work Instruction"),"")),"")</f>
        <v/>
      </c>
      <c r="G230" s="88"/>
      <c r="H230" s="88"/>
      <c r="I230" s="80" t="str">
        <f>IF(AND(ISBLANK($C230),ISBLANK($G230)),"",IFERROR(IF(INDEX(mPDM_Consolidated_Tasks[#Data],MATCH($C230,mPDM_Consolidated_Tasks[Task Reference ID],0),4)=$E230,"", "Update"),"New"))</f>
        <v/>
      </c>
      <c r="J230" s="80" t="str">
        <f>IFERROR(IF(ISBLANK($H230),"",IF(INDEX(mPDM_Consolidated_Tasks[#Data],MATCH($C230,mPDM_Consolidated_Tasks[Task Reference ID],0),5)=$H230,"", "Update")),"Update")</f>
        <v/>
      </c>
      <c r="K230" s="84"/>
      <c r="L230" s="91"/>
      <c r="M230" s="92"/>
      <c r="N230" s="85"/>
    </row>
    <row r="231" spans="1:14" ht="24.95" customHeight="1">
      <c r="A231" s="90"/>
      <c r="B231" s="90"/>
      <c r="C231" s="87"/>
      <c r="D231" s="80" t="str">
        <f>IFERROR(IF(ISBLANK($G231),INDEX(mPDM_Consolidated_Tasks[#Data],MATCH($C231,mPDM_Consolidated_Tasks[Task Reference ID],0),3),""),"")</f>
        <v/>
      </c>
      <c r="E231" s="81" t="str">
        <f>IFERROR(IF(ISBLANK($G231),INDEX(mPDM_Consolidated_Tasks[#Data],MATCH($C231,mPDM_Consolidated_Tasks[Task Reference ID],0),4),$G231),"")</f>
        <v/>
      </c>
      <c r="F231" s="82" t="str">
        <f>IFERROR(IF(ISBLANK(INDEX(mPDM_Consolidated_Tasks[#Data],MATCH($C231,mPDM_Consolidated_Tasks[Task Reference ID],0),5)),"",IF(ISBLANK($G231),HYPERLINK(INDEX(mPDM_Consolidated_Tasks[#Data],MATCH($C231,mPDM_Consolidated_Tasks[Task Reference ID],0),5),"Work Instruction"),"")),"")</f>
        <v/>
      </c>
      <c r="G231" s="88"/>
      <c r="H231" s="88"/>
      <c r="I231" s="80" t="str">
        <f>IF(AND(ISBLANK($C231),ISBLANK($G231)),"",IFERROR(IF(INDEX(mPDM_Consolidated_Tasks[#Data],MATCH($C231,mPDM_Consolidated_Tasks[Task Reference ID],0),4)=$E231,"", "Update"),"New"))</f>
        <v/>
      </c>
      <c r="J231" s="80" t="str">
        <f>IFERROR(IF(ISBLANK($H231),"",IF(INDEX(mPDM_Consolidated_Tasks[#Data],MATCH($C231,mPDM_Consolidated_Tasks[Task Reference ID],0),5)=$H231,"", "Update")),"Update")</f>
        <v/>
      </c>
      <c r="K231" s="84"/>
      <c r="L231" s="91"/>
      <c r="M231" s="92"/>
      <c r="N231" s="85"/>
    </row>
    <row r="232" spans="1:14" ht="24.95" customHeight="1">
      <c r="A232" s="101"/>
      <c r="B232" s="101"/>
      <c r="C232" s="102"/>
      <c r="D232" s="103" t="str">
        <f>IFERROR(IF(ISBLANK($G232),INDEX(mPDM_Consolidated_Tasks[#Data],MATCH($C232,mPDM_Consolidated_Tasks[Task Reference ID],0),3),""),"")</f>
        <v/>
      </c>
      <c r="E232" s="104" t="str">
        <f>IFERROR(IF(ISBLANK($G232),INDEX(mPDM_Consolidated_Tasks[#Data],MATCH($C232,mPDM_Consolidated_Tasks[Task Reference ID],0),4),$G232),"")</f>
        <v/>
      </c>
      <c r="F232" s="105" t="str">
        <f>IFERROR(IF(ISBLANK(INDEX(mPDM_Consolidated_Tasks[#Data],MATCH($C232,mPDM_Consolidated_Tasks[Task Reference ID],0),5)),"",IF(ISBLANK($G232),HYPERLINK(INDEX(mPDM_Consolidated_Tasks[#Data],MATCH($C232,mPDM_Consolidated_Tasks[Task Reference ID],0),5),"Work Instruction"),"")),"")</f>
        <v/>
      </c>
      <c r="G232" s="106"/>
      <c r="H232" s="106"/>
      <c r="I232" s="103" t="str">
        <f>IF(AND(ISBLANK($C232),ISBLANK($G232)),"",IFERROR(IF(INDEX(mPDM_Consolidated_Tasks[#Data],MATCH($C232,mPDM_Consolidated_Tasks[Task Reference ID],0),4)=$E232,"", "Update"),"New"))</f>
        <v/>
      </c>
      <c r="J232" s="103" t="str">
        <f>IFERROR(IF(ISBLANK($H232),"",IF(INDEX(mPDM_Consolidated_Tasks[#Data],MATCH($C232,mPDM_Consolidated_Tasks[Task Reference ID],0),5)=$H232,"", "Update")),"Update")</f>
        <v/>
      </c>
      <c r="K232" s="107"/>
      <c r="L232" s="108"/>
      <c r="M232" s="109"/>
      <c r="N232" s="110"/>
    </row>
  </sheetData>
  <mergeCells count="3">
    <mergeCell ref="A1:B1"/>
    <mergeCell ref="C1:J1"/>
    <mergeCell ref="K1:N1"/>
  </mergeCells>
  <pageMargins left="0.7" right="0.7" top="0.75" bottom="0.75" header="0.3" footer="0.3"/>
  <pageSetup orientation="portrait" horizontalDpi="1200" verticalDpi="1200" r:id="rId1"/>
  <ignoredErrors>
    <ignoredError sqref="A8:C8 A11 H11 A225:C232 A9 H9 L11:N11 A13:A16 C16 C17 L9:N9 L13:N16 A3:C3 G3:H3 K3:N3 A4:C4 G4:H4 K4:N4 A5:C5 G5:H5 K5:N5 A6:C6 G6:H6 K6:N6 A7:C7 G7:H7 K7:N7 G8:H8 K8:N8 C13 G13:H13 C14 G14:H14 C15 G15:H15 G16:H16 G17:H17 A18:C18 G18:H18 K18:N18 A19:C19 G19:H19 K19:N19 A20:C20 G20:H20 K20:N20 A21:C21 G21:H21 K21:N21 A22:C22 G22:H22 K22:N22 A23:C23 G23:H23 K23:N23 A24:C24 G24:H24 K24:N24 A25:C25 G25:H25 K25:N25 A26:C26 G26:H26 K26:N26 A27:C27 G27:H27 K27:N27 A28:C28 G28:H28 K28:N28 A29:C29 G29:H29 K29:N29 A30:C30 G30:H30 K30:N30 A31:C31 G31:H31 K31:N31 A32:C32 G32:H32 K32:N32 A33:C33 G33:H33 K33:N33 A34:C34 G34:H34 K34:N34 A35:C35 G35:H35 K35:N35 A36:C36 G36:H36 K36:N36 A37:C37 G37:H37 K37:N37 A38:C38 G38:H38 K38:N38 A39:C39 G39:H39 K39:N39 A40:C40 G40:H40 K40:N40 A41:C41 G41:H41 K41:N41 A42:C42 G42:H42 K42:N42 A43:C43 G43:H43 K43:N43 A44:C44 G44:H44 K44:N44 A45:C45 G45:H45 K45:N45 A46:C46 G46:H46 K46:N46 A47:C47 G47:H47 K47:N47 A48:C48 G48:H48 K48:N48 A49:C49 G49:H49 K49:N49 A50:C50 G50:H50 K50:N50 A51:C51 G51:H51 K51:N51 A52:C52 G52:H52 K52:N52 A53:C53 G53:H53 K53:N53 A54:C54 G54:H54 K54:N54 A55:C55 G55:H55 K55:N55 A56:C56 G56:H56 K56:N56 A57:C57 G57:H57 K57:N57 A58:C58 G58:H58 K58:N58 A59:C59 G59:H59 K59:N59 A60:C60 G60:H60 K60:N60 A61:C61 G61:H61 K61:N61 A62:C62 G62:H62 K62:N62 A63:C63 G63:H63 K63:N63 A64:C64 G64:H64 K64:N64 A65:C65 G65:H65 K65:N65 A66:C66 G66:H66 K66:N66 A67:C67 G67:H67 K67:N67 A68:C68 G68:H68 K68:N68 A69:C69 G69:H69 K69:N69 A70:C70 G70:H70 K70:N70 A71:C71 G71:H71 K71:N71 A72:C72 G72:H72 K72:N72 A73:C73 G73:H73 K73:N73 A74:C74 G74:H74 K74:N74 A75:C75 G75:H75 K75:N75 A76:C76 G76:H76 K76:N76 A77:C77 G77:H77 K77:N77 A78:C78 G78:H78 K78:N78 A79:C79 G79:H79 K79:N79 A80:C80 G80:H80 K80:N80 A81:C81 G81:H81 K81:N81 A82:C82 G82:H82 K82:N82 A83:C83 G83:H83 K83:N83 A84:C84 G84:H84 K84:N84 A85:C85 G85:H85 K85:N85 A86:C86 G86:H86 K86:N86 A87:C87 G87:H87 K87:N87 A88:C88 G88:H88 K88:N88 A89:C89 G89:H89 K89:N89 A90:C90 G90:H90 K90:N90 A91:C91 G91:H91 K91:N91 A92:C92 G92:H92 K92:N92 A93:C93 G93:H93 K93:N93 A94:C94 G94:H94 K94:N94 A95:C95 G95:H95 K95:N95 A96:C96 G96:H96 K96:N96 A97:C97 G97:H97 K97:N97 A98:C98 G98:H98 K98:N98 A99:C99 G99:H99 K99:N99 A100:C100 G100:H100 K100:N100 A101:C101 G101:H101 K101:N101 A102:C102 G102:H102 K102:N102 A103:C103 G103:H103 K103:N103 A104:C104 G104:H104 K104:N104 A105:C105 G105:H105 K105:N105 A106:C106 G106:H106 K106:N106 A107:C107 G107:H107 K107:N107 A108:C108 G108:H108 K108:N108 A109:C109 G109:H109 K109:N109 A110:C110 G110:H110 K110:N110 A111:C111 G111:H111 K111:N111 A112:C112 G112:H112 K112:N112 A113:C113 G113:H113 K113:N113 A114:C114 G114:H114 K114:N114 A115:C115 G115:H115 K115:N115 A116:C116 G116:H116 K116:N116 A117:C117 G117:H117 K117:N117 A118:C118 G118:H118 K118:N118 A119:C119 G119:H119 K119:N119 A120:C120 G120:H120 K120:N120 A121:C121 G121:H121 K121:N121 A122:C122 G122:H122 K122:N122 A123:C123 G123:H123 K123:N123 A124:C124 G124:H124 K124:N124 A125:C125 G125:H125 K125:N125 A126:C126 G126:H126 K126:N126 A127:C127 G127:H127 K127:N127 A128:C128 G128:H128 K128:N128 A129:C129 G129:H129 K129:N129 A130:C130 G130:H130 K130:N130 A131:C131 G131:H131 K131:N131 A132:C132 G132:H132 K132:N132 A133:C133 G133:H133 K133:N133 A134:C134 G134:H134 K134:N134 A135:C135 G135:H135 K135:N135 A136:C136 G136:H136 K136:N136 A137:C137 G137:H137 K137:N137 A138:C138 G138:H138 K138:N138 A139:C139 G139:H139 K139:N139 A140:C140 G140:H140 K140:N140 A141:C141 G141:H141 K141:N141 A142:C142 G142:H142 K142:N142 A143:C143 G143:H143 K143:N143 A144:C144 G144:H144 K144:N144 A145:C145 G145:H145 K145:N145 A146:C146 G146:H146 K146:N146 A147:C147 G147:H147 K147:N147 A148:C148 G148:H148 K148:N148 A149:C149 G149:H149 K149:N149 A150:C150 G150:H150 K150:N150 A151:C151 G151:H151 K151:N151 A152:C152 G152:H152 K152:N152 A153:C153 G153:H153 K153:N153 A154:C154 G154:H154 K154:N154 A155:C155 G155:H155 K155:N155 A156:C156 G156:H156 K156:N156 A157:C157 G157:H157 K157:N157 A158:C158 G158:H158 K158:N158 A159:C159 G159:H159 K159:N159 A160:C160 G160:H160 K160:N160 A161:C161 G161:H161 K161:N161 A162:C162 G162:H162 K162:N162 A163:C163 G163:H163 K163:N163 A164:C164 G164:H164 K164:N164 A165:C165 G165:H165 K165:N165 A166:C166 G166:H166 K166:N166 A167:C167 G167:H167 K167:N167 A168:C168 G168:H168 K168:N168 A169:C169 G169:H169 K169:N169 A170:C170 G170:H170 K170:N170 A171:C171 G171:H171 K171:N171 A172:C172 G172:H172 K172:N172 A173:C173 G173:H173 K173:N173 A174:C174 G174:H174 K174:N174 A175:C175 G175:H175 K175:N175 A176:C176 G176:H176 K176:N176 A177:C177 G177:H177 K177:N177 A178:C178 G178:H178 K178:N178 A179:C179 G179:H179 K179:N179 A180:C180 G180:H180 K180:N180 A181:C181 G181:H181 K181:N181 A182:C182 G182:H182 K182:N182 A183:C183 G183:H183 K183:N183 A184:C184 G184:H184 K184:N184 A185:C185 G185:H185 K185:N185 A186:C186 G186:H186 K186:N186 A187:C187 G187:H187 K187:N187 A188:C188 G188:H188 K188:N188 A189:C189 G189:H189 K189:N189 A190:C190 G190:H190 K190:N190 A191:C191 G191:H191 K191:N191 A192:C192 G192:H192 K192:N192 A193:C193 G193:H193 K193:N193 A194:C194 G194:H194 K194:N194 A195:C195 G195:H195 K195:N195 A196:C196 G196:H196 K196:N196 A197:C197 G197:H197 K197:N197 A198:C198 G198:H198 K198:N198 A199:C199 G199:H199 K199:N199 A200:C200 G200:H200 K200:N200 A201:C201 G201:H201 K201:N201 A202:C202 G202:H202 K202:N202 A203:C203 G203:H203 A204:C204 G204:H204 A205:C205 G205:H205 A206:C206 G206:H206 A207:C207 G207:H207 A208:C208 G208:H208 A209:C209 G209:H209 A210:C210 G210:H210 A211:C211 G211:H211 A212:C212 G212:H212 A213:C213 G213:H213 A214:C214 G214:H214 A215:C215 G215:H215 A216:C216 G216:H216 A217:C217 G217:H217 A218:C218 G218:H218 A219:C219 G219:H219 A220:C220 G220:H220 A221:C221 G221:H221 A222:C222 G222:H222 A223:C223 G223:H223 A224:C224 G224:H224 G225:H232 K203:N203 K204:N204 K205:N205 K206:N206 K207:N207 K208:N208 K209:N209 K210:N210 K211:N211 K212:N212 K213:N213 K214:N214 K215:N215 K216:N216 K217:N217 K218:N218 K219:N219 K220:N220 K221:N221 K222:N222 K223:N223 K224:N224 K225:N232" calculatedColumn="1"/>
  </ignoredErrors>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6" tint="0.39997558519241921"/>
  </sheetPr>
  <dimension ref="A1:AA61"/>
  <sheetViews>
    <sheetView zoomScale="84" zoomScaleNormal="84" workbookViewId="0">
      <pane xSplit="3" ySplit="6" topLeftCell="D7" activePane="bottomRight" state="frozen"/>
      <selection pane="topRight" activeCell="D1" sqref="D1"/>
      <selection pane="bottomLeft" activeCell="A7" sqref="A7"/>
      <selection pane="bottomRight" activeCell="D19" sqref="D19"/>
    </sheetView>
  </sheetViews>
  <sheetFormatPr defaultRowHeight="12.75"/>
  <cols>
    <col min="1" max="1" width="16.140625" style="67" customWidth="1"/>
    <col min="2" max="2" width="40.85546875" style="67" bestFit="1" customWidth="1"/>
    <col min="3" max="3" width="46.140625" style="67" customWidth="1"/>
    <col min="4" max="4" width="18.7109375" style="67" customWidth="1"/>
    <col min="5" max="7" width="18.42578125" style="116" customWidth="1"/>
    <col min="8" max="11" width="18.7109375" style="67" customWidth="1"/>
    <col min="12" max="30" width="9.140625" style="67" customWidth="1"/>
    <col min="31" max="426" width="9.140625" style="67"/>
    <col min="427" max="427" width="9.140625" style="67" customWidth="1"/>
    <col min="428" max="16384" width="9.140625" style="67"/>
  </cols>
  <sheetData>
    <row r="1" spans="1:20" ht="12.75" customHeight="1">
      <c r="A1" s="506" t="s">
        <v>82</v>
      </c>
      <c r="B1" s="506"/>
      <c r="C1" s="123"/>
      <c r="D1" s="74"/>
      <c r="E1" s="74"/>
      <c r="F1" s="74"/>
      <c r="G1" s="74"/>
      <c r="H1" s="74"/>
      <c r="I1" s="74"/>
      <c r="J1" s="74"/>
      <c r="K1" s="74"/>
      <c r="T1" s="66"/>
    </row>
    <row r="2" spans="1:20" s="111" customFormat="1" ht="36.75" customHeight="1">
      <c r="A2" s="506"/>
      <c r="B2" s="506"/>
      <c r="C2" s="51" t="s">
        <v>5</v>
      </c>
      <c r="D2" s="50" t="s">
        <v>263</v>
      </c>
      <c r="E2" s="50" t="s">
        <v>264</v>
      </c>
      <c r="F2" s="50" t="s">
        <v>708</v>
      </c>
      <c r="G2" s="50" t="s">
        <v>110</v>
      </c>
      <c r="H2" s="50" t="s">
        <v>406</v>
      </c>
      <c r="I2" s="50" t="s">
        <v>407</v>
      </c>
      <c r="J2" s="50" t="s">
        <v>408</v>
      </c>
      <c r="K2" s="50" t="s">
        <v>409</v>
      </c>
      <c r="T2" s="66"/>
    </row>
    <row r="3" spans="1:20" ht="87" customHeight="1">
      <c r="A3" s="506"/>
      <c r="B3" s="506"/>
      <c r="C3" s="51" t="s">
        <v>3</v>
      </c>
      <c r="D3" s="68" t="str">
        <f>IFERROR(CONCATENATE(IF(ISBLANK(D$2),"",INDEX(TaskSheet4[#Data],MATCH(D$2,TaskSheet4[Task Ref Id],0),5))," ",D$4),"Not Found")</f>
        <v>Configure Firewall (CFS)</v>
      </c>
      <c r="E3" s="68" t="str">
        <f>IFERROR(CONCATENATE(IF(ISBLANK(E$2),"",INDEX(TaskSheet4[#Data],MATCH(E$2,TaskSheet4[Task Ref Id],0),5))," ",E$4),"Not Found")</f>
        <v>Configure Customer Access on GS Portal (CFS)</v>
      </c>
      <c r="F3" s="68" t="str">
        <f>IFERROR(CONCATENATE(IF(ISBLANK(F$2),"",INDEX(TaskSheet4[#Data],MATCH(F$2,TaskSheet4[Task Ref Id],0),5))," ",F$4),"Not Found")</f>
        <v>Set Up Customer on MSS Gateway (CFS)</v>
      </c>
      <c r="G3" s="68" t="str">
        <f>IFERROR(CONCATENATE(IF(ISBLANK(G$2),"",INDEX(TaskSheet4[#Data],MATCH(G$2,TaskSheet4[Task Ref Id],0),5))," ",G$4),"Not Found")</f>
        <v>Full Service Test and Turnup (CFS)</v>
      </c>
      <c r="H3" s="68" t="str">
        <f>IFERROR(CONCATENATE(IF(ISBLANK(H$2),"",INDEX(TaskSheet4[#Data],MATCH(H$2,TaskSheet4[Task Ref Id],0),5))," ",H$4),"Not Found")</f>
        <v>Order Quality Check (CFS)</v>
      </c>
      <c r="I3" s="68" t="str">
        <f>IFERROR(CONCATENATE(IF(ISBLANK(I$2),"",INDEX(TaskSheet4[#Data],MATCH(I$2,TaskSheet4[Task Ref Id],0),5))," ",I$4),"Not Found")</f>
        <v>Handover to Maintenance (CFS)</v>
      </c>
      <c r="J3" s="68" t="str">
        <f>IFERROR(CONCATENATE(IF(ISBLANK(J$2),"",INDEX(TaskSheet4[#Data],MATCH(J$2,TaskSheet4[Task Ref Id],0),5))," ",J$4),"Not Found")</f>
        <v>Notify Customer Service is Ready (CFS)</v>
      </c>
      <c r="K3" s="68" t="str">
        <f>IFERROR(CONCATENATE(IF(ISBLANK(K$2),"",INDEX(TaskSheet4[#Data],MATCH(K$2,TaskSheet4[Task Ref Id],0),5))," ",K$4),"Not Found")</f>
        <v>Confirm Order Closure (CFS)</v>
      </c>
      <c r="T3" s="52"/>
    </row>
    <row r="4" spans="1:20" ht="36" customHeight="1">
      <c r="A4" s="132"/>
      <c r="B4" s="132"/>
      <c r="C4" s="51" t="s">
        <v>493</v>
      </c>
      <c r="D4" s="98" t="s">
        <v>697</v>
      </c>
      <c r="E4" s="98" t="s">
        <v>697</v>
      </c>
      <c r="F4" s="98" t="s">
        <v>697</v>
      </c>
      <c r="G4" s="98" t="s">
        <v>697</v>
      </c>
      <c r="H4" s="98" t="s">
        <v>697</v>
      </c>
      <c r="I4" s="98" t="s">
        <v>697</v>
      </c>
      <c r="J4" s="98" t="s">
        <v>697</v>
      </c>
      <c r="K4" s="98" t="s">
        <v>697</v>
      </c>
      <c r="T4" s="52"/>
    </row>
    <row r="5" spans="1:20" s="55" customFormat="1" ht="35.25" customHeight="1">
      <c r="A5" s="53"/>
      <c r="B5" s="54"/>
      <c r="C5" s="54" t="s">
        <v>84</v>
      </c>
      <c r="D5" s="69" t="s">
        <v>698</v>
      </c>
      <c r="E5" s="69" t="s">
        <v>698</v>
      </c>
      <c r="F5" s="69" t="s">
        <v>698</v>
      </c>
      <c r="G5" s="69" t="s">
        <v>698</v>
      </c>
      <c r="H5" s="69" t="s">
        <v>698</v>
      </c>
      <c r="I5" s="69" t="s">
        <v>698</v>
      </c>
      <c r="J5" s="69" t="s">
        <v>698</v>
      </c>
      <c r="K5" s="69" t="s">
        <v>698</v>
      </c>
      <c r="T5" s="52"/>
    </row>
    <row r="6" spans="1:20" s="56" customFormat="1" ht="21.75" customHeight="1">
      <c r="A6" s="65" t="s">
        <v>85</v>
      </c>
      <c r="B6" s="65" t="s">
        <v>1</v>
      </c>
      <c r="C6" s="65" t="s">
        <v>2</v>
      </c>
      <c r="D6" s="69" t="s">
        <v>0</v>
      </c>
      <c r="E6" s="69" t="s">
        <v>0</v>
      </c>
      <c r="F6" s="69" t="s">
        <v>0</v>
      </c>
      <c r="G6" s="69" t="s">
        <v>0</v>
      </c>
      <c r="H6" s="69" t="s">
        <v>0</v>
      </c>
      <c r="I6" s="69" t="s">
        <v>0</v>
      </c>
      <c r="J6" s="69" t="s">
        <v>0</v>
      </c>
      <c r="K6" s="69" t="s">
        <v>0</v>
      </c>
      <c r="T6" s="52"/>
    </row>
    <row r="7" spans="1:20">
      <c r="A7" s="72" t="s">
        <v>758</v>
      </c>
      <c r="B7" s="197" t="s">
        <v>698</v>
      </c>
      <c r="C7" s="198" t="s">
        <v>756</v>
      </c>
      <c r="D7" s="73" t="s">
        <v>597</v>
      </c>
      <c r="E7" s="73" t="s">
        <v>597</v>
      </c>
      <c r="F7" s="73" t="s">
        <v>597</v>
      </c>
      <c r="G7" s="73" t="s">
        <v>597</v>
      </c>
      <c r="H7" s="73" t="s">
        <v>597</v>
      </c>
      <c r="I7" s="73" t="s">
        <v>597</v>
      </c>
      <c r="J7" s="73" t="s">
        <v>597</v>
      </c>
      <c r="K7" s="73" t="s">
        <v>597</v>
      </c>
      <c r="T7" s="52"/>
    </row>
    <row r="8" spans="1:20">
      <c r="A8" s="72" t="s">
        <v>713</v>
      </c>
      <c r="B8" s="197" t="s">
        <v>698</v>
      </c>
      <c r="C8" s="198" t="s">
        <v>650</v>
      </c>
      <c r="D8" s="73" t="s">
        <v>597</v>
      </c>
      <c r="E8" s="73" t="s">
        <v>597</v>
      </c>
      <c r="F8" s="73" t="s">
        <v>597</v>
      </c>
      <c r="G8" s="73" t="s">
        <v>597</v>
      </c>
      <c r="H8" s="73" t="s">
        <v>597</v>
      </c>
      <c r="I8" s="73" t="s">
        <v>597</v>
      </c>
      <c r="J8" s="73" t="s">
        <v>597</v>
      </c>
      <c r="K8" s="73" t="s">
        <v>597</v>
      </c>
      <c r="T8" s="52"/>
    </row>
    <row r="9" spans="1:20" s="57" customFormat="1">
      <c r="A9" s="72" t="s">
        <v>758</v>
      </c>
      <c r="B9" s="197" t="s">
        <v>698</v>
      </c>
      <c r="C9" s="199" t="s">
        <v>755</v>
      </c>
      <c r="D9" s="73" t="s">
        <v>597</v>
      </c>
      <c r="E9" s="73" t="s">
        <v>597</v>
      </c>
      <c r="F9" s="73" t="s">
        <v>597</v>
      </c>
      <c r="G9" s="73" t="s">
        <v>597</v>
      </c>
      <c r="H9" s="73" t="s">
        <v>597</v>
      </c>
      <c r="I9" s="73" t="s">
        <v>597</v>
      </c>
      <c r="J9" s="73" t="s">
        <v>597</v>
      </c>
      <c r="K9" s="73" t="s">
        <v>597</v>
      </c>
    </row>
    <row r="10" spans="1:20" s="57" customFormat="1">
      <c r="A10" s="72" t="s">
        <v>713</v>
      </c>
      <c r="B10" s="197" t="s">
        <v>698</v>
      </c>
      <c r="C10" s="199" t="s">
        <v>651</v>
      </c>
      <c r="D10" s="73" t="s">
        <v>597</v>
      </c>
      <c r="E10" s="73" t="s">
        <v>597</v>
      </c>
      <c r="F10" s="73" t="s">
        <v>597</v>
      </c>
      <c r="G10" s="73" t="s">
        <v>597</v>
      </c>
      <c r="H10" s="73" t="s">
        <v>597</v>
      </c>
      <c r="I10" s="73" t="s">
        <v>597</v>
      </c>
      <c r="J10" s="73" t="s">
        <v>597</v>
      </c>
      <c r="K10" s="73" t="s">
        <v>597</v>
      </c>
    </row>
    <row r="11" spans="1:20" s="57" customFormat="1">
      <c r="A11" s="72" t="s">
        <v>713</v>
      </c>
      <c r="B11" s="197" t="s">
        <v>698</v>
      </c>
      <c r="C11" s="199" t="s">
        <v>652</v>
      </c>
      <c r="D11" s="73" t="s">
        <v>597</v>
      </c>
      <c r="E11" s="73" t="s">
        <v>597</v>
      </c>
      <c r="F11" s="73" t="s">
        <v>597</v>
      </c>
      <c r="G11" s="73" t="s">
        <v>597</v>
      </c>
      <c r="H11" s="73" t="s">
        <v>597</v>
      </c>
      <c r="I11" s="73" t="s">
        <v>597</v>
      </c>
      <c r="J11" s="73" t="s">
        <v>597</v>
      </c>
      <c r="K11" s="73" t="s">
        <v>597</v>
      </c>
    </row>
    <row r="12" spans="1:20">
      <c r="A12" s="72" t="s">
        <v>713</v>
      </c>
      <c r="B12" s="197" t="s">
        <v>698</v>
      </c>
      <c r="C12" s="199" t="s">
        <v>653</v>
      </c>
      <c r="D12" s="73" t="s">
        <v>597</v>
      </c>
      <c r="E12" s="73" t="s">
        <v>597</v>
      </c>
      <c r="F12" s="73" t="s">
        <v>597</v>
      </c>
      <c r="G12" s="73" t="s">
        <v>597</v>
      </c>
      <c r="H12" s="73" t="s">
        <v>597</v>
      </c>
      <c r="I12" s="73" t="s">
        <v>597</v>
      </c>
      <c r="J12" s="73" t="s">
        <v>597</v>
      </c>
      <c r="K12" s="73" t="s">
        <v>597</v>
      </c>
      <c r="T12" s="52"/>
    </row>
    <row r="13" spans="1:20">
      <c r="A13" s="72" t="s">
        <v>713</v>
      </c>
      <c r="B13" s="197" t="s">
        <v>698</v>
      </c>
      <c r="C13" s="199" t="s">
        <v>654</v>
      </c>
      <c r="D13" s="73" t="s">
        <v>597</v>
      </c>
      <c r="E13" s="73" t="s">
        <v>597</v>
      </c>
      <c r="F13" s="73" t="s">
        <v>597</v>
      </c>
      <c r="G13" s="73" t="s">
        <v>597</v>
      </c>
      <c r="H13" s="73" t="s">
        <v>597</v>
      </c>
      <c r="I13" s="73" t="s">
        <v>597</v>
      </c>
      <c r="J13" s="73" t="s">
        <v>597</v>
      </c>
      <c r="K13" s="73" t="s">
        <v>597</v>
      </c>
      <c r="T13" s="52"/>
    </row>
    <row r="14" spans="1:20">
      <c r="A14" s="72" t="s">
        <v>713</v>
      </c>
      <c r="B14" s="197" t="s">
        <v>698</v>
      </c>
      <c r="C14" s="199" t="s">
        <v>655</v>
      </c>
      <c r="D14" s="73" t="s">
        <v>597</v>
      </c>
      <c r="E14" s="73" t="s">
        <v>597</v>
      </c>
      <c r="F14" s="73" t="s">
        <v>597</v>
      </c>
      <c r="G14" s="73" t="s">
        <v>597</v>
      </c>
      <c r="H14" s="73" t="s">
        <v>597</v>
      </c>
      <c r="I14" s="73" t="s">
        <v>597</v>
      </c>
      <c r="J14" s="73" t="s">
        <v>597</v>
      </c>
      <c r="K14" s="73" t="s">
        <v>597</v>
      </c>
      <c r="T14" s="52"/>
    </row>
    <row r="15" spans="1:20">
      <c r="A15" s="72" t="s">
        <v>713</v>
      </c>
      <c r="B15" s="197" t="s">
        <v>698</v>
      </c>
      <c r="C15" s="199" t="s">
        <v>656</v>
      </c>
      <c r="D15" s="73" t="s">
        <v>597</v>
      </c>
      <c r="E15" s="73" t="s">
        <v>597</v>
      </c>
      <c r="F15" s="73" t="s">
        <v>597</v>
      </c>
      <c r="G15" s="73" t="s">
        <v>597</v>
      </c>
      <c r="H15" s="73" t="s">
        <v>597</v>
      </c>
      <c r="I15" s="73" t="s">
        <v>597</v>
      </c>
      <c r="J15" s="73" t="s">
        <v>597</v>
      </c>
      <c r="K15" s="73" t="s">
        <v>597</v>
      </c>
      <c r="T15" s="52"/>
    </row>
    <row r="16" spans="1:20">
      <c r="A16" s="72" t="s">
        <v>713</v>
      </c>
      <c r="B16" s="197" t="s">
        <v>698</v>
      </c>
      <c r="C16" s="199" t="s">
        <v>657</v>
      </c>
      <c r="D16" s="73" t="s">
        <v>597</v>
      </c>
      <c r="E16" s="73" t="s">
        <v>597</v>
      </c>
      <c r="F16" s="73" t="s">
        <v>597</v>
      </c>
      <c r="G16" s="73" t="s">
        <v>597</v>
      </c>
      <c r="H16" s="73" t="s">
        <v>597</v>
      </c>
      <c r="I16" s="73" t="s">
        <v>597</v>
      </c>
      <c r="J16" s="73" t="s">
        <v>597</v>
      </c>
      <c r="K16" s="73" t="s">
        <v>597</v>
      </c>
      <c r="T16" s="52"/>
    </row>
    <row r="17" spans="1:27">
      <c r="A17" s="72" t="s">
        <v>758</v>
      </c>
      <c r="B17" s="197" t="s">
        <v>698</v>
      </c>
      <c r="C17" s="199" t="s">
        <v>757</v>
      </c>
      <c r="D17" s="73" t="s">
        <v>597</v>
      </c>
      <c r="E17" s="73" t="s">
        <v>597</v>
      </c>
      <c r="F17" s="73" t="s">
        <v>597</v>
      </c>
      <c r="G17" s="73" t="s">
        <v>597</v>
      </c>
      <c r="H17" s="73" t="s">
        <v>597</v>
      </c>
      <c r="I17" s="73" t="s">
        <v>597</v>
      </c>
      <c r="J17" s="73" t="s">
        <v>597</v>
      </c>
      <c r="K17" s="73" t="s">
        <v>597</v>
      </c>
      <c r="T17" s="52"/>
    </row>
    <row r="18" spans="1:27">
      <c r="A18" s="72" t="s">
        <v>713</v>
      </c>
      <c r="B18" s="197" t="s">
        <v>698</v>
      </c>
      <c r="C18" s="199" t="s">
        <v>586</v>
      </c>
      <c r="D18" s="73" t="s">
        <v>597</v>
      </c>
      <c r="E18" s="73" t="s">
        <v>597</v>
      </c>
      <c r="F18" s="73" t="s">
        <v>597</v>
      </c>
      <c r="G18" s="73" t="s">
        <v>597</v>
      </c>
      <c r="H18" s="73" t="s">
        <v>597</v>
      </c>
      <c r="I18" s="73" t="s">
        <v>597</v>
      </c>
      <c r="J18" s="73" t="s">
        <v>597</v>
      </c>
      <c r="K18" s="73" t="s">
        <v>597</v>
      </c>
      <c r="T18" s="52"/>
    </row>
    <row r="19" spans="1:27">
      <c r="A19" s="72" t="s">
        <v>723</v>
      </c>
      <c r="B19" s="197" t="s">
        <v>698</v>
      </c>
      <c r="C19" s="199" t="s">
        <v>725</v>
      </c>
      <c r="D19" s="73" t="s">
        <v>23</v>
      </c>
      <c r="E19" s="73" t="s">
        <v>597</v>
      </c>
      <c r="F19" s="73" t="s">
        <v>23</v>
      </c>
      <c r="G19" s="73" t="s">
        <v>23</v>
      </c>
      <c r="H19" s="73" t="s">
        <v>23</v>
      </c>
      <c r="I19" s="73" t="s">
        <v>23</v>
      </c>
      <c r="J19" s="73" t="s">
        <v>23</v>
      </c>
      <c r="K19" s="73" t="s">
        <v>23</v>
      </c>
      <c r="T19" s="52"/>
    </row>
    <row r="20" spans="1:27">
      <c r="A20" s="72" t="s">
        <v>723</v>
      </c>
      <c r="B20" s="197" t="s">
        <v>698</v>
      </c>
      <c r="C20" s="199" t="s">
        <v>626</v>
      </c>
      <c r="D20" s="73" t="s">
        <v>597</v>
      </c>
      <c r="E20" s="73" t="s">
        <v>597</v>
      </c>
      <c r="F20" s="73" t="s">
        <v>597</v>
      </c>
      <c r="G20" s="73" t="s">
        <v>597</v>
      </c>
      <c r="H20" s="73" t="s">
        <v>597</v>
      </c>
      <c r="I20" s="73" t="s">
        <v>597</v>
      </c>
      <c r="J20" s="73" t="s">
        <v>597</v>
      </c>
      <c r="K20" s="73" t="s">
        <v>597</v>
      </c>
      <c r="T20" s="52"/>
    </row>
    <row r="21" spans="1:27">
      <c r="A21" s="72" t="s">
        <v>1955</v>
      </c>
      <c r="B21" s="197" t="s">
        <v>698</v>
      </c>
      <c r="C21" s="199" t="s">
        <v>1957</v>
      </c>
      <c r="D21" s="73" t="s">
        <v>597</v>
      </c>
      <c r="E21" s="73" t="s">
        <v>23</v>
      </c>
      <c r="F21" s="73" t="s">
        <v>23</v>
      </c>
      <c r="G21" s="73" t="s">
        <v>597</v>
      </c>
      <c r="H21" s="73" t="s">
        <v>597</v>
      </c>
      <c r="I21" s="73" t="s">
        <v>23</v>
      </c>
      <c r="J21" s="73" t="s">
        <v>597</v>
      </c>
      <c r="K21" s="73" t="s">
        <v>23</v>
      </c>
      <c r="T21" s="52"/>
    </row>
    <row r="22" spans="1:27">
      <c r="A22" s="72" t="s">
        <v>1956</v>
      </c>
      <c r="B22" s="197" t="s">
        <v>698</v>
      </c>
      <c r="C22" s="199" t="s">
        <v>1958</v>
      </c>
      <c r="D22" s="73" t="s">
        <v>597</v>
      </c>
      <c r="E22" s="73" t="s">
        <v>23</v>
      </c>
      <c r="F22" s="73" t="s">
        <v>23</v>
      </c>
      <c r="G22" s="73" t="s">
        <v>597</v>
      </c>
      <c r="H22" s="73" t="s">
        <v>597</v>
      </c>
      <c r="I22" s="73" t="s">
        <v>23</v>
      </c>
      <c r="J22" s="73" t="s">
        <v>597</v>
      </c>
      <c r="K22" s="73" t="s">
        <v>23</v>
      </c>
      <c r="T22" s="52"/>
    </row>
    <row r="23" spans="1:27">
      <c r="A23" s="72" t="s">
        <v>1263</v>
      </c>
      <c r="B23" s="197" t="s">
        <v>698</v>
      </c>
      <c r="C23" s="328" t="s">
        <v>1264</v>
      </c>
      <c r="D23" s="73" t="s">
        <v>597</v>
      </c>
      <c r="E23" s="73" t="s">
        <v>23</v>
      </c>
      <c r="F23" s="73" t="s">
        <v>597</v>
      </c>
      <c r="G23" s="73" t="s">
        <v>597</v>
      </c>
      <c r="H23" s="73" t="s">
        <v>23</v>
      </c>
      <c r="I23" s="73" t="s">
        <v>597</v>
      </c>
      <c r="J23" s="73" t="s">
        <v>23</v>
      </c>
      <c r="K23" s="73" t="s">
        <v>23</v>
      </c>
      <c r="T23" s="52"/>
    </row>
    <row r="24" spans="1:27">
      <c r="A24" s="72" t="s">
        <v>1263</v>
      </c>
      <c r="B24" s="197" t="s">
        <v>698</v>
      </c>
      <c r="C24" s="328" t="s">
        <v>1265</v>
      </c>
      <c r="D24" s="73" t="s">
        <v>597</v>
      </c>
      <c r="E24" s="73"/>
      <c r="F24" s="73" t="s">
        <v>597</v>
      </c>
      <c r="G24" s="73" t="s">
        <v>597</v>
      </c>
      <c r="H24" s="73" t="s">
        <v>23</v>
      </c>
      <c r="I24" s="73" t="s">
        <v>597</v>
      </c>
      <c r="J24" s="73" t="s">
        <v>23</v>
      </c>
      <c r="K24" s="73" t="s">
        <v>23</v>
      </c>
      <c r="T24" s="52"/>
    </row>
    <row r="25" spans="1:27">
      <c r="A25" s="72" t="s">
        <v>1263</v>
      </c>
      <c r="B25" s="197" t="s">
        <v>698</v>
      </c>
      <c r="C25" s="328" t="s">
        <v>1266</v>
      </c>
      <c r="D25" s="73" t="s">
        <v>23</v>
      </c>
      <c r="E25" s="73" t="s">
        <v>23</v>
      </c>
      <c r="F25" s="73" t="s">
        <v>23</v>
      </c>
      <c r="G25" s="73" t="s">
        <v>23</v>
      </c>
      <c r="H25" s="73" t="s">
        <v>23</v>
      </c>
      <c r="I25" s="73" t="s">
        <v>23</v>
      </c>
      <c r="J25" s="73" t="s">
        <v>23</v>
      </c>
      <c r="K25" s="73" t="s">
        <v>23</v>
      </c>
      <c r="T25" s="52"/>
    </row>
    <row r="26" spans="1:27">
      <c r="A26" s="72" t="s">
        <v>1263</v>
      </c>
      <c r="B26" s="197" t="s">
        <v>698</v>
      </c>
      <c r="C26" s="328" t="s">
        <v>1267</v>
      </c>
      <c r="D26" s="73" t="s">
        <v>23</v>
      </c>
      <c r="E26" s="73" t="s">
        <v>23</v>
      </c>
      <c r="F26" s="73" t="s">
        <v>23</v>
      </c>
      <c r="G26" s="73" t="s">
        <v>23</v>
      </c>
      <c r="H26" s="73" t="s">
        <v>23</v>
      </c>
      <c r="I26" s="73" t="s">
        <v>23</v>
      </c>
      <c r="J26" s="73" t="s">
        <v>23</v>
      </c>
      <c r="K26" s="73" t="s">
        <v>23</v>
      </c>
      <c r="T26" s="52"/>
    </row>
    <row r="27" spans="1:27" s="160" customFormat="1">
      <c r="A27" s="171" t="s">
        <v>1334</v>
      </c>
      <c r="B27" s="195" t="s">
        <v>695</v>
      </c>
      <c r="C27" s="196" t="s">
        <v>696</v>
      </c>
      <c r="D27" s="73" t="s">
        <v>23</v>
      </c>
      <c r="E27" s="73" t="s">
        <v>597</v>
      </c>
      <c r="F27" s="73" t="s">
        <v>23</v>
      </c>
      <c r="G27" s="73" t="s">
        <v>23</v>
      </c>
      <c r="H27" s="73" t="s">
        <v>23</v>
      </c>
      <c r="I27" s="73" t="s">
        <v>23</v>
      </c>
      <c r="J27" s="73" t="s">
        <v>597</v>
      </c>
      <c r="K27" s="73" t="s">
        <v>597</v>
      </c>
      <c r="L27" s="67"/>
      <c r="M27" s="67"/>
      <c r="N27" s="67"/>
      <c r="O27" s="67"/>
      <c r="P27" s="67"/>
      <c r="Q27" s="67"/>
      <c r="R27" s="67"/>
      <c r="S27" s="67"/>
      <c r="AA27" s="161"/>
    </row>
    <row r="28" spans="1:27">
      <c r="A28" s="72"/>
      <c r="B28" s="121"/>
      <c r="C28" s="122"/>
      <c r="D28" s="73"/>
      <c r="E28" s="73"/>
      <c r="F28" s="73"/>
      <c r="G28" s="73"/>
      <c r="H28" s="73"/>
      <c r="I28" s="73"/>
      <c r="J28" s="73"/>
      <c r="K28" s="73"/>
      <c r="T28" s="52"/>
    </row>
    <row r="29" spans="1:27">
      <c r="A29" s="72"/>
      <c r="B29" s="121"/>
      <c r="C29" s="122"/>
      <c r="D29" s="73"/>
      <c r="E29" s="73"/>
      <c r="F29" s="73"/>
      <c r="G29" s="73"/>
      <c r="H29" s="73"/>
      <c r="I29" s="73"/>
      <c r="J29" s="73"/>
      <c r="K29" s="73"/>
      <c r="T29" s="52"/>
    </row>
    <row r="30" spans="1:27">
      <c r="A30" s="72"/>
      <c r="B30" s="121"/>
      <c r="C30" s="122"/>
      <c r="D30" s="73"/>
      <c r="E30" s="73"/>
      <c r="F30" s="73"/>
      <c r="G30" s="73"/>
      <c r="H30" s="73"/>
      <c r="I30" s="73"/>
      <c r="J30" s="73"/>
      <c r="K30" s="73"/>
      <c r="T30" s="52"/>
    </row>
    <row r="31" spans="1:27">
      <c r="A31" s="72"/>
      <c r="B31" s="121"/>
      <c r="C31" s="122"/>
      <c r="D31" s="73"/>
      <c r="E31" s="73"/>
      <c r="F31" s="73"/>
      <c r="G31" s="73"/>
      <c r="H31" s="73"/>
      <c r="I31" s="73"/>
      <c r="J31" s="73"/>
      <c r="K31" s="73"/>
      <c r="T31" s="52"/>
    </row>
    <row r="32" spans="1:27">
      <c r="A32" s="72"/>
      <c r="B32" s="121"/>
      <c r="C32" s="122"/>
      <c r="D32" s="73"/>
      <c r="E32" s="73"/>
      <c r="F32" s="73"/>
      <c r="G32" s="73"/>
      <c r="H32" s="73"/>
      <c r="I32" s="73"/>
      <c r="J32" s="73"/>
      <c r="K32" s="73"/>
      <c r="T32" s="52"/>
    </row>
    <row r="33" spans="1:20">
      <c r="A33" s="72"/>
      <c r="B33" s="121"/>
      <c r="C33" s="122"/>
      <c r="D33" s="73"/>
      <c r="E33" s="73"/>
      <c r="F33" s="73"/>
      <c r="G33" s="73"/>
      <c r="H33" s="73"/>
      <c r="I33" s="73"/>
      <c r="J33" s="73"/>
      <c r="K33" s="73"/>
      <c r="T33" s="52"/>
    </row>
    <row r="34" spans="1:20">
      <c r="A34" s="72"/>
      <c r="B34" s="121"/>
      <c r="C34" s="122"/>
      <c r="D34" s="73"/>
      <c r="E34" s="73"/>
      <c r="F34" s="73"/>
      <c r="G34" s="73"/>
      <c r="H34" s="73"/>
      <c r="I34" s="73"/>
      <c r="J34" s="73"/>
      <c r="K34" s="73"/>
      <c r="T34" s="52"/>
    </row>
    <row r="35" spans="1:20">
      <c r="A35" s="72"/>
      <c r="B35" s="121"/>
      <c r="C35" s="122"/>
      <c r="D35" s="73"/>
      <c r="E35" s="73"/>
      <c r="F35" s="73"/>
      <c r="G35" s="73"/>
      <c r="H35" s="73"/>
      <c r="I35" s="73"/>
      <c r="J35" s="73"/>
      <c r="K35" s="73"/>
      <c r="T35" s="52"/>
    </row>
    <row r="36" spans="1:20">
      <c r="A36" s="72"/>
      <c r="B36" s="121"/>
      <c r="C36" s="122"/>
      <c r="D36" s="73"/>
      <c r="E36" s="73"/>
      <c r="F36" s="73"/>
      <c r="G36" s="73"/>
      <c r="H36" s="73"/>
      <c r="I36" s="73"/>
      <c r="J36" s="73"/>
      <c r="K36" s="73"/>
      <c r="T36" s="52"/>
    </row>
    <row r="37" spans="1:20">
      <c r="A37" s="72"/>
      <c r="B37" s="121"/>
      <c r="C37" s="122"/>
      <c r="D37" s="73"/>
      <c r="E37" s="73"/>
      <c r="F37" s="73"/>
      <c r="G37" s="73"/>
      <c r="H37" s="73"/>
      <c r="I37" s="73"/>
      <c r="J37" s="73"/>
      <c r="K37" s="73"/>
      <c r="T37" s="52"/>
    </row>
    <row r="38" spans="1:20">
      <c r="A38" s="72"/>
      <c r="B38" s="121"/>
      <c r="C38" s="122"/>
      <c r="D38" s="73"/>
      <c r="E38" s="73"/>
      <c r="F38" s="73"/>
      <c r="G38" s="73"/>
      <c r="H38" s="73"/>
      <c r="I38" s="73"/>
      <c r="J38" s="73"/>
      <c r="K38" s="73"/>
      <c r="T38" s="52"/>
    </row>
    <row r="39" spans="1:20">
      <c r="A39" s="72"/>
      <c r="B39" s="121"/>
      <c r="C39" s="122"/>
      <c r="D39" s="73"/>
      <c r="E39" s="73"/>
      <c r="F39" s="73"/>
      <c r="G39" s="73"/>
      <c r="H39" s="73"/>
      <c r="I39" s="73"/>
      <c r="J39" s="73"/>
      <c r="K39" s="73"/>
      <c r="T39" s="52"/>
    </row>
    <row r="40" spans="1:20">
      <c r="A40" s="72"/>
      <c r="B40" s="121"/>
      <c r="C40" s="122"/>
      <c r="D40" s="73"/>
      <c r="E40" s="73"/>
      <c r="F40" s="73"/>
      <c r="G40" s="73"/>
      <c r="H40" s="73"/>
      <c r="I40" s="73"/>
      <c r="J40" s="73"/>
      <c r="K40" s="73"/>
      <c r="T40" s="52"/>
    </row>
    <row r="41" spans="1:20">
      <c r="A41" s="72"/>
      <c r="B41" s="121"/>
      <c r="C41" s="122"/>
      <c r="D41" s="73"/>
      <c r="E41" s="73"/>
      <c r="F41" s="73"/>
      <c r="G41" s="73"/>
      <c r="H41" s="73"/>
      <c r="I41" s="73"/>
      <c r="J41" s="73"/>
      <c r="K41" s="73"/>
      <c r="T41" s="52"/>
    </row>
    <row r="42" spans="1:20">
      <c r="A42" s="72"/>
      <c r="B42" s="121"/>
      <c r="C42" s="122"/>
      <c r="D42" s="73"/>
      <c r="E42" s="73"/>
      <c r="F42" s="73"/>
      <c r="G42" s="73"/>
      <c r="H42" s="73"/>
      <c r="I42" s="73"/>
      <c r="J42" s="73"/>
      <c r="K42" s="73"/>
      <c r="T42" s="52"/>
    </row>
    <row r="43" spans="1:20">
      <c r="A43" s="72"/>
      <c r="B43" s="121"/>
      <c r="C43" s="122"/>
      <c r="D43" s="73"/>
      <c r="E43" s="73"/>
      <c r="F43" s="73"/>
      <c r="G43" s="73"/>
      <c r="H43" s="73"/>
      <c r="I43" s="73"/>
      <c r="J43" s="73"/>
      <c r="K43" s="73"/>
      <c r="T43" s="52"/>
    </row>
    <row r="44" spans="1:20">
      <c r="A44" s="72"/>
      <c r="B44" s="121"/>
      <c r="C44" s="122"/>
      <c r="D44" s="73"/>
      <c r="E44" s="73"/>
      <c r="F44" s="73"/>
      <c r="G44" s="73"/>
      <c r="H44" s="73"/>
      <c r="I44" s="73"/>
      <c r="J44" s="73"/>
      <c r="K44" s="73"/>
      <c r="T44" s="52"/>
    </row>
    <row r="45" spans="1:20">
      <c r="A45" s="72"/>
      <c r="B45" s="121"/>
      <c r="C45" s="122"/>
      <c r="D45" s="73"/>
      <c r="E45" s="73"/>
      <c r="F45" s="73"/>
      <c r="G45" s="73"/>
      <c r="H45" s="73"/>
      <c r="I45" s="73"/>
      <c r="J45" s="73"/>
      <c r="K45" s="73"/>
      <c r="T45" s="52"/>
    </row>
    <row r="46" spans="1:20">
      <c r="A46" s="72"/>
      <c r="B46" s="121"/>
      <c r="C46" s="122"/>
      <c r="D46" s="73"/>
      <c r="E46" s="73"/>
      <c r="F46" s="73"/>
      <c r="G46" s="73"/>
      <c r="H46" s="73"/>
      <c r="I46" s="73"/>
      <c r="J46" s="73"/>
      <c r="K46" s="73"/>
      <c r="T46" s="52"/>
    </row>
    <row r="47" spans="1:20">
      <c r="A47" s="72"/>
      <c r="B47" s="121"/>
      <c r="C47" s="122"/>
      <c r="D47" s="73"/>
      <c r="E47" s="73"/>
      <c r="F47" s="73"/>
      <c r="G47" s="73"/>
      <c r="H47" s="73"/>
      <c r="I47" s="73"/>
      <c r="J47" s="73"/>
      <c r="K47" s="73"/>
      <c r="T47" s="52"/>
    </row>
    <row r="48" spans="1:20">
      <c r="A48" s="72"/>
      <c r="B48" s="121"/>
      <c r="C48" s="122"/>
      <c r="D48" s="73"/>
      <c r="E48" s="73"/>
      <c r="F48" s="73"/>
      <c r="G48" s="73"/>
      <c r="H48" s="73"/>
      <c r="I48" s="73"/>
      <c r="J48" s="73"/>
      <c r="K48" s="73"/>
      <c r="T48" s="52"/>
    </row>
    <row r="49" spans="1:20">
      <c r="A49" s="72"/>
      <c r="B49" s="121"/>
      <c r="C49" s="122"/>
      <c r="D49" s="73"/>
      <c r="E49" s="73"/>
      <c r="F49" s="73"/>
      <c r="G49" s="73"/>
      <c r="H49" s="73"/>
      <c r="I49" s="73"/>
      <c r="J49" s="73"/>
      <c r="K49" s="73"/>
      <c r="T49" s="52"/>
    </row>
    <row r="50" spans="1:20">
      <c r="A50" s="72"/>
      <c r="B50" s="121"/>
      <c r="C50" s="122"/>
      <c r="D50" s="73"/>
      <c r="E50" s="73"/>
      <c r="F50" s="73"/>
      <c r="G50" s="73"/>
      <c r="H50" s="73"/>
      <c r="I50" s="73"/>
      <c r="J50" s="73"/>
      <c r="K50" s="73"/>
      <c r="T50" s="52"/>
    </row>
    <row r="51" spans="1:20">
      <c r="A51" s="59"/>
      <c r="B51" s="61"/>
      <c r="C51" s="60"/>
      <c r="D51" s="60"/>
      <c r="E51" s="114"/>
      <c r="F51" s="114"/>
      <c r="G51" s="114"/>
      <c r="H51" s="58"/>
      <c r="I51" s="58"/>
      <c r="J51" s="58"/>
      <c r="K51" s="58"/>
    </row>
    <row r="52" spans="1:20">
      <c r="A52" s="59"/>
      <c r="B52" s="61"/>
      <c r="C52" s="60"/>
      <c r="D52" s="63"/>
      <c r="E52" s="115"/>
      <c r="F52" s="115"/>
      <c r="G52" s="115"/>
      <c r="H52" s="58"/>
      <c r="I52" s="58"/>
      <c r="J52" s="58"/>
      <c r="K52" s="58"/>
    </row>
    <row r="53" spans="1:20">
      <c r="A53" s="62"/>
      <c r="B53" s="63"/>
      <c r="C53" s="125"/>
      <c r="H53" s="64"/>
      <c r="I53" s="64"/>
      <c r="J53" s="64"/>
      <c r="K53" s="64"/>
    </row>
    <row r="54" spans="1:20">
      <c r="C54" s="125"/>
    </row>
    <row r="55" spans="1:20">
      <c r="C55" s="125"/>
    </row>
    <row r="56" spans="1:20" ht="15">
      <c r="C56" s="126"/>
    </row>
    <row r="57" spans="1:20" ht="15">
      <c r="C57" s="126"/>
    </row>
    <row r="58" spans="1:20" ht="15">
      <c r="C58" s="126"/>
    </row>
    <row r="59" spans="1:20" ht="15">
      <c r="C59" s="126"/>
    </row>
    <row r="60" spans="1:20" ht="15">
      <c r="C60" s="126"/>
    </row>
    <row r="61" spans="1:20" ht="15">
      <c r="C61" s="126"/>
    </row>
  </sheetData>
  <autoFilter ref="A6:AA27"/>
  <mergeCells count="1">
    <mergeCell ref="A1:B3"/>
  </mergeCells>
  <conditionalFormatting sqref="D7:K21 D27:K50">
    <cfRule type="cellIs" dxfId="499" priority="689" operator="equal">
      <formula>"Mandatory"</formula>
    </cfRule>
    <cfRule type="cellIs" dxfId="498" priority="690" stopIfTrue="1" operator="equal">
      <formula>"Optional"</formula>
    </cfRule>
  </conditionalFormatting>
  <conditionalFormatting sqref="D7:K21 D27:K50">
    <cfRule type="cellIs" dxfId="497" priority="686" operator="equal">
      <formula>"Optional"</formula>
    </cfRule>
    <cfRule type="cellIs" dxfId="496" priority="687" operator="equal">
      <formula>"ReadOnly"</formula>
    </cfRule>
    <cfRule type="cellIs" dxfId="495" priority="688" operator="equal">
      <formula>"Mandatory"</formula>
    </cfRule>
  </conditionalFormatting>
  <conditionalFormatting sqref="D23:K26">
    <cfRule type="cellIs" dxfId="494" priority="9" operator="equal">
      <formula>"Mandatory"</formula>
    </cfRule>
    <cfRule type="cellIs" dxfId="493" priority="10" stopIfTrue="1" operator="equal">
      <formula>"Optional"</formula>
    </cfRule>
  </conditionalFormatting>
  <conditionalFormatting sqref="D23:K26">
    <cfRule type="cellIs" dxfId="492" priority="6" operator="equal">
      <formula>"Optional"</formula>
    </cfRule>
    <cfRule type="cellIs" dxfId="491" priority="7" operator="equal">
      <formula>"ReadOnly"</formula>
    </cfRule>
    <cfRule type="cellIs" dxfId="490" priority="8" operator="equal">
      <formula>"Mandatory"</formula>
    </cfRule>
  </conditionalFormatting>
  <conditionalFormatting sqref="D22:K22">
    <cfRule type="cellIs" dxfId="489" priority="4" operator="equal">
      <formula>"Mandatory"</formula>
    </cfRule>
    <cfRule type="cellIs" dxfId="488" priority="5" stopIfTrue="1" operator="equal">
      <formula>"Optional"</formula>
    </cfRule>
  </conditionalFormatting>
  <conditionalFormatting sqref="D22:K22">
    <cfRule type="cellIs" dxfId="487" priority="1" operator="equal">
      <formula>"Optional"</formula>
    </cfRule>
    <cfRule type="cellIs" dxfId="486" priority="2" operator="equal">
      <formula>"ReadOnly"</formula>
    </cfRule>
    <cfRule type="cellIs" dxfId="485" priority="3" operator="equal">
      <formula>"Mandatory"</formula>
    </cfRule>
  </conditionalFormatting>
  <dataValidations count="1">
    <dataValidation type="list" allowBlank="1" showInputMessage="1" showErrorMessage="1" sqref="D28:G50 H28:K53 D7:K27">
      <formula1>"ReadOnly,Optional,Mandatory,NotDisplayed"</formula1>
    </dataValidation>
  </dataValidations>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3" tint="0.59999389629810485"/>
    <pageSetUpPr fitToPage="1"/>
  </sheetPr>
  <dimension ref="A1:FE67"/>
  <sheetViews>
    <sheetView showGridLines="0" topLeftCell="A25" zoomScale="91" zoomScaleNormal="91" workbookViewId="0">
      <selection activeCell="AS48" sqref="AS48"/>
    </sheetView>
  </sheetViews>
  <sheetFormatPr defaultColWidth="2.7109375" defaultRowHeight="12" customHeight="1"/>
  <cols>
    <col min="1" max="53" width="2.7109375" style="311"/>
    <col min="54" max="54" width="3.28515625" style="311" bestFit="1" customWidth="1"/>
    <col min="55" max="131" width="2.7109375" style="311"/>
    <col min="132" max="146" width="2.7109375" style="311" customWidth="1"/>
    <col min="147" max="160" width="2.7109375" style="312" customWidth="1"/>
    <col min="161" max="161" width="2.7109375" style="312"/>
    <col min="162" max="244" width="2.7109375" style="311"/>
    <col min="245" max="245" width="2.7109375" style="311" customWidth="1"/>
    <col min="246" max="252" width="2.7109375" style="311"/>
    <col min="253" max="253" width="2.7109375" style="311" customWidth="1"/>
    <col min="254" max="260" width="2.7109375" style="311"/>
    <col min="261" max="261" width="2.7109375" style="311" customWidth="1"/>
    <col min="262" max="268" width="2.7109375" style="311"/>
    <col min="269" max="269" width="2.7109375" style="311" customWidth="1"/>
    <col min="270" max="276" width="2.7109375" style="311"/>
    <col min="277" max="277" width="2.7109375" style="311" customWidth="1"/>
    <col min="278" max="284" width="2.7109375" style="311"/>
    <col min="285" max="285" width="2.7109375" style="311" customWidth="1"/>
    <col min="286" max="292" width="2.7109375" style="311"/>
    <col min="293" max="293" width="2.7109375" style="311" customWidth="1"/>
    <col min="294" max="300" width="2.7109375" style="311"/>
    <col min="301" max="301" width="2.7109375" style="311" customWidth="1"/>
    <col min="302" max="308" width="2.7109375" style="311"/>
    <col min="309" max="309" width="2.7109375" style="311" customWidth="1"/>
    <col min="310" max="314" width="2.7109375" style="311"/>
    <col min="315" max="315" width="2.7109375" style="311" customWidth="1"/>
    <col min="316" max="16384" width="2.7109375" style="311"/>
  </cols>
  <sheetData>
    <row r="1" spans="1:146" ht="12" customHeight="1" thickBot="1"/>
    <row r="2" spans="1:146" ht="12" customHeight="1">
      <c r="W2" s="507" t="s">
        <v>1211</v>
      </c>
      <c r="X2" s="508"/>
      <c r="Y2" s="508"/>
      <c r="Z2" s="508"/>
      <c r="AA2" s="508"/>
      <c r="AB2" s="508"/>
      <c r="AC2" s="508"/>
      <c r="AD2" s="508"/>
      <c r="AE2" s="508"/>
      <c r="AF2" s="508"/>
      <c r="AG2" s="508"/>
      <c r="AH2" s="508"/>
      <c r="AI2" s="508"/>
      <c r="AJ2" s="508"/>
      <c r="AK2" s="508"/>
      <c r="AL2" s="508"/>
      <c r="AM2" s="508"/>
      <c r="AN2" s="508"/>
      <c r="AO2" s="508"/>
      <c r="AP2" s="508"/>
      <c r="AQ2" s="508"/>
      <c r="AR2" s="508"/>
      <c r="AS2" s="508"/>
      <c r="AT2" s="508"/>
      <c r="AU2" s="508"/>
      <c r="AV2" s="508"/>
      <c r="AW2" s="508"/>
      <c r="AX2" s="508"/>
      <c r="AY2" s="508"/>
      <c r="AZ2" s="508"/>
      <c r="BA2" s="508"/>
      <c r="BB2" s="508"/>
      <c r="BC2" s="508"/>
      <c r="BD2" s="508"/>
      <c r="BE2" s="508"/>
      <c r="BF2" s="508"/>
      <c r="BG2" s="508"/>
      <c r="BH2" s="509"/>
    </row>
    <row r="3" spans="1:146" ht="12" customHeight="1">
      <c r="W3" s="510"/>
      <c r="X3" s="511"/>
      <c r="Y3" s="511"/>
      <c r="Z3" s="511"/>
      <c r="AA3" s="511"/>
      <c r="AB3" s="511"/>
      <c r="AC3" s="511"/>
      <c r="AD3" s="511"/>
      <c r="AE3" s="511"/>
      <c r="AF3" s="511"/>
      <c r="AG3" s="511"/>
      <c r="AH3" s="511"/>
      <c r="AI3" s="511"/>
      <c r="AJ3" s="511"/>
      <c r="AK3" s="511"/>
      <c r="AL3" s="511"/>
      <c r="AM3" s="511"/>
      <c r="AN3" s="511"/>
      <c r="AO3" s="511"/>
      <c r="AP3" s="511"/>
      <c r="AQ3" s="511"/>
      <c r="AR3" s="511"/>
      <c r="AS3" s="511"/>
      <c r="AT3" s="511"/>
      <c r="AU3" s="511"/>
      <c r="AV3" s="511"/>
      <c r="AW3" s="511"/>
      <c r="AX3" s="511"/>
      <c r="AY3" s="511"/>
      <c r="AZ3" s="511"/>
      <c r="BA3" s="511"/>
      <c r="BB3" s="511"/>
      <c r="BC3" s="511"/>
      <c r="BD3" s="511"/>
      <c r="BE3" s="511"/>
      <c r="BF3" s="511"/>
      <c r="BG3" s="511"/>
      <c r="BH3" s="512"/>
    </row>
    <row r="4" spans="1:146" ht="12" customHeight="1" thickBot="1">
      <c r="W4" s="513"/>
      <c r="X4" s="514"/>
      <c r="Y4" s="514"/>
      <c r="Z4" s="514"/>
      <c r="AA4" s="514"/>
      <c r="AB4" s="514"/>
      <c r="AC4" s="514"/>
      <c r="AD4" s="514"/>
      <c r="AE4" s="514"/>
      <c r="AF4" s="514"/>
      <c r="AG4" s="514"/>
      <c r="AH4" s="514"/>
      <c r="AI4" s="514"/>
      <c r="AJ4" s="514"/>
      <c r="AK4" s="514"/>
      <c r="AL4" s="514"/>
      <c r="AM4" s="514"/>
      <c r="AN4" s="514"/>
      <c r="AO4" s="514"/>
      <c r="AP4" s="514"/>
      <c r="AQ4" s="514"/>
      <c r="AR4" s="514"/>
      <c r="AS4" s="514"/>
      <c r="AT4" s="514"/>
      <c r="AU4" s="514"/>
      <c r="AV4" s="514"/>
      <c r="AW4" s="514"/>
      <c r="AX4" s="514"/>
      <c r="AY4" s="514"/>
      <c r="AZ4" s="514"/>
      <c r="BA4" s="514"/>
      <c r="BB4" s="514"/>
      <c r="BC4" s="514"/>
      <c r="BD4" s="514"/>
      <c r="BE4" s="514"/>
      <c r="BF4" s="514"/>
      <c r="BG4" s="514"/>
      <c r="BH4" s="515"/>
    </row>
    <row r="6" spans="1:146" ht="12" customHeight="1">
      <c r="A6" s="313"/>
      <c r="B6" s="313"/>
      <c r="C6" s="313"/>
      <c r="D6" s="313"/>
      <c r="E6" s="313"/>
      <c r="F6" s="313"/>
      <c r="G6" s="313"/>
      <c r="H6" s="313"/>
      <c r="I6" s="313"/>
      <c r="J6" s="313"/>
      <c r="K6" s="313"/>
      <c r="L6" s="313"/>
      <c r="M6" s="313"/>
      <c r="N6" s="313"/>
      <c r="O6" s="313"/>
      <c r="P6" s="313"/>
      <c r="Q6" s="313"/>
      <c r="R6" s="313"/>
      <c r="S6" s="313"/>
      <c r="T6" s="313"/>
      <c r="U6" s="313"/>
      <c r="V6" s="313"/>
      <c r="W6" s="313"/>
      <c r="X6" s="313"/>
      <c r="Y6" s="313"/>
      <c r="Z6" s="313"/>
      <c r="AA6" s="313"/>
      <c r="AB6" s="313"/>
      <c r="AC6" s="313"/>
      <c r="AD6" s="313"/>
      <c r="AE6" s="313"/>
      <c r="AF6" s="313"/>
      <c r="AG6" s="313"/>
      <c r="AH6" s="313"/>
      <c r="AI6" s="313"/>
      <c r="AJ6" s="313"/>
      <c r="AK6" s="313"/>
      <c r="AL6" s="313"/>
      <c r="AM6" s="313"/>
      <c r="AN6" s="313"/>
      <c r="AO6" s="313"/>
      <c r="AP6" s="313"/>
      <c r="AQ6" s="313"/>
      <c r="AR6" s="313"/>
      <c r="AS6" s="313"/>
      <c r="AT6" s="313"/>
      <c r="AU6" s="313"/>
      <c r="AV6" s="313"/>
      <c r="AW6" s="313"/>
      <c r="AX6" s="313"/>
      <c r="AY6" s="313"/>
      <c r="AZ6" s="313"/>
      <c r="BA6" s="313"/>
      <c r="BB6" s="313"/>
      <c r="BC6" s="313"/>
      <c r="BD6" s="313"/>
      <c r="BE6" s="313"/>
      <c r="BF6" s="313"/>
      <c r="BG6" s="313"/>
      <c r="BH6" s="313"/>
      <c r="BI6" s="313"/>
      <c r="BJ6" s="313"/>
      <c r="BK6" s="313"/>
      <c r="BL6" s="313"/>
      <c r="BM6" s="313"/>
      <c r="BN6" s="313"/>
      <c r="BO6" s="313"/>
      <c r="BP6" s="313"/>
      <c r="BQ6" s="313"/>
      <c r="BR6" s="312"/>
      <c r="BS6" s="314"/>
      <c r="BT6" s="314"/>
      <c r="BU6" s="314"/>
      <c r="BV6" s="314"/>
      <c r="BW6" s="314"/>
      <c r="BX6" s="314"/>
      <c r="BY6" s="314"/>
      <c r="BZ6" s="314"/>
      <c r="CA6" s="314"/>
      <c r="CB6" s="314"/>
      <c r="CC6" s="314"/>
      <c r="CD6" s="314"/>
      <c r="CE6" s="314"/>
      <c r="CF6" s="314"/>
      <c r="CG6" s="314"/>
      <c r="CH6" s="314"/>
      <c r="CI6" s="314"/>
      <c r="CJ6" s="314"/>
      <c r="CK6" s="314"/>
      <c r="CL6" s="314"/>
      <c r="CM6" s="314"/>
      <c r="CN6" s="314"/>
      <c r="CO6" s="314"/>
      <c r="CP6" s="314"/>
      <c r="CQ6" s="314"/>
      <c r="CR6" s="314"/>
      <c r="CS6" s="314"/>
      <c r="CT6" s="314"/>
      <c r="CU6" s="314"/>
      <c r="CV6" s="314"/>
      <c r="CW6" s="314"/>
      <c r="CX6" s="314"/>
      <c r="CY6" s="314"/>
      <c r="CZ6" s="314"/>
      <c r="DA6" s="314"/>
      <c r="DB6" s="314"/>
      <c r="DC6" s="314"/>
      <c r="DD6" s="314"/>
      <c r="DE6" s="314"/>
      <c r="DF6" s="314"/>
      <c r="DG6" s="314"/>
      <c r="DH6" s="314"/>
      <c r="DI6" s="314"/>
      <c r="DJ6" s="314"/>
      <c r="DK6" s="314"/>
      <c r="DL6" s="314"/>
      <c r="DM6" s="314"/>
      <c r="DN6" s="314"/>
      <c r="DO6" s="314"/>
      <c r="DP6" s="314"/>
      <c r="DQ6" s="314"/>
      <c r="DR6" s="314"/>
      <c r="DS6" s="314"/>
      <c r="DT6" s="314"/>
      <c r="DU6" s="314"/>
      <c r="DV6" s="314"/>
      <c r="DW6" s="314"/>
      <c r="DX6" s="314"/>
      <c r="DY6" s="314"/>
      <c r="DZ6" s="314"/>
      <c r="EA6" s="314"/>
      <c r="EB6" s="314"/>
      <c r="EC6" s="314"/>
      <c r="ED6" s="314"/>
      <c r="EE6" s="314"/>
      <c r="EF6" s="314"/>
      <c r="EG6" s="314"/>
      <c r="EH6" s="314"/>
      <c r="EI6" s="314"/>
      <c r="EJ6" s="314"/>
      <c r="EK6" s="314"/>
      <c r="EL6" s="314"/>
      <c r="EM6" s="314"/>
      <c r="EN6" s="314"/>
      <c r="EO6" s="314"/>
      <c r="EP6" s="314"/>
    </row>
    <row r="7" spans="1:146" ht="12" customHeight="1">
      <c r="A7" s="313"/>
      <c r="B7" s="313"/>
      <c r="C7" s="313"/>
      <c r="D7" s="313"/>
      <c r="E7" s="313"/>
      <c r="F7" s="313"/>
      <c r="G7" s="313"/>
      <c r="H7" s="313"/>
      <c r="I7" s="313"/>
      <c r="J7" s="313"/>
      <c r="K7" s="313"/>
      <c r="L7" s="313"/>
      <c r="M7" s="313"/>
      <c r="N7" s="313"/>
      <c r="O7" s="313"/>
      <c r="P7" s="313"/>
      <c r="Q7" s="313"/>
      <c r="R7" s="313"/>
      <c r="S7" s="313"/>
      <c r="T7" s="313"/>
      <c r="U7" s="313"/>
      <c r="V7" s="313"/>
      <c r="W7" s="313"/>
      <c r="X7" s="313"/>
      <c r="Y7" s="313"/>
      <c r="Z7" s="313"/>
      <c r="AA7" s="313"/>
      <c r="AB7" s="313"/>
      <c r="AC7" s="313"/>
      <c r="AD7" s="313"/>
      <c r="AE7" s="313"/>
      <c r="AF7" s="313"/>
      <c r="AG7" s="313"/>
      <c r="AH7" s="313"/>
      <c r="AI7" s="313"/>
      <c r="AJ7" s="313"/>
      <c r="AK7" s="313"/>
      <c r="AL7" s="313"/>
      <c r="AM7" s="313"/>
      <c r="AN7" s="313"/>
      <c r="AO7" s="313"/>
      <c r="AP7" s="313"/>
      <c r="AQ7" s="313"/>
      <c r="AR7" s="313"/>
      <c r="AS7" s="313"/>
      <c r="AT7" s="313"/>
      <c r="AU7" s="313"/>
      <c r="AV7" s="313"/>
      <c r="AW7" s="313"/>
      <c r="AX7" s="313"/>
      <c r="AY7" s="313"/>
      <c r="AZ7" s="313"/>
      <c r="BA7" s="313"/>
      <c r="BB7" s="313"/>
      <c r="BC7" s="313"/>
      <c r="BD7" s="313"/>
      <c r="BE7" s="313"/>
      <c r="BF7" s="313"/>
      <c r="BG7" s="313"/>
      <c r="BH7" s="313"/>
      <c r="BI7" s="313"/>
      <c r="BJ7" s="313"/>
      <c r="BK7" s="313"/>
      <c r="BL7" s="313"/>
      <c r="BM7" s="313"/>
      <c r="BN7" s="313"/>
      <c r="BO7" s="313"/>
      <c r="BP7" s="313"/>
      <c r="BQ7" s="313"/>
      <c r="BR7" s="312"/>
      <c r="BS7" s="314"/>
      <c r="BT7" s="314"/>
      <c r="BU7" s="314"/>
      <c r="BV7" s="314"/>
      <c r="BW7" s="314"/>
      <c r="BX7" s="314"/>
      <c r="BY7" s="314"/>
      <c r="BZ7" s="314"/>
      <c r="CA7" s="314"/>
      <c r="CB7" s="314"/>
      <c r="CC7" s="314"/>
      <c r="CD7" s="314"/>
      <c r="CE7" s="314"/>
      <c r="CF7" s="314"/>
      <c r="CG7" s="314"/>
      <c r="CH7" s="314"/>
      <c r="CI7" s="314"/>
      <c r="CJ7" s="314"/>
      <c r="CK7" s="314"/>
      <c r="CL7" s="314"/>
      <c r="CM7" s="314"/>
      <c r="CN7" s="314"/>
      <c r="CO7" s="314"/>
      <c r="CP7" s="314"/>
      <c r="CQ7" s="314"/>
      <c r="CR7" s="314"/>
      <c r="CS7" s="314"/>
      <c r="CT7" s="314"/>
      <c r="CU7" s="314"/>
      <c r="CV7" s="314"/>
      <c r="CW7" s="314"/>
      <c r="CX7" s="314"/>
      <c r="CY7" s="314"/>
      <c r="CZ7" s="314"/>
      <c r="DA7" s="314"/>
      <c r="DB7" s="314"/>
      <c r="DC7" s="314"/>
      <c r="DD7" s="314"/>
      <c r="DE7" s="314"/>
      <c r="DF7" s="314"/>
      <c r="DG7" s="314"/>
      <c r="DH7" s="314"/>
      <c r="DI7" s="314"/>
      <c r="DJ7" s="314"/>
      <c r="DK7" s="314"/>
      <c r="DL7" s="314"/>
      <c r="DM7" s="314"/>
      <c r="DN7" s="314"/>
      <c r="DO7" s="314"/>
      <c r="DP7" s="314"/>
      <c r="DQ7" s="314"/>
      <c r="DR7" s="314"/>
      <c r="DS7" s="314"/>
      <c r="DT7" s="314"/>
      <c r="DU7" s="314"/>
      <c r="DV7" s="314"/>
      <c r="DW7" s="314"/>
      <c r="DX7" s="314"/>
      <c r="DY7" s="314"/>
      <c r="DZ7" s="314"/>
      <c r="EA7" s="314"/>
      <c r="EB7" s="314"/>
      <c r="EC7" s="314"/>
      <c r="ED7" s="314"/>
      <c r="EE7" s="314"/>
      <c r="EF7" s="314"/>
      <c r="EG7" s="314"/>
      <c r="EH7" s="314"/>
      <c r="EI7" s="314"/>
      <c r="EJ7" s="314"/>
      <c r="EK7" s="314"/>
      <c r="EL7" s="314"/>
      <c r="EM7" s="314"/>
      <c r="EN7" s="314"/>
      <c r="EO7" s="314"/>
      <c r="EP7" s="314"/>
    </row>
    <row r="8" spans="1:146" ht="12" customHeight="1">
      <c r="A8" s="313"/>
      <c r="B8" s="313"/>
      <c r="C8" s="313"/>
      <c r="D8" s="313"/>
      <c r="E8" s="313"/>
      <c r="F8" s="313"/>
      <c r="G8" s="313"/>
      <c r="H8" s="313"/>
      <c r="I8" s="313"/>
      <c r="J8" s="313"/>
      <c r="K8" s="313"/>
      <c r="L8" s="313"/>
      <c r="M8" s="313"/>
      <c r="N8" s="313"/>
      <c r="O8" s="313"/>
      <c r="P8" s="313"/>
      <c r="Q8" s="313"/>
      <c r="R8" s="313"/>
      <c r="S8" s="313"/>
      <c r="T8" s="313"/>
      <c r="U8" s="313"/>
      <c r="V8" s="313"/>
      <c r="W8" s="313"/>
      <c r="X8" s="313"/>
      <c r="Y8" s="313"/>
      <c r="Z8" s="313"/>
      <c r="AA8" s="313"/>
      <c r="AB8" s="313"/>
      <c r="AC8" s="313"/>
      <c r="AD8" s="313"/>
      <c r="AE8" s="313"/>
      <c r="AF8" s="313"/>
      <c r="AG8" s="313"/>
      <c r="AH8" s="313"/>
      <c r="AI8" s="313"/>
      <c r="AJ8" s="313"/>
      <c r="AK8" s="313"/>
      <c r="AL8" s="313"/>
      <c r="AM8" s="313"/>
      <c r="AN8" s="313"/>
      <c r="AO8" s="313"/>
      <c r="AP8" s="313"/>
      <c r="AQ8" s="313"/>
      <c r="AR8" s="313"/>
      <c r="AS8" s="313"/>
      <c r="AT8" s="313"/>
      <c r="AU8" s="313"/>
      <c r="AV8" s="313"/>
      <c r="AW8" s="313"/>
      <c r="AX8" s="313"/>
      <c r="AY8" s="313"/>
      <c r="AZ8" s="313"/>
      <c r="BA8" s="313"/>
      <c r="BB8" s="313"/>
      <c r="BC8" s="313"/>
      <c r="BD8" s="313"/>
      <c r="BE8" s="313"/>
      <c r="BF8" s="313"/>
      <c r="BG8" s="313"/>
      <c r="BH8" s="313"/>
      <c r="BI8" s="313"/>
      <c r="BJ8" s="313"/>
      <c r="BK8" s="313"/>
      <c r="BL8" s="313"/>
      <c r="BM8" s="313"/>
      <c r="BN8" s="313"/>
      <c r="BO8" s="313"/>
      <c r="BP8" s="313"/>
      <c r="BQ8" s="313"/>
      <c r="BR8" s="312"/>
      <c r="BS8" s="314"/>
      <c r="BT8" s="314"/>
      <c r="BU8" s="314"/>
      <c r="BV8" s="314"/>
      <c r="BW8" s="314"/>
      <c r="BX8" s="314"/>
      <c r="BY8" s="314"/>
      <c r="BZ8" s="314"/>
      <c r="CA8" s="314"/>
      <c r="CB8" s="314"/>
      <c r="CC8" s="314"/>
      <c r="CD8" s="314"/>
      <c r="CE8" s="314"/>
      <c r="CF8" s="314"/>
      <c r="CG8" s="314"/>
      <c r="CH8" s="314"/>
      <c r="CI8" s="314"/>
      <c r="CJ8" s="314"/>
      <c r="CK8" s="314"/>
      <c r="CL8" s="314"/>
      <c r="CM8" s="314"/>
      <c r="CN8" s="314"/>
      <c r="CO8" s="314"/>
      <c r="CP8" s="314"/>
      <c r="CQ8" s="314"/>
      <c r="CR8" s="314"/>
      <c r="CS8" s="314"/>
      <c r="CT8" s="314"/>
      <c r="CU8" s="314"/>
      <c r="CV8" s="314"/>
      <c r="CW8" s="314"/>
      <c r="CX8" s="314"/>
      <c r="CY8" s="314"/>
      <c r="CZ8" s="314"/>
      <c r="DA8" s="314"/>
      <c r="DB8" s="314"/>
      <c r="DC8" s="314"/>
      <c r="DD8" s="314"/>
      <c r="DE8" s="314"/>
      <c r="DF8" s="314"/>
      <c r="DG8" s="314"/>
      <c r="DH8" s="314"/>
      <c r="DI8" s="314"/>
      <c r="DJ8" s="314"/>
      <c r="DK8" s="314"/>
      <c r="DL8" s="314"/>
      <c r="DM8" s="314"/>
      <c r="DN8" s="314"/>
      <c r="DO8" s="314"/>
      <c r="DP8" s="314"/>
      <c r="DQ8" s="314"/>
      <c r="DR8" s="314"/>
      <c r="DS8" s="314"/>
      <c r="DT8" s="314"/>
      <c r="DU8" s="314"/>
      <c r="DV8" s="314"/>
      <c r="DW8" s="314"/>
      <c r="DX8" s="314"/>
      <c r="DY8" s="314"/>
      <c r="DZ8" s="314"/>
      <c r="EA8" s="314"/>
      <c r="EB8" s="314"/>
      <c r="EC8" s="314"/>
      <c r="ED8" s="314"/>
      <c r="EE8" s="314"/>
      <c r="EF8" s="314"/>
      <c r="EG8" s="314"/>
      <c r="EH8" s="314"/>
      <c r="EI8" s="314"/>
      <c r="EJ8" s="314"/>
      <c r="EK8" s="314"/>
      <c r="EL8" s="314"/>
      <c r="EM8" s="314"/>
      <c r="EN8" s="314"/>
      <c r="EO8" s="314"/>
      <c r="EP8" s="314"/>
    </row>
    <row r="9" spans="1:146" ht="12" customHeight="1">
      <c r="A9" s="313"/>
      <c r="B9" s="313"/>
      <c r="C9" s="313"/>
      <c r="D9" s="313"/>
      <c r="E9" s="313"/>
      <c r="F9" s="313"/>
      <c r="G9" s="313"/>
      <c r="H9" s="313"/>
      <c r="I9" s="313"/>
      <c r="J9" s="315"/>
      <c r="K9" s="313"/>
      <c r="L9" s="313"/>
      <c r="M9" s="313"/>
      <c r="N9" s="313"/>
      <c r="O9" s="313"/>
      <c r="P9" s="313"/>
      <c r="Q9" s="313"/>
      <c r="R9" s="313"/>
      <c r="S9" s="313"/>
      <c r="T9" s="313"/>
      <c r="U9" s="313"/>
      <c r="V9" s="313"/>
      <c r="W9" s="313"/>
      <c r="X9" s="313"/>
      <c r="Y9" s="313"/>
      <c r="Z9" s="313"/>
      <c r="AA9" s="313"/>
      <c r="AB9" s="313"/>
      <c r="AC9" s="313"/>
      <c r="AD9" s="313"/>
      <c r="AE9" s="313"/>
      <c r="AF9" s="313"/>
      <c r="AG9" s="313"/>
      <c r="AH9" s="313"/>
      <c r="AI9" s="313"/>
      <c r="AJ9" s="313"/>
      <c r="AK9" s="313"/>
      <c r="AL9" s="313"/>
      <c r="AM9" s="313"/>
      <c r="AN9" s="313"/>
      <c r="AO9" s="313"/>
      <c r="AP9" s="313"/>
      <c r="AQ9" s="313"/>
      <c r="AR9" s="313"/>
      <c r="AS9" s="313"/>
      <c r="AT9" s="315"/>
      <c r="AU9" s="313"/>
      <c r="AV9" s="313"/>
      <c r="AW9" s="313"/>
      <c r="AX9" s="313"/>
      <c r="AY9" s="313"/>
      <c r="AZ9" s="313"/>
      <c r="BA9" s="313"/>
      <c r="BB9" s="313"/>
      <c r="BC9" s="313"/>
      <c r="BD9" s="313"/>
      <c r="BE9" s="313"/>
      <c r="BF9" s="313"/>
      <c r="BG9" s="313"/>
      <c r="BH9" s="313"/>
      <c r="BI9" s="313"/>
      <c r="BJ9" s="313"/>
      <c r="BK9" s="313"/>
      <c r="BL9" s="313"/>
      <c r="BM9" s="313"/>
      <c r="BN9" s="313"/>
      <c r="BO9" s="313"/>
      <c r="BP9" s="313"/>
      <c r="BQ9" s="313"/>
      <c r="BR9" s="312"/>
      <c r="BS9" s="314"/>
      <c r="BT9" s="314"/>
      <c r="BU9" s="314"/>
      <c r="BV9" s="314"/>
      <c r="BW9" s="314"/>
      <c r="BX9" s="314"/>
      <c r="BY9" s="314"/>
      <c r="BZ9" s="314"/>
      <c r="CA9" s="314"/>
      <c r="CB9" s="314"/>
      <c r="CC9" s="314"/>
      <c r="CD9" s="314"/>
      <c r="CE9" s="314"/>
      <c r="CF9" s="314"/>
      <c r="CG9" s="314"/>
      <c r="CH9" s="314"/>
      <c r="CI9" s="314"/>
      <c r="CJ9" s="314"/>
      <c r="CK9" s="314"/>
      <c r="CL9" s="314"/>
      <c r="CM9" s="314"/>
      <c r="CN9" s="314"/>
      <c r="CO9" s="314"/>
      <c r="CP9" s="314"/>
      <c r="CQ9" s="314"/>
      <c r="CR9" s="314"/>
      <c r="CS9" s="314"/>
      <c r="CT9" s="314"/>
      <c r="CU9" s="314"/>
      <c r="CV9" s="314"/>
      <c r="CW9" s="314"/>
      <c r="CX9" s="314"/>
      <c r="CY9" s="314"/>
      <c r="CZ9" s="314"/>
      <c r="DA9" s="314"/>
      <c r="DB9" s="314"/>
      <c r="DC9" s="314"/>
      <c r="DD9" s="314"/>
      <c r="DE9" s="314"/>
      <c r="DF9" s="314"/>
      <c r="DG9" s="314"/>
      <c r="DH9" s="314"/>
      <c r="DI9" s="314"/>
      <c r="DJ9" s="314"/>
      <c r="DK9" s="314"/>
      <c r="DL9" s="314"/>
      <c r="DM9" s="314"/>
      <c r="DN9" s="314"/>
      <c r="DO9" s="314"/>
      <c r="DP9" s="314"/>
      <c r="DQ9" s="314"/>
      <c r="DR9" s="314"/>
      <c r="DS9" s="314"/>
      <c r="DT9" s="314"/>
      <c r="DU9" s="314"/>
      <c r="DV9" s="314"/>
      <c r="DW9" s="314"/>
      <c r="DX9" s="314"/>
      <c r="DY9" s="314"/>
      <c r="DZ9" s="314"/>
      <c r="EA9" s="314"/>
      <c r="EB9" s="314"/>
      <c r="EC9" s="314"/>
      <c r="ED9" s="314"/>
      <c r="EE9" s="314"/>
      <c r="EF9" s="314"/>
      <c r="EG9" s="314"/>
      <c r="EH9" s="314"/>
      <c r="EI9" s="314"/>
      <c r="EJ9" s="314"/>
      <c r="EK9" s="314"/>
      <c r="EL9" s="314"/>
      <c r="EM9" s="314"/>
      <c r="EN9" s="314"/>
      <c r="EO9" s="314"/>
      <c r="EP9" s="314"/>
    </row>
    <row r="10" spans="1:146" ht="12" customHeight="1">
      <c r="A10" s="313"/>
      <c r="B10" s="313"/>
      <c r="C10" s="313"/>
      <c r="D10" s="313"/>
      <c r="E10" s="313"/>
      <c r="F10" s="313"/>
      <c r="G10" s="313"/>
      <c r="H10" s="313"/>
      <c r="I10" s="313"/>
      <c r="J10" s="313"/>
      <c r="K10" s="313"/>
      <c r="L10" s="313"/>
      <c r="M10" s="313"/>
      <c r="N10" s="313"/>
      <c r="O10" s="313"/>
      <c r="P10" s="313"/>
      <c r="Q10" s="313"/>
      <c r="R10" s="313"/>
      <c r="S10" s="313"/>
      <c r="T10" s="313"/>
      <c r="U10" s="313"/>
      <c r="V10" s="313"/>
      <c r="W10" s="313"/>
      <c r="X10" s="313"/>
      <c r="Y10" s="313"/>
      <c r="Z10" s="313"/>
      <c r="AA10" s="313"/>
      <c r="AB10" s="313"/>
      <c r="AC10" s="313"/>
      <c r="AD10" s="313"/>
      <c r="AE10" s="313"/>
      <c r="AF10" s="313"/>
      <c r="AG10" s="313"/>
      <c r="AH10" s="313"/>
      <c r="AI10" s="313"/>
      <c r="AJ10" s="313"/>
      <c r="AK10" s="313"/>
      <c r="AL10" s="313"/>
      <c r="AM10" s="313"/>
      <c r="AN10" s="313"/>
      <c r="AO10" s="313"/>
      <c r="AP10" s="313"/>
      <c r="AQ10" s="313"/>
      <c r="AR10" s="313"/>
      <c r="AS10" s="313"/>
      <c r="AT10" s="313"/>
      <c r="AU10" s="313"/>
      <c r="AV10" s="313"/>
      <c r="AW10" s="313"/>
      <c r="AX10" s="313"/>
      <c r="AY10" s="313"/>
      <c r="AZ10" s="313"/>
      <c r="BA10" s="313"/>
      <c r="BB10" s="313"/>
      <c r="BC10" s="313"/>
      <c r="BD10" s="313"/>
      <c r="BE10" s="313"/>
      <c r="BF10" s="313"/>
      <c r="BG10" s="313"/>
      <c r="BH10" s="313"/>
      <c r="BI10" s="313"/>
      <c r="BJ10" s="313"/>
      <c r="BK10" s="313"/>
      <c r="BL10" s="313"/>
      <c r="BM10" s="313"/>
      <c r="BN10" s="313"/>
      <c r="BO10" s="313"/>
      <c r="BP10" s="313"/>
      <c r="BQ10" s="313"/>
      <c r="BR10" s="312"/>
      <c r="BS10" s="314"/>
      <c r="BT10" s="314"/>
      <c r="BU10" s="314"/>
      <c r="BV10" s="314"/>
      <c r="BW10" s="314"/>
      <c r="BX10" s="314"/>
      <c r="BY10" s="314"/>
      <c r="BZ10" s="314"/>
      <c r="CA10" s="314"/>
      <c r="CB10" s="314"/>
      <c r="CC10" s="314"/>
      <c r="CD10" s="314"/>
      <c r="CE10" s="314"/>
      <c r="CF10" s="314"/>
      <c r="CG10" s="314"/>
      <c r="CH10" s="314"/>
      <c r="CI10" s="314"/>
      <c r="CJ10" s="314"/>
      <c r="CK10" s="314"/>
      <c r="CL10" s="314"/>
      <c r="CM10" s="314"/>
      <c r="CN10" s="314"/>
      <c r="CO10" s="314"/>
      <c r="CP10" s="314"/>
      <c r="CQ10" s="314"/>
      <c r="CR10" s="314"/>
      <c r="CS10" s="314"/>
      <c r="CT10" s="314"/>
      <c r="CU10" s="314"/>
      <c r="CV10" s="314"/>
      <c r="CW10" s="314"/>
      <c r="CX10" s="314"/>
      <c r="CY10" s="314"/>
      <c r="CZ10" s="314"/>
      <c r="DA10" s="314"/>
      <c r="DB10" s="314"/>
      <c r="DC10" s="314"/>
      <c r="DD10" s="314"/>
      <c r="DE10" s="314"/>
      <c r="DF10" s="314"/>
      <c r="DG10" s="314"/>
      <c r="DH10" s="314"/>
      <c r="DI10" s="314"/>
      <c r="DJ10" s="314"/>
      <c r="DK10" s="314"/>
      <c r="DL10" s="314"/>
      <c r="DM10" s="314"/>
      <c r="DN10" s="314"/>
      <c r="DO10" s="314"/>
      <c r="DP10" s="314"/>
      <c r="DQ10" s="314"/>
      <c r="DR10" s="314"/>
      <c r="DS10" s="314"/>
      <c r="DT10" s="314"/>
      <c r="DU10" s="314"/>
      <c r="DV10" s="314"/>
      <c r="DW10" s="314"/>
      <c r="DX10" s="314"/>
      <c r="DY10" s="314"/>
      <c r="DZ10" s="314"/>
      <c r="EA10" s="314"/>
      <c r="EB10" s="314"/>
      <c r="EC10" s="314"/>
      <c r="ED10" s="314"/>
      <c r="EE10" s="314"/>
      <c r="EF10" s="314"/>
      <c r="EG10" s="314"/>
      <c r="EH10" s="314"/>
      <c r="EI10" s="314"/>
      <c r="EJ10" s="314"/>
      <c r="EK10" s="314"/>
      <c r="EL10" s="314"/>
      <c r="EM10" s="314"/>
      <c r="EN10" s="314"/>
      <c r="EO10" s="314"/>
      <c r="EP10" s="314"/>
    </row>
    <row r="11" spans="1:146" ht="12" customHeight="1">
      <c r="A11" s="313"/>
      <c r="B11" s="313"/>
      <c r="C11" s="313"/>
      <c r="D11" s="313"/>
      <c r="E11" s="313"/>
      <c r="F11" s="313"/>
      <c r="G11" s="313"/>
      <c r="H11" s="313"/>
      <c r="I11" s="313"/>
      <c r="J11" s="313"/>
      <c r="K11" s="313"/>
      <c r="L11" s="313"/>
      <c r="M11" s="313"/>
      <c r="N11" s="313"/>
      <c r="O11" s="313"/>
      <c r="P11" s="313"/>
      <c r="Q11" s="313"/>
      <c r="R11" s="313"/>
      <c r="S11" s="313"/>
      <c r="T11" s="313"/>
      <c r="U11" s="313"/>
      <c r="V11" s="313"/>
      <c r="W11" s="313"/>
      <c r="X11" s="313"/>
      <c r="Y11" s="313"/>
      <c r="Z11" s="313"/>
      <c r="AA11" s="313"/>
      <c r="AB11" s="313"/>
      <c r="AC11" s="313"/>
      <c r="AD11" s="313"/>
      <c r="AE11" s="313"/>
      <c r="AF11" s="313"/>
      <c r="AG11" s="313"/>
      <c r="AH11" s="313"/>
      <c r="AI11" s="313"/>
      <c r="AJ11" s="313"/>
      <c r="AK11" s="313"/>
      <c r="AL11" s="313"/>
      <c r="AM11" s="313"/>
      <c r="AN11" s="313"/>
      <c r="AO11" s="313"/>
      <c r="AP11" s="313"/>
      <c r="AQ11" s="313"/>
      <c r="AR11" s="313"/>
      <c r="AS11" s="313"/>
      <c r="AT11" s="313"/>
      <c r="AU11" s="313"/>
      <c r="AV11" s="313"/>
      <c r="AW11" s="313"/>
      <c r="AX11" s="313"/>
      <c r="AY11" s="313"/>
      <c r="AZ11" s="313"/>
      <c r="BA11" s="313"/>
      <c r="BB11" s="313"/>
      <c r="BC11" s="313"/>
      <c r="BD11" s="313"/>
      <c r="BE11" s="313"/>
      <c r="BF11" s="313"/>
      <c r="BG11" s="313"/>
      <c r="BH11" s="313"/>
      <c r="BI11" s="313"/>
      <c r="BJ11" s="313"/>
      <c r="BK11" s="313"/>
      <c r="BL11" s="313"/>
      <c r="BM11" s="313"/>
      <c r="BN11" s="313"/>
      <c r="BO11" s="313"/>
      <c r="BP11" s="313"/>
      <c r="BQ11" s="313"/>
      <c r="BR11" s="312"/>
      <c r="BS11" s="314"/>
      <c r="BT11" s="314"/>
      <c r="BU11" s="314"/>
      <c r="BV11" s="314"/>
      <c r="BW11" s="314"/>
      <c r="BX11" s="314"/>
      <c r="BY11" s="314"/>
      <c r="BZ11" s="314"/>
      <c r="CA11" s="314"/>
      <c r="CB11" s="314"/>
      <c r="CC11" s="314"/>
      <c r="CD11" s="314"/>
      <c r="CE11" s="314"/>
      <c r="CF11" s="314"/>
      <c r="CG11" s="314"/>
      <c r="CH11" s="314"/>
      <c r="CI11" s="314"/>
      <c r="CJ11" s="314"/>
      <c r="CK11" s="314"/>
      <c r="CL11" s="314"/>
      <c r="CM11" s="314"/>
      <c r="CN11" s="314"/>
      <c r="CO11" s="314"/>
      <c r="CP11" s="314"/>
      <c r="CQ11" s="314"/>
      <c r="CR11" s="314"/>
      <c r="CS11" s="314"/>
      <c r="CT11" s="314"/>
      <c r="CU11" s="314"/>
      <c r="CV11" s="314"/>
      <c r="CW11" s="314"/>
      <c r="CX11" s="314"/>
      <c r="CY11" s="314"/>
      <c r="CZ11" s="314"/>
      <c r="DA11" s="314"/>
      <c r="DB11" s="314"/>
      <c r="DC11" s="314"/>
      <c r="DD11" s="314"/>
      <c r="DE11" s="314"/>
      <c r="DF11" s="314"/>
      <c r="DG11" s="314"/>
      <c r="DH11" s="314"/>
      <c r="DI11" s="314"/>
      <c r="DJ11" s="314"/>
      <c r="DK11" s="314"/>
      <c r="DL11" s="314"/>
      <c r="DM11" s="314"/>
      <c r="DN11" s="314"/>
      <c r="DO11" s="314"/>
      <c r="DP11" s="314"/>
      <c r="DQ11" s="314"/>
      <c r="DR11" s="314"/>
      <c r="DS11" s="314"/>
      <c r="DT11" s="314"/>
      <c r="DU11" s="314"/>
      <c r="DV11" s="314"/>
      <c r="DW11" s="314"/>
      <c r="DX11" s="314"/>
      <c r="DY11" s="314"/>
      <c r="DZ11" s="314"/>
      <c r="EA11" s="314"/>
      <c r="EB11" s="314"/>
      <c r="EC11" s="314"/>
      <c r="ED11" s="314"/>
      <c r="EE11" s="314"/>
      <c r="EF11" s="314"/>
      <c r="EG11" s="314"/>
      <c r="EH11" s="314"/>
      <c r="EI11" s="314"/>
      <c r="EJ11" s="314"/>
      <c r="EK11" s="314"/>
      <c r="EL11" s="314"/>
      <c r="EM11" s="314"/>
      <c r="EN11" s="314"/>
      <c r="EO11" s="314"/>
      <c r="EP11" s="314"/>
    </row>
    <row r="12" spans="1:146" ht="12" customHeight="1">
      <c r="A12" s="313"/>
      <c r="B12" s="313"/>
      <c r="C12" s="313"/>
      <c r="D12" s="313"/>
      <c r="E12" s="313"/>
      <c r="F12" s="313"/>
      <c r="G12" s="313"/>
      <c r="H12" s="313"/>
      <c r="I12" s="313"/>
      <c r="J12" s="313"/>
      <c r="K12" s="313"/>
      <c r="L12" s="313"/>
      <c r="M12" s="313"/>
      <c r="N12" s="313"/>
      <c r="O12" s="313"/>
      <c r="P12" s="313"/>
      <c r="Q12" s="313"/>
      <c r="R12" s="313"/>
      <c r="S12" s="313"/>
      <c r="T12" s="313"/>
      <c r="U12" s="313"/>
      <c r="V12" s="313"/>
      <c r="W12" s="313"/>
      <c r="X12" s="313"/>
      <c r="Y12" s="313"/>
      <c r="Z12" s="313"/>
      <c r="AA12" s="313"/>
      <c r="AB12" s="313"/>
      <c r="AC12" s="313"/>
      <c r="AD12" s="313"/>
      <c r="AE12" s="313"/>
      <c r="AF12" s="313"/>
      <c r="AG12" s="313"/>
      <c r="AH12" s="313"/>
      <c r="AI12" s="313"/>
      <c r="AJ12" s="313"/>
      <c r="AK12" s="313"/>
      <c r="AL12" s="313"/>
      <c r="AM12" s="313"/>
      <c r="AN12" s="313"/>
      <c r="AO12" s="313"/>
      <c r="AP12" s="313"/>
      <c r="AQ12" s="313"/>
      <c r="AR12" s="313"/>
      <c r="AS12" s="313"/>
      <c r="AT12" s="313"/>
      <c r="AU12" s="313"/>
      <c r="AV12" s="313"/>
      <c r="AW12" s="313"/>
      <c r="AX12" s="313"/>
      <c r="AY12" s="313"/>
      <c r="AZ12" s="313"/>
      <c r="BA12" s="313"/>
      <c r="BB12" s="313"/>
      <c r="BC12" s="313"/>
      <c r="BD12" s="313"/>
      <c r="BE12" s="313"/>
      <c r="BF12" s="313"/>
      <c r="BG12" s="313"/>
      <c r="BH12" s="313"/>
      <c r="BI12" s="313"/>
      <c r="BJ12" s="313"/>
      <c r="BK12" s="313"/>
      <c r="BL12" s="313"/>
      <c r="BM12" s="313"/>
      <c r="BN12" s="313"/>
      <c r="BO12" s="313"/>
      <c r="BP12" s="313"/>
      <c r="BQ12" s="313"/>
      <c r="BR12" s="312"/>
      <c r="BS12" s="314"/>
      <c r="BT12" s="314"/>
      <c r="BU12" s="314"/>
      <c r="BV12" s="314"/>
      <c r="BW12" s="314"/>
      <c r="BX12" s="314"/>
      <c r="BY12" s="314"/>
      <c r="BZ12" s="314"/>
      <c r="CA12" s="314"/>
      <c r="CB12" s="314"/>
      <c r="CC12" s="314"/>
      <c r="CD12" s="314"/>
      <c r="CE12" s="314"/>
      <c r="CF12" s="314"/>
      <c r="CG12" s="314"/>
      <c r="CH12" s="314"/>
      <c r="CI12" s="314"/>
      <c r="CJ12" s="314"/>
      <c r="CK12" s="314"/>
      <c r="CL12" s="314"/>
      <c r="CM12" s="314"/>
      <c r="CN12" s="314"/>
      <c r="CO12" s="314"/>
      <c r="CP12" s="314"/>
      <c r="CQ12" s="314"/>
      <c r="CR12" s="314"/>
      <c r="CS12" s="314"/>
      <c r="CT12" s="314"/>
      <c r="CU12" s="314"/>
      <c r="CV12" s="314"/>
      <c r="CW12" s="314"/>
      <c r="CX12" s="314"/>
      <c r="CY12" s="314"/>
      <c r="CZ12" s="314"/>
      <c r="DA12" s="314"/>
      <c r="DB12" s="314"/>
      <c r="DC12" s="314"/>
      <c r="DD12" s="314"/>
      <c r="DE12" s="314"/>
      <c r="DF12" s="314"/>
      <c r="DG12" s="314"/>
      <c r="DH12" s="314"/>
      <c r="DI12" s="314"/>
      <c r="DJ12" s="314"/>
      <c r="DK12" s="314"/>
      <c r="DL12" s="314"/>
      <c r="DM12" s="314"/>
      <c r="DN12" s="314"/>
      <c r="DO12" s="314"/>
      <c r="DP12" s="314"/>
      <c r="DQ12" s="314"/>
      <c r="DR12" s="314"/>
      <c r="DS12" s="314"/>
      <c r="DT12" s="314"/>
      <c r="DU12" s="314"/>
      <c r="DV12" s="314"/>
      <c r="DW12" s="314"/>
      <c r="DX12" s="314"/>
      <c r="DY12" s="314"/>
      <c r="DZ12" s="314"/>
      <c r="EA12" s="314"/>
      <c r="EB12" s="314"/>
      <c r="EC12" s="314"/>
      <c r="ED12" s="314"/>
      <c r="EE12" s="314"/>
      <c r="EF12" s="314"/>
      <c r="EG12" s="314"/>
      <c r="EH12" s="314"/>
      <c r="EI12" s="314"/>
      <c r="EJ12" s="314"/>
      <c r="EK12" s="314"/>
      <c r="EL12" s="314"/>
      <c r="EM12" s="314"/>
      <c r="EN12" s="314"/>
      <c r="EO12" s="314"/>
      <c r="EP12" s="314"/>
    </row>
    <row r="13" spans="1:146" ht="12" customHeight="1">
      <c r="A13" s="313"/>
      <c r="B13" s="313"/>
      <c r="C13" s="313"/>
      <c r="D13" s="313"/>
      <c r="E13" s="313"/>
      <c r="F13" s="313"/>
      <c r="G13" s="313"/>
      <c r="H13" s="313"/>
      <c r="I13" s="313"/>
      <c r="J13" s="313"/>
      <c r="K13" s="313"/>
      <c r="L13" s="313"/>
      <c r="M13" s="313"/>
      <c r="N13" s="313"/>
      <c r="O13" s="313"/>
      <c r="P13" s="313"/>
      <c r="Q13" s="313"/>
      <c r="R13" s="313"/>
      <c r="S13" s="313"/>
      <c r="T13" s="313"/>
      <c r="U13" s="313"/>
      <c r="V13" s="313"/>
      <c r="W13" s="313"/>
      <c r="X13" s="313"/>
      <c r="Y13" s="313"/>
      <c r="Z13" s="313"/>
      <c r="AA13" s="313"/>
      <c r="AB13" s="313"/>
      <c r="AC13" s="313"/>
      <c r="AD13" s="313"/>
      <c r="AE13" s="313"/>
      <c r="AF13" s="313"/>
      <c r="AG13" s="313"/>
      <c r="AH13" s="313"/>
      <c r="AI13" s="313"/>
      <c r="AJ13" s="313"/>
      <c r="AK13" s="313"/>
      <c r="AL13" s="313"/>
      <c r="AM13" s="313"/>
      <c r="AN13" s="313"/>
      <c r="AO13" s="313"/>
      <c r="AP13" s="313"/>
      <c r="AQ13" s="313"/>
      <c r="AR13" s="313"/>
      <c r="AS13" s="313"/>
      <c r="AT13" s="313"/>
      <c r="AU13" s="313"/>
      <c r="AV13" s="313"/>
      <c r="AW13" s="313"/>
      <c r="AX13" s="313"/>
      <c r="AY13" s="313"/>
      <c r="AZ13" s="313"/>
      <c r="BA13" s="313"/>
      <c r="BB13" s="313"/>
      <c r="BC13" s="313"/>
      <c r="BD13" s="313"/>
      <c r="BE13" s="313"/>
      <c r="BF13" s="313"/>
      <c r="BG13" s="313"/>
      <c r="BH13" s="313"/>
      <c r="BI13" s="313"/>
      <c r="BJ13" s="313"/>
      <c r="BK13" s="313"/>
      <c r="BL13" s="313"/>
      <c r="BM13" s="313"/>
      <c r="BN13" s="313"/>
      <c r="BO13" s="313"/>
      <c r="BP13" s="313"/>
      <c r="BQ13" s="313"/>
      <c r="BR13" s="312"/>
      <c r="BS13" s="314"/>
      <c r="BT13" s="314"/>
      <c r="BU13" s="314"/>
      <c r="BV13" s="314"/>
      <c r="BW13" s="314"/>
      <c r="BX13" s="314"/>
      <c r="BY13" s="314"/>
      <c r="BZ13" s="314"/>
      <c r="CA13" s="314"/>
      <c r="CB13" s="314"/>
      <c r="CC13" s="314"/>
      <c r="CD13" s="314"/>
      <c r="CE13" s="314"/>
      <c r="CF13" s="314"/>
      <c r="CG13" s="314"/>
      <c r="CH13" s="314"/>
      <c r="CI13" s="314"/>
      <c r="CJ13" s="314"/>
      <c r="CK13" s="314"/>
      <c r="CL13" s="314"/>
      <c r="CM13" s="314"/>
      <c r="CN13" s="314"/>
      <c r="CO13" s="314"/>
      <c r="CP13" s="314"/>
      <c r="CQ13" s="314"/>
      <c r="CR13" s="314"/>
      <c r="CS13" s="314"/>
      <c r="CT13" s="314"/>
      <c r="CU13" s="314"/>
      <c r="CV13" s="314"/>
      <c r="CW13" s="314"/>
      <c r="CX13" s="314"/>
      <c r="CY13" s="314"/>
      <c r="CZ13" s="314"/>
      <c r="DA13" s="314"/>
      <c r="DB13" s="314"/>
      <c r="DC13" s="314"/>
      <c r="DD13" s="314"/>
      <c r="DE13" s="314"/>
      <c r="DF13" s="314"/>
      <c r="DG13" s="314"/>
      <c r="DH13" s="314"/>
      <c r="DI13" s="314"/>
      <c r="DJ13" s="314"/>
      <c r="DK13" s="314"/>
      <c r="DL13" s="314"/>
      <c r="DM13" s="314"/>
      <c r="DN13" s="314"/>
      <c r="DO13" s="314"/>
      <c r="DP13" s="314"/>
      <c r="DQ13" s="314"/>
      <c r="DR13" s="314"/>
      <c r="DS13" s="314"/>
      <c r="DT13" s="314"/>
      <c r="DU13" s="314"/>
      <c r="DV13" s="314"/>
      <c r="DW13" s="314"/>
      <c r="DX13" s="314"/>
      <c r="DY13" s="314"/>
      <c r="DZ13" s="314"/>
      <c r="EA13" s="314"/>
      <c r="EB13" s="314"/>
      <c r="EC13" s="314"/>
      <c r="ED13" s="314"/>
      <c r="EE13" s="314"/>
      <c r="EF13" s="314"/>
      <c r="EG13" s="314"/>
      <c r="EH13" s="314"/>
      <c r="EI13" s="314"/>
      <c r="EJ13" s="314"/>
      <c r="EK13" s="314"/>
      <c r="EL13" s="314"/>
      <c r="EM13" s="314"/>
      <c r="EN13" s="314"/>
      <c r="EO13" s="314"/>
      <c r="EP13" s="314"/>
    </row>
    <row r="14" spans="1:146" ht="12" customHeight="1">
      <c r="A14" s="313"/>
      <c r="B14" s="313"/>
      <c r="C14" s="313"/>
      <c r="D14" s="313"/>
      <c r="E14" s="313"/>
      <c r="F14" s="313"/>
      <c r="G14" s="313"/>
      <c r="H14" s="313"/>
      <c r="I14" s="313"/>
      <c r="J14" s="313"/>
      <c r="K14" s="313"/>
      <c r="L14" s="313"/>
      <c r="M14" s="313"/>
      <c r="N14" s="313"/>
      <c r="O14" s="313"/>
      <c r="P14" s="313"/>
      <c r="Q14" s="313"/>
      <c r="R14" s="313"/>
      <c r="S14" s="313"/>
      <c r="T14" s="313"/>
      <c r="U14" s="313"/>
      <c r="V14" s="313"/>
      <c r="W14" s="313"/>
      <c r="X14" s="313"/>
      <c r="Y14" s="313"/>
      <c r="Z14" s="313"/>
      <c r="AA14" s="313"/>
      <c r="AB14" s="313"/>
      <c r="AC14" s="313"/>
      <c r="AD14" s="313"/>
      <c r="AE14" s="313"/>
      <c r="AF14" s="315"/>
      <c r="AG14" s="313"/>
      <c r="AH14" s="313"/>
      <c r="AI14" s="313"/>
      <c r="AJ14" s="313"/>
      <c r="AK14" s="313"/>
      <c r="AL14" s="313"/>
      <c r="AM14" s="313"/>
      <c r="AN14" s="313"/>
      <c r="AO14" s="313"/>
      <c r="AP14" s="313"/>
      <c r="AQ14" s="313"/>
      <c r="AR14" s="313"/>
      <c r="AS14" s="313"/>
      <c r="AT14" s="313"/>
      <c r="AU14" s="313"/>
      <c r="AV14" s="313"/>
      <c r="AW14" s="313"/>
      <c r="AX14" s="313"/>
      <c r="AY14" s="313"/>
      <c r="AZ14" s="313"/>
      <c r="BA14" s="313"/>
      <c r="BB14" s="313"/>
      <c r="BC14" s="313"/>
      <c r="BD14" s="313"/>
      <c r="BE14" s="313"/>
      <c r="BF14" s="313"/>
      <c r="BG14" s="313"/>
      <c r="BH14" s="313"/>
      <c r="BI14" s="313"/>
      <c r="BJ14" s="313"/>
      <c r="BK14" s="313"/>
      <c r="BL14" s="313"/>
      <c r="BM14" s="313"/>
      <c r="BN14" s="313"/>
      <c r="BO14" s="313"/>
      <c r="BP14" s="313"/>
      <c r="BQ14" s="313"/>
      <c r="BR14" s="312"/>
      <c r="BS14" s="314"/>
      <c r="BT14" s="314"/>
      <c r="BU14" s="314"/>
      <c r="BV14" s="314"/>
      <c r="BW14" s="314"/>
      <c r="BX14" s="314"/>
      <c r="BY14" s="314"/>
      <c r="BZ14" s="314"/>
      <c r="CA14" s="314"/>
      <c r="CB14" s="314"/>
      <c r="CC14" s="314"/>
      <c r="CD14" s="314"/>
      <c r="CE14" s="314"/>
      <c r="CF14" s="314"/>
      <c r="CG14" s="314"/>
      <c r="CH14" s="314"/>
      <c r="CI14" s="314"/>
      <c r="CJ14" s="314"/>
      <c r="CK14" s="314"/>
      <c r="CL14" s="314"/>
      <c r="CM14" s="314"/>
      <c r="CN14" s="314"/>
      <c r="CO14" s="314"/>
      <c r="CP14" s="314"/>
      <c r="CQ14" s="314"/>
      <c r="CR14" s="314"/>
      <c r="CS14" s="314"/>
      <c r="CT14" s="314"/>
      <c r="CU14" s="314"/>
      <c r="CV14" s="314"/>
      <c r="CW14" s="314"/>
      <c r="CX14" s="314"/>
      <c r="CY14" s="314"/>
      <c r="CZ14" s="314"/>
      <c r="DA14" s="314"/>
      <c r="DB14" s="314"/>
      <c r="DC14" s="314"/>
      <c r="DD14" s="314"/>
      <c r="DE14" s="314"/>
      <c r="DF14" s="314"/>
      <c r="DG14" s="314"/>
      <c r="DH14" s="314"/>
      <c r="DI14" s="314"/>
      <c r="DJ14" s="314"/>
      <c r="DK14" s="314"/>
      <c r="DL14" s="314"/>
      <c r="DM14" s="314"/>
      <c r="DN14" s="314"/>
      <c r="DO14" s="314"/>
      <c r="DP14" s="314"/>
      <c r="DQ14" s="314"/>
      <c r="DR14" s="314"/>
      <c r="DS14" s="314"/>
      <c r="DT14" s="314"/>
      <c r="DU14" s="314"/>
      <c r="DV14" s="314"/>
      <c r="DW14" s="314"/>
      <c r="DX14" s="314"/>
      <c r="DY14" s="314"/>
      <c r="DZ14" s="314"/>
      <c r="EA14" s="314"/>
      <c r="EB14" s="314"/>
      <c r="EC14" s="314"/>
      <c r="ED14" s="314"/>
      <c r="EE14" s="314"/>
      <c r="EF14" s="314"/>
      <c r="EG14" s="314"/>
      <c r="EH14" s="314"/>
      <c r="EI14" s="314"/>
      <c r="EJ14" s="314"/>
      <c r="EK14" s="314"/>
      <c r="EL14" s="314"/>
      <c r="EM14" s="314"/>
      <c r="EN14" s="314"/>
      <c r="EO14" s="314"/>
      <c r="EP14" s="314"/>
    </row>
    <row r="15" spans="1:146" ht="12" customHeight="1">
      <c r="A15" s="313"/>
      <c r="B15" s="313"/>
      <c r="C15" s="313"/>
      <c r="D15" s="313"/>
      <c r="E15" s="313"/>
      <c r="F15" s="313"/>
      <c r="G15" s="313"/>
      <c r="H15" s="313"/>
      <c r="I15" s="313"/>
      <c r="J15" s="313"/>
      <c r="K15" s="313"/>
      <c r="L15" s="313"/>
      <c r="M15" s="313"/>
      <c r="N15" s="313"/>
      <c r="O15" s="313"/>
      <c r="P15" s="313"/>
      <c r="Q15" s="313"/>
      <c r="R15" s="313"/>
      <c r="S15" s="313"/>
      <c r="T15" s="313"/>
      <c r="U15" s="313"/>
      <c r="V15" s="313"/>
      <c r="W15" s="313"/>
      <c r="X15" s="313"/>
      <c r="Y15" s="313"/>
      <c r="Z15" s="313"/>
      <c r="AA15" s="313"/>
      <c r="AB15" s="313"/>
      <c r="AC15" s="313"/>
      <c r="AD15" s="313"/>
      <c r="AE15" s="313"/>
      <c r="AF15" s="313"/>
      <c r="AG15" s="313"/>
      <c r="AH15" s="313"/>
      <c r="AI15" s="313"/>
      <c r="AJ15" s="313"/>
      <c r="AK15" s="313"/>
      <c r="AL15" s="313"/>
      <c r="AM15" s="313"/>
      <c r="AN15" s="313"/>
      <c r="AO15" s="313"/>
      <c r="AP15" s="313"/>
      <c r="AQ15" s="313"/>
      <c r="AR15" s="313"/>
      <c r="AS15" s="313"/>
      <c r="AT15" s="313"/>
      <c r="AU15" s="313"/>
      <c r="AV15" s="313"/>
      <c r="AW15" s="313"/>
      <c r="AX15" s="313"/>
      <c r="AY15" s="313"/>
      <c r="AZ15" s="313"/>
      <c r="BA15" s="313"/>
      <c r="BB15" s="313"/>
      <c r="BC15" s="313"/>
      <c r="BD15" s="313"/>
      <c r="BE15" s="313"/>
      <c r="BF15" s="313"/>
      <c r="BG15" s="313"/>
      <c r="BH15" s="313"/>
      <c r="BI15" s="313"/>
      <c r="BJ15" s="313"/>
      <c r="BK15" s="313"/>
      <c r="BL15" s="313"/>
      <c r="BM15" s="313"/>
      <c r="BN15" s="313"/>
      <c r="BO15" s="313"/>
      <c r="BP15" s="313"/>
      <c r="BQ15" s="313"/>
      <c r="BR15" s="312"/>
      <c r="BS15" s="314"/>
      <c r="BT15" s="314"/>
      <c r="BU15" s="314"/>
      <c r="BV15" s="314"/>
      <c r="BW15" s="314"/>
      <c r="BX15" s="314"/>
      <c r="BY15" s="314"/>
      <c r="BZ15" s="314"/>
      <c r="CA15" s="314"/>
      <c r="CB15" s="314"/>
      <c r="CC15" s="314"/>
      <c r="CD15" s="314"/>
      <c r="CE15" s="314"/>
      <c r="CF15" s="314"/>
      <c r="CG15" s="314"/>
      <c r="CH15" s="314"/>
      <c r="CI15" s="314"/>
      <c r="CJ15" s="314"/>
      <c r="CK15" s="314"/>
      <c r="CL15" s="314"/>
      <c r="CM15" s="314"/>
      <c r="CN15" s="314"/>
      <c r="CO15" s="314"/>
      <c r="CP15" s="314"/>
      <c r="CQ15" s="314"/>
      <c r="CR15" s="314"/>
      <c r="CS15" s="314"/>
      <c r="CT15" s="314"/>
      <c r="CU15" s="314"/>
      <c r="CV15" s="314"/>
      <c r="CW15" s="314"/>
      <c r="CX15" s="314"/>
      <c r="CY15" s="314"/>
      <c r="CZ15" s="314"/>
      <c r="DA15" s="314"/>
      <c r="DB15" s="314"/>
      <c r="DC15" s="314"/>
      <c r="DD15" s="314"/>
      <c r="DE15" s="314"/>
      <c r="DF15" s="314"/>
      <c r="DG15" s="314"/>
      <c r="DH15" s="314"/>
      <c r="DI15" s="314"/>
      <c r="DJ15" s="314"/>
      <c r="DK15" s="314"/>
      <c r="DL15" s="314"/>
      <c r="DM15" s="314"/>
      <c r="DN15" s="314"/>
      <c r="DO15" s="314"/>
      <c r="DP15" s="314"/>
      <c r="DQ15" s="314"/>
      <c r="DR15" s="314"/>
      <c r="DS15" s="314"/>
      <c r="DT15" s="314"/>
      <c r="DU15" s="314"/>
      <c r="DV15" s="314"/>
      <c r="DW15" s="314"/>
      <c r="DX15" s="314"/>
      <c r="DY15" s="314"/>
      <c r="DZ15" s="314"/>
      <c r="EA15" s="314"/>
      <c r="EB15" s="314"/>
      <c r="EC15" s="314"/>
      <c r="ED15" s="314"/>
      <c r="EE15" s="314"/>
      <c r="EF15" s="314"/>
      <c r="EG15" s="314"/>
      <c r="EH15" s="314"/>
      <c r="EI15" s="314"/>
      <c r="EJ15" s="314"/>
      <c r="EK15" s="314"/>
      <c r="EL15" s="314"/>
      <c r="EM15" s="314"/>
      <c r="EN15" s="314"/>
      <c r="EO15" s="314"/>
      <c r="EP15" s="314"/>
    </row>
    <row r="16" spans="1:146" ht="12" customHeight="1">
      <c r="A16" s="313"/>
      <c r="B16" s="313"/>
      <c r="C16" s="313"/>
      <c r="D16" s="313"/>
      <c r="E16" s="313"/>
      <c r="F16" s="313"/>
      <c r="G16" s="313"/>
      <c r="H16" s="313"/>
      <c r="I16" s="313"/>
      <c r="J16" s="313"/>
      <c r="K16" s="313"/>
      <c r="L16" s="313"/>
      <c r="M16" s="313"/>
      <c r="N16" s="313"/>
      <c r="O16" s="313"/>
      <c r="P16" s="313"/>
      <c r="Q16" s="313"/>
      <c r="R16" s="313"/>
      <c r="S16" s="313"/>
      <c r="T16" s="313"/>
      <c r="U16" s="313"/>
      <c r="V16" s="313"/>
      <c r="W16" s="313"/>
      <c r="X16" s="313"/>
      <c r="Y16" s="313"/>
      <c r="Z16" s="313"/>
      <c r="AA16" s="313"/>
      <c r="AB16" s="313"/>
      <c r="AC16" s="313"/>
      <c r="AD16" s="313"/>
      <c r="AE16" s="313"/>
      <c r="AF16" s="313"/>
      <c r="AG16" s="313"/>
      <c r="AH16" s="313"/>
      <c r="AI16" s="313"/>
      <c r="AJ16" s="313"/>
      <c r="AK16" s="313"/>
      <c r="AL16" s="313"/>
      <c r="AM16" s="313"/>
      <c r="AN16" s="313"/>
      <c r="AO16" s="313"/>
      <c r="AP16" s="313"/>
      <c r="AQ16" s="313"/>
      <c r="AR16" s="313"/>
      <c r="AS16" s="313"/>
      <c r="AT16" s="313"/>
      <c r="AU16" s="313"/>
      <c r="AV16" s="313"/>
      <c r="AW16" s="313"/>
      <c r="AX16" s="313"/>
      <c r="AY16" s="313"/>
      <c r="AZ16" s="313"/>
      <c r="BA16" s="313"/>
      <c r="BB16" s="313"/>
      <c r="BC16" s="313"/>
      <c r="BD16" s="313"/>
      <c r="BE16" s="313"/>
      <c r="BF16" s="313"/>
      <c r="BG16" s="313"/>
      <c r="BH16" s="313"/>
      <c r="BI16" s="313"/>
      <c r="BJ16" s="313"/>
      <c r="BK16" s="313"/>
      <c r="BL16" s="313"/>
      <c r="BM16" s="313"/>
      <c r="BN16" s="313"/>
      <c r="BO16" s="313"/>
      <c r="BP16" s="313"/>
      <c r="BQ16" s="313"/>
      <c r="BR16" s="312"/>
      <c r="BS16" s="314"/>
      <c r="BT16" s="314"/>
      <c r="BU16" s="314"/>
      <c r="BV16" s="314"/>
      <c r="BW16" s="314"/>
      <c r="BX16" s="314"/>
      <c r="BY16" s="314"/>
      <c r="BZ16" s="314"/>
      <c r="CA16" s="314"/>
      <c r="CB16" s="314"/>
      <c r="CC16" s="314"/>
      <c r="CD16" s="314"/>
      <c r="CE16" s="314"/>
      <c r="CF16" s="314"/>
      <c r="CG16" s="314"/>
      <c r="CH16" s="314"/>
      <c r="CI16" s="314"/>
      <c r="CJ16" s="314"/>
      <c r="CK16" s="314"/>
      <c r="CL16" s="314"/>
      <c r="CM16" s="314"/>
      <c r="CN16" s="314"/>
      <c r="CO16" s="314"/>
      <c r="CP16" s="314"/>
      <c r="CQ16" s="314"/>
      <c r="CR16" s="314"/>
      <c r="CS16" s="314"/>
      <c r="CT16" s="314"/>
      <c r="CU16" s="314"/>
      <c r="CV16" s="314"/>
      <c r="CW16" s="314"/>
      <c r="CX16" s="314"/>
      <c r="CY16" s="314"/>
      <c r="CZ16" s="314"/>
      <c r="DA16" s="314"/>
      <c r="DB16" s="314"/>
      <c r="DC16" s="314"/>
      <c r="DD16" s="314"/>
      <c r="DE16" s="314"/>
      <c r="DF16" s="314"/>
      <c r="DG16" s="314"/>
      <c r="DH16" s="314"/>
      <c r="DI16" s="314"/>
      <c r="DJ16" s="314"/>
      <c r="DK16" s="314"/>
      <c r="DL16" s="314"/>
      <c r="DM16" s="314"/>
      <c r="DN16" s="314"/>
      <c r="DO16" s="314"/>
      <c r="DP16" s="314"/>
      <c r="DQ16" s="314"/>
      <c r="DR16" s="314"/>
      <c r="DS16" s="314"/>
      <c r="DT16" s="314"/>
      <c r="DU16" s="314"/>
      <c r="DV16" s="314"/>
      <c r="DW16" s="314"/>
      <c r="DX16" s="314"/>
      <c r="DY16" s="314"/>
      <c r="DZ16" s="314"/>
      <c r="EA16" s="314"/>
      <c r="EB16" s="314"/>
      <c r="EC16" s="314"/>
      <c r="ED16" s="314"/>
      <c r="EE16" s="314"/>
      <c r="EF16" s="314"/>
      <c r="EG16" s="314"/>
      <c r="EH16" s="314"/>
      <c r="EI16" s="314"/>
      <c r="EJ16" s="314"/>
      <c r="EK16" s="314"/>
      <c r="EL16" s="314"/>
      <c r="EM16" s="314"/>
      <c r="EN16" s="314"/>
      <c r="EO16" s="314"/>
      <c r="EP16" s="314"/>
    </row>
    <row r="17" spans="1:146" ht="12" customHeight="1">
      <c r="A17" s="313"/>
      <c r="B17" s="313"/>
      <c r="C17" s="313"/>
      <c r="D17" s="313"/>
      <c r="E17" s="313"/>
      <c r="F17" s="313"/>
      <c r="G17" s="313"/>
      <c r="H17" s="313"/>
      <c r="I17" s="313"/>
      <c r="J17" s="313"/>
      <c r="K17" s="313"/>
      <c r="L17" s="313"/>
      <c r="M17" s="313"/>
      <c r="N17" s="313"/>
      <c r="O17" s="313"/>
      <c r="P17" s="313"/>
      <c r="Q17" s="313"/>
      <c r="R17" s="313"/>
      <c r="S17" s="313"/>
      <c r="T17" s="313"/>
      <c r="U17" s="313"/>
      <c r="V17" s="313"/>
      <c r="W17" s="313"/>
      <c r="X17" s="313"/>
      <c r="Y17" s="313"/>
      <c r="Z17" s="313"/>
      <c r="AA17" s="313"/>
      <c r="AB17" s="313"/>
      <c r="AC17" s="313"/>
      <c r="AD17" s="313"/>
      <c r="AE17" s="313"/>
      <c r="AF17" s="313"/>
      <c r="AG17" s="313"/>
      <c r="AH17" s="313"/>
      <c r="AI17" s="313"/>
      <c r="AJ17" s="313"/>
      <c r="AK17" s="313"/>
      <c r="AL17" s="313"/>
      <c r="AM17" s="313"/>
      <c r="AN17" s="313"/>
      <c r="AO17" s="313"/>
      <c r="AP17" s="313"/>
      <c r="AQ17" s="313"/>
      <c r="AR17" s="313"/>
      <c r="AS17" s="313"/>
      <c r="AT17" s="313"/>
      <c r="AU17" s="313"/>
      <c r="AV17" s="313"/>
      <c r="AW17" s="313"/>
      <c r="AX17" s="313"/>
      <c r="AY17" s="313"/>
      <c r="AZ17" s="313"/>
      <c r="BA17" s="313"/>
      <c r="BB17" s="313"/>
      <c r="BC17" s="313"/>
      <c r="BD17" s="313"/>
      <c r="BE17" s="313"/>
      <c r="BF17" s="313"/>
      <c r="BG17" s="313"/>
      <c r="BH17" s="313"/>
      <c r="BI17" s="313"/>
      <c r="BJ17" s="313"/>
      <c r="BK17" s="313"/>
      <c r="BL17" s="313"/>
      <c r="BM17" s="313"/>
      <c r="BN17" s="313"/>
      <c r="BO17" s="313"/>
      <c r="BP17" s="313"/>
      <c r="BQ17" s="313"/>
      <c r="BR17" s="312"/>
      <c r="BS17" s="314"/>
      <c r="BT17" s="314"/>
      <c r="BU17" s="314"/>
      <c r="BV17" s="314"/>
      <c r="BW17" s="314"/>
      <c r="BX17" s="314"/>
      <c r="BY17" s="314"/>
      <c r="BZ17" s="314"/>
      <c r="CA17" s="314"/>
      <c r="CB17" s="314"/>
      <c r="CC17" s="314"/>
      <c r="CD17" s="314"/>
      <c r="CE17" s="314"/>
      <c r="CF17" s="314"/>
      <c r="CG17" s="314"/>
      <c r="CH17" s="314"/>
      <c r="CI17" s="314"/>
      <c r="CJ17" s="314"/>
      <c r="CK17" s="314"/>
      <c r="CL17" s="314"/>
      <c r="CM17" s="314"/>
      <c r="CN17" s="314"/>
      <c r="CO17" s="314"/>
      <c r="CP17" s="314"/>
      <c r="CQ17" s="314"/>
      <c r="CR17" s="314"/>
      <c r="CS17" s="314"/>
      <c r="CT17" s="314"/>
      <c r="CU17" s="314"/>
      <c r="CV17" s="314"/>
      <c r="CW17" s="314"/>
      <c r="CX17" s="314"/>
      <c r="CY17" s="314"/>
      <c r="CZ17" s="314"/>
      <c r="DA17" s="314"/>
      <c r="DB17" s="314"/>
      <c r="DC17" s="314"/>
      <c r="DD17" s="314"/>
      <c r="DE17" s="314"/>
      <c r="DF17" s="314"/>
      <c r="DG17" s="314"/>
      <c r="DH17" s="314"/>
      <c r="DI17" s="314"/>
      <c r="DJ17" s="314"/>
      <c r="DK17" s="314"/>
      <c r="DL17" s="314"/>
      <c r="DM17" s="314"/>
      <c r="DN17" s="314"/>
      <c r="DO17" s="314"/>
      <c r="DP17" s="314"/>
      <c r="DQ17" s="314"/>
      <c r="DR17" s="314"/>
      <c r="DS17" s="314"/>
      <c r="DT17" s="314"/>
      <c r="DU17" s="314"/>
      <c r="DV17" s="314"/>
      <c r="DW17" s="314"/>
      <c r="DX17" s="314"/>
      <c r="DY17" s="314"/>
      <c r="DZ17" s="314"/>
      <c r="EA17" s="314"/>
      <c r="EB17" s="314"/>
      <c r="EC17" s="314"/>
      <c r="ED17" s="314"/>
      <c r="EE17" s="314"/>
      <c r="EF17" s="314"/>
      <c r="EG17" s="314"/>
      <c r="EH17" s="314"/>
      <c r="EI17" s="314"/>
      <c r="EJ17" s="314"/>
      <c r="EK17" s="314"/>
      <c r="EL17" s="314"/>
      <c r="EM17" s="314"/>
      <c r="EN17" s="314"/>
      <c r="EO17" s="314"/>
      <c r="EP17" s="314"/>
    </row>
    <row r="18" spans="1:146" ht="12" customHeight="1">
      <c r="A18" s="313"/>
      <c r="B18" s="313"/>
      <c r="C18" s="313"/>
      <c r="D18" s="313"/>
      <c r="E18" s="313"/>
      <c r="F18" s="313"/>
      <c r="G18" s="313"/>
      <c r="H18" s="313"/>
      <c r="I18" s="313"/>
      <c r="J18" s="313"/>
      <c r="K18" s="313"/>
      <c r="L18" s="313"/>
      <c r="M18" s="313"/>
      <c r="N18" s="313"/>
      <c r="O18" s="313"/>
      <c r="P18" s="313"/>
      <c r="Q18" s="313"/>
      <c r="R18" s="313"/>
      <c r="S18" s="313"/>
      <c r="T18" s="313"/>
      <c r="U18" s="313"/>
      <c r="V18" s="313"/>
      <c r="W18" s="313"/>
      <c r="X18" s="313"/>
      <c r="Y18" s="313"/>
      <c r="Z18" s="313"/>
      <c r="AA18" s="313"/>
      <c r="AB18" s="313"/>
      <c r="AC18" s="313"/>
      <c r="AD18" s="313"/>
      <c r="AE18" s="313"/>
      <c r="AF18" s="313"/>
      <c r="AG18" s="313"/>
      <c r="AH18" s="313"/>
      <c r="AI18" s="313"/>
      <c r="AJ18" s="313"/>
      <c r="AK18" s="313"/>
      <c r="AL18" s="313"/>
      <c r="AM18" s="313"/>
      <c r="AN18" s="313"/>
      <c r="AO18" s="313"/>
      <c r="AP18" s="313"/>
      <c r="AQ18" s="313"/>
      <c r="AR18" s="313"/>
      <c r="AS18" s="313"/>
      <c r="AT18" s="313"/>
      <c r="AU18" s="313"/>
      <c r="AV18" s="313"/>
      <c r="AW18" s="313"/>
      <c r="AX18" s="313"/>
      <c r="AY18" s="313"/>
      <c r="AZ18" s="313"/>
      <c r="BA18" s="313"/>
      <c r="BB18" s="313"/>
      <c r="BC18" s="313"/>
      <c r="BD18" s="313"/>
      <c r="BE18" s="313"/>
      <c r="BF18" s="313"/>
      <c r="BG18" s="313"/>
      <c r="BH18" s="313"/>
      <c r="BI18" s="313"/>
      <c r="BJ18" s="313"/>
      <c r="BK18" s="313"/>
      <c r="BL18" s="313"/>
      <c r="BM18" s="313"/>
      <c r="BN18" s="313"/>
      <c r="BO18" s="313"/>
      <c r="BP18" s="313"/>
      <c r="BQ18" s="313"/>
      <c r="BR18" s="312"/>
      <c r="BS18" s="314"/>
      <c r="BT18" s="314"/>
      <c r="BU18" s="314"/>
      <c r="BV18" s="314"/>
      <c r="BW18" s="314"/>
      <c r="BX18" s="314"/>
      <c r="BY18" s="314"/>
      <c r="BZ18" s="314"/>
      <c r="CA18" s="314"/>
      <c r="CB18" s="314"/>
      <c r="CC18" s="314"/>
      <c r="CD18" s="314"/>
      <c r="CE18" s="314"/>
      <c r="CF18" s="314"/>
      <c r="CG18" s="314"/>
      <c r="CH18" s="314"/>
      <c r="CI18" s="314"/>
      <c r="CJ18" s="314"/>
      <c r="CK18" s="314"/>
      <c r="CL18" s="314"/>
      <c r="CM18" s="314"/>
      <c r="CN18" s="314"/>
      <c r="CO18" s="314"/>
      <c r="CP18" s="314"/>
      <c r="CQ18" s="314"/>
      <c r="CR18" s="314"/>
      <c r="CS18" s="314"/>
      <c r="CT18" s="314"/>
      <c r="CU18" s="314"/>
      <c r="CV18" s="314"/>
      <c r="CW18" s="314"/>
      <c r="CX18" s="314"/>
      <c r="CY18" s="314"/>
      <c r="CZ18" s="314"/>
      <c r="DA18" s="314"/>
      <c r="DB18" s="314"/>
      <c r="DC18" s="314"/>
      <c r="DD18" s="314"/>
      <c r="DE18" s="314"/>
      <c r="DF18" s="314"/>
      <c r="DG18" s="314"/>
      <c r="DH18" s="314"/>
      <c r="DI18" s="314"/>
      <c r="DJ18" s="314"/>
      <c r="DK18" s="314"/>
      <c r="DL18" s="314"/>
      <c r="DM18" s="314"/>
      <c r="DN18" s="314"/>
      <c r="DO18" s="314"/>
      <c r="DP18" s="314"/>
      <c r="DQ18" s="314"/>
      <c r="DR18" s="314"/>
      <c r="DS18" s="314"/>
      <c r="DT18" s="314"/>
      <c r="DU18" s="314"/>
      <c r="DV18" s="314"/>
      <c r="DW18" s="314"/>
      <c r="DX18" s="314"/>
      <c r="DY18" s="314"/>
      <c r="DZ18" s="314"/>
      <c r="EA18" s="314"/>
      <c r="EB18" s="314"/>
      <c r="EC18" s="314"/>
      <c r="ED18" s="314"/>
      <c r="EE18" s="314"/>
      <c r="EF18" s="314"/>
      <c r="EG18" s="314"/>
      <c r="EH18" s="314"/>
      <c r="EI18" s="314"/>
      <c r="EJ18" s="314"/>
      <c r="EK18" s="314"/>
      <c r="EL18" s="314"/>
      <c r="EM18" s="314"/>
      <c r="EN18" s="314"/>
      <c r="EO18" s="314"/>
      <c r="EP18" s="314"/>
    </row>
    <row r="19" spans="1:146" ht="12" customHeight="1">
      <c r="A19" s="313"/>
      <c r="B19" s="313"/>
      <c r="C19" s="313"/>
      <c r="D19" s="313"/>
      <c r="E19" s="313"/>
      <c r="F19" s="313"/>
      <c r="G19" s="313"/>
      <c r="H19" s="313"/>
      <c r="I19" s="313"/>
      <c r="J19" s="313"/>
      <c r="K19" s="313"/>
      <c r="L19" s="313"/>
      <c r="M19" s="313"/>
      <c r="N19" s="313"/>
      <c r="O19" s="313"/>
      <c r="P19" s="313"/>
      <c r="Q19" s="313"/>
      <c r="R19" s="313"/>
      <c r="S19" s="313"/>
      <c r="T19" s="313"/>
      <c r="U19" s="313"/>
      <c r="V19" s="313"/>
      <c r="W19" s="313"/>
      <c r="X19" s="313"/>
      <c r="Y19" s="313"/>
      <c r="Z19" s="313"/>
      <c r="AA19" s="313"/>
      <c r="AB19" s="313"/>
      <c r="AC19" s="313"/>
      <c r="AD19" s="313"/>
      <c r="AE19" s="313"/>
      <c r="AF19" s="313"/>
      <c r="AG19" s="313"/>
      <c r="AH19" s="313"/>
      <c r="AI19" s="313"/>
      <c r="AJ19" s="313"/>
      <c r="AK19" s="313"/>
      <c r="AL19" s="313"/>
      <c r="AM19" s="313"/>
      <c r="AN19" s="313"/>
      <c r="AO19" s="313"/>
      <c r="AP19" s="313"/>
      <c r="AQ19" s="313"/>
      <c r="AR19" s="313"/>
      <c r="AS19" s="313"/>
      <c r="AT19" s="313"/>
      <c r="AU19" s="313"/>
      <c r="AV19" s="313"/>
      <c r="AW19" s="313"/>
      <c r="AX19" s="313"/>
      <c r="AY19" s="313"/>
      <c r="AZ19" s="313"/>
      <c r="BA19" s="313"/>
      <c r="BB19" s="313"/>
      <c r="BC19" s="313"/>
      <c r="BD19" s="313"/>
      <c r="BE19" s="313"/>
      <c r="BF19" s="313"/>
      <c r="BG19" s="313"/>
      <c r="BH19" s="313"/>
      <c r="BI19" s="313"/>
      <c r="BJ19" s="313"/>
      <c r="BK19" s="313"/>
      <c r="BL19" s="313"/>
      <c r="BM19" s="313"/>
      <c r="BN19" s="313"/>
      <c r="BO19" s="313"/>
      <c r="BP19" s="313"/>
      <c r="BQ19" s="313"/>
      <c r="BR19" s="312"/>
      <c r="BS19" s="314"/>
      <c r="BT19" s="314"/>
      <c r="BU19" s="314"/>
      <c r="BV19" s="314"/>
      <c r="BW19" s="314"/>
      <c r="BX19" s="314"/>
      <c r="BY19" s="314"/>
      <c r="BZ19" s="314"/>
      <c r="CA19" s="314"/>
      <c r="CB19" s="314"/>
      <c r="CC19" s="314"/>
      <c r="CD19" s="314"/>
      <c r="CE19" s="314"/>
      <c r="CF19" s="314"/>
      <c r="CG19" s="314"/>
      <c r="CH19" s="314"/>
      <c r="CI19" s="314"/>
      <c r="CJ19" s="314"/>
      <c r="CK19" s="314"/>
      <c r="CL19" s="314"/>
      <c r="CM19" s="314"/>
      <c r="CN19" s="314"/>
      <c r="CO19" s="314"/>
      <c r="CP19" s="314"/>
      <c r="CQ19" s="314"/>
      <c r="CR19" s="314"/>
      <c r="CS19" s="314"/>
      <c r="CT19" s="314"/>
      <c r="CU19" s="314"/>
      <c r="CV19" s="314"/>
      <c r="CW19" s="314"/>
      <c r="CX19" s="314"/>
      <c r="CY19" s="314"/>
      <c r="CZ19" s="314"/>
      <c r="DA19" s="314"/>
      <c r="DB19" s="314"/>
      <c r="DC19" s="314"/>
      <c r="DD19" s="314"/>
      <c r="DE19" s="314"/>
      <c r="DF19" s="314"/>
      <c r="DG19" s="314"/>
      <c r="DH19" s="314"/>
      <c r="DI19" s="314"/>
      <c r="DJ19" s="314"/>
      <c r="DK19" s="314"/>
      <c r="DL19" s="314"/>
      <c r="DM19" s="314"/>
      <c r="DN19" s="314"/>
      <c r="DO19" s="314"/>
      <c r="DP19" s="314"/>
      <c r="DQ19" s="314"/>
      <c r="DR19" s="314"/>
      <c r="DS19" s="314"/>
      <c r="DT19" s="314"/>
      <c r="DU19" s="314"/>
      <c r="DV19" s="314"/>
      <c r="DW19" s="314"/>
      <c r="DX19" s="314"/>
      <c r="DY19" s="314"/>
      <c r="DZ19" s="314"/>
      <c r="EA19" s="314"/>
      <c r="EB19" s="314"/>
      <c r="EC19" s="314"/>
      <c r="ED19" s="314"/>
      <c r="EE19" s="314"/>
      <c r="EF19" s="314"/>
      <c r="EG19" s="314"/>
      <c r="EH19" s="314"/>
      <c r="EI19" s="314"/>
      <c r="EJ19" s="314"/>
      <c r="EK19" s="314"/>
      <c r="EL19" s="314"/>
      <c r="EM19" s="314"/>
      <c r="EN19" s="314"/>
      <c r="EO19" s="314"/>
      <c r="EP19" s="314"/>
    </row>
    <row r="20" spans="1:146" ht="12" customHeight="1">
      <c r="A20" s="313"/>
      <c r="B20" s="313"/>
      <c r="C20" s="313"/>
      <c r="D20" s="313"/>
      <c r="E20" s="313"/>
      <c r="F20" s="313"/>
      <c r="G20" s="313"/>
      <c r="H20" s="313"/>
      <c r="I20" s="313"/>
      <c r="J20" s="313"/>
      <c r="K20" s="313"/>
      <c r="L20" s="313"/>
      <c r="M20" s="313"/>
      <c r="N20" s="313"/>
      <c r="O20" s="313"/>
      <c r="P20" s="313"/>
      <c r="Q20" s="313"/>
      <c r="R20" s="313"/>
      <c r="S20" s="313"/>
      <c r="T20" s="313"/>
      <c r="U20" s="313"/>
      <c r="V20" s="313"/>
      <c r="W20" s="313"/>
      <c r="X20" s="313"/>
      <c r="Y20" s="313"/>
      <c r="Z20" s="313"/>
      <c r="AA20" s="313"/>
      <c r="AB20" s="313"/>
      <c r="AC20" s="313"/>
      <c r="AD20" s="313"/>
      <c r="AE20" s="313"/>
      <c r="AF20" s="313"/>
      <c r="AG20" s="313"/>
      <c r="AH20" s="313"/>
      <c r="AI20" s="313"/>
      <c r="AJ20" s="313"/>
      <c r="AK20" s="313"/>
      <c r="AL20" s="313"/>
      <c r="AM20" s="313"/>
      <c r="AN20" s="313"/>
      <c r="AO20" s="313"/>
      <c r="AP20" s="313"/>
      <c r="AQ20" s="313"/>
      <c r="AR20" s="313"/>
      <c r="AS20" s="313"/>
      <c r="AT20" s="313"/>
      <c r="AU20" s="313"/>
      <c r="AV20" s="313"/>
      <c r="AW20" s="313"/>
      <c r="AX20" s="313"/>
      <c r="AY20" s="313"/>
      <c r="AZ20" s="313"/>
      <c r="BA20" s="313"/>
      <c r="BB20" s="313"/>
      <c r="BC20" s="313"/>
      <c r="BD20" s="313"/>
      <c r="BE20" s="313"/>
      <c r="BF20" s="313"/>
      <c r="BG20" s="313"/>
      <c r="BH20" s="313"/>
      <c r="BI20" s="313"/>
      <c r="BJ20" s="313"/>
      <c r="BK20" s="313"/>
      <c r="BL20" s="313"/>
      <c r="BM20" s="313"/>
      <c r="BN20" s="313"/>
      <c r="BO20" s="313"/>
      <c r="BP20" s="313"/>
      <c r="BQ20" s="313"/>
      <c r="BR20" s="312"/>
      <c r="BS20" s="314"/>
      <c r="BT20" s="314"/>
      <c r="BU20" s="314"/>
      <c r="BV20" s="314"/>
      <c r="BW20" s="314"/>
      <c r="BX20" s="314"/>
      <c r="BY20" s="314"/>
      <c r="BZ20" s="314"/>
      <c r="CA20" s="314"/>
      <c r="CB20" s="314"/>
      <c r="CC20" s="314"/>
      <c r="CD20" s="314"/>
      <c r="CE20" s="314"/>
      <c r="CF20" s="314"/>
      <c r="CG20" s="314"/>
      <c r="CH20" s="314"/>
      <c r="CI20" s="314"/>
      <c r="CJ20" s="314"/>
      <c r="CK20" s="314"/>
      <c r="CL20" s="314"/>
      <c r="CM20" s="314"/>
      <c r="CN20" s="314"/>
      <c r="CO20" s="314"/>
      <c r="CP20" s="314"/>
      <c r="CQ20" s="314"/>
      <c r="CR20" s="314"/>
      <c r="CS20" s="314"/>
      <c r="CT20" s="314"/>
      <c r="CU20" s="314"/>
      <c r="CV20" s="314"/>
      <c r="CW20" s="314"/>
      <c r="CX20" s="314"/>
      <c r="CY20" s="314"/>
      <c r="CZ20" s="314"/>
      <c r="DA20" s="314"/>
      <c r="DB20" s="314"/>
      <c r="DC20" s="314"/>
      <c r="DD20" s="314"/>
      <c r="DE20" s="314"/>
      <c r="DF20" s="314"/>
      <c r="DG20" s="314"/>
      <c r="DH20" s="314"/>
      <c r="DI20" s="314"/>
      <c r="DJ20" s="314"/>
      <c r="DK20" s="314"/>
      <c r="DL20" s="314"/>
      <c r="DM20" s="314"/>
      <c r="DN20" s="314"/>
      <c r="DO20" s="314"/>
      <c r="DP20" s="314"/>
      <c r="DQ20" s="314"/>
      <c r="DR20" s="314"/>
      <c r="DS20" s="314"/>
      <c r="DT20" s="314"/>
      <c r="DU20" s="314"/>
      <c r="DV20" s="314"/>
      <c r="DW20" s="314"/>
      <c r="DX20" s="314"/>
      <c r="DY20" s="314"/>
      <c r="DZ20" s="314"/>
      <c r="EA20" s="314"/>
      <c r="EB20" s="314"/>
      <c r="EC20" s="314"/>
      <c r="ED20" s="314"/>
      <c r="EE20" s="314"/>
      <c r="EF20" s="314"/>
      <c r="EG20" s="314"/>
      <c r="EH20" s="314"/>
      <c r="EI20" s="314"/>
      <c r="EJ20" s="314"/>
      <c r="EK20" s="314"/>
      <c r="EL20" s="314"/>
      <c r="EM20" s="314"/>
      <c r="EN20" s="314"/>
      <c r="EO20" s="314"/>
      <c r="EP20" s="314"/>
    </row>
    <row r="21" spans="1:146" ht="12" customHeight="1">
      <c r="A21" s="313"/>
      <c r="B21" s="313"/>
      <c r="C21" s="313"/>
      <c r="D21" s="313"/>
      <c r="E21" s="313"/>
      <c r="F21" s="313"/>
      <c r="G21" s="313"/>
      <c r="H21" s="313"/>
      <c r="I21" s="313"/>
      <c r="J21" s="313"/>
      <c r="K21" s="313"/>
      <c r="L21" s="313"/>
      <c r="M21" s="313"/>
      <c r="N21" s="313"/>
      <c r="O21" s="313"/>
      <c r="P21" s="313"/>
      <c r="Q21" s="313"/>
      <c r="R21" s="313"/>
      <c r="S21" s="313"/>
      <c r="T21" s="313"/>
      <c r="U21" s="313"/>
      <c r="V21" s="313"/>
      <c r="W21" s="313"/>
      <c r="X21" s="313"/>
      <c r="Y21" s="313"/>
      <c r="Z21" s="313"/>
      <c r="AA21" s="313"/>
      <c r="AB21" s="313"/>
      <c r="AC21" s="313"/>
      <c r="AD21" s="313"/>
      <c r="AE21" s="313"/>
      <c r="AF21" s="313"/>
      <c r="AG21" s="313"/>
      <c r="AH21" s="313"/>
      <c r="AI21" s="313"/>
      <c r="AJ21" s="313"/>
      <c r="AK21" s="313"/>
      <c r="AL21" s="313"/>
      <c r="AM21" s="313"/>
      <c r="AN21" s="313"/>
      <c r="AO21" s="313"/>
      <c r="AP21" s="313"/>
      <c r="AQ21" s="313"/>
      <c r="AR21" s="313"/>
      <c r="AS21" s="313"/>
      <c r="AT21" s="313"/>
      <c r="AU21" s="313"/>
      <c r="AV21" s="313"/>
      <c r="AW21" s="313"/>
      <c r="AX21" s="313"/>
      <c r="AY21" s="313"/>
      <c r="AZ21" s="313"/>
      <c r="BA21" s="313"/>
      <c r="BB21" s="313"/>
      <c r="BC21" s="313"/>
      <c r="BD21" s="313"/>
      <c r="BE21" s="313"/>
      <c r="BF21" s="313"/>
      <c r="BG21" s="313"/>
      <c r="BH21" s="313"/>
      <c r="BI21" s="313"/>
      <c r="BJ21" s="313"/>
      <c r="BK21" s="313"/>
      <c r="BL21" s="313"/>
      <c r="BM21" s="313"/>
      <c r="BN21" s="313"/>
      <c r="BO21" s="313"/>
      <c r="BP21" s="313"/>
      <c r="BQ21" s="313"/>
      <c r="BR21" s="312"/>
      <c r="BS21" s="314"/>
      <c r="BT21" s="314"/>
      <c r="BU21" s="314"/>
      <c r="BV21" s="314"/>
      <c r="BW21" s="314"/>
      <c r="BX21" s="314"/>
      <c r="BY21" s="314"/>
      <c r="BZ21" s="314"/>
      <c r="CA21" s="314"/>
      <c r="CB21" s="314"/>
      <c r="CC21" s="314"/>
      <c r="CD21" s="314"/>
      <c r="CE21" s="314"/>
      <c r="CF21" s="314"/>
      <c r="CG21" s="314"/>
      <c r="CH21" s="314"/>
      <c r="CI21" s="314"/>
      <c r="CJ21" s="314"/>
      <c r="CK21" s="314"/>
      <c r="CL21" s="314"/>
      <c r="CM21" s="314"/>
      <c r="CN21" s="314"/>
      <c r="CO21" s="314"/>
      <c r="CP21" s="314"/>
      <c r="CQ21" s="314"/>
      <c r="CR21" s="314"/>
      <c r="CS21" s="314"/>
      <c r="CT21" s="314"/>
      <c r="CU21" s="314"/>
      <c r="CV21" s="314"/>
      <c r="CW21" s="314"/>
      <c r="CX21" s="314"/>
      <c r="CY21" s="314"/>
      <c r="CZ21" s="314"/>
      <c r="DA21" s="314"/>
      <c r="DB21" s="314"/>
      <c r="DC21" s="314"/>
      <c r="DD21" s="314"/>
      <c r="DE21" s="314"/>
      <c r="DF21" s="314"/>
      <c r="DG21" s="314"/>
      <c r="DH21" s="314"/>
      <c r="DI21" s="314"/>
      <c r="DJ21" s="314"/>
      <c r="DK21" s="314"/>
      <c r="DL21" s="314"/>
      <c r="DM21" s="314"/>
      <c r="DN21" s="314"/>
      <c r="DO21" s="314"/>
      <c r="DP21" s="314"/>
      <c r="DQ21" s="314"/>
      <c r="DR21" s="314"/>
      <c r="DS21" s="314"/>
      <c r="DT21" s="314"/>
      <c r="DU21" s="314"/>
      <c r="DV21" s="314"/>
      <c r="DW21" s="314"/>
      <c r="DX21" s="314"/>
      <c r="DY21" s="314"/>
      <c r="DZ21" s="314"/>
      <c r="EA21" s="314"/>
      <c r="EB21" s="314"/>
      <c r="EC21" s="314"/>
      <c r="ED21" s="314"/>
      <c r="EE21" s="314"/>
      <c r="EF21" s="314"/>
      <c r="EG21" s="314"/>
      <c r="EH21" s="314"/>
      <c r="EI21" s="314"/>
      <c r="EJ21" s="314"/>
      <c r="EK21" s="314"/>
      <c r="EL21" s="314"/>
      <c r="EM21" s="314"/>
      <c r="EN21" s="314"/>
      <c r="EO21" s="314"/>
      <c r="EP21" s="314"/>
    </row>
    <row r="22" spans="1:146" ht="12" customHeight="1">
      <c r="A22" s="313"/>
      <c r="B22" s="313"/>
      <c r="C22" s="313"/>
      <c r="D22" s="313"/>
      <c r="E22" s="313"/>
      <c r="F22" s="313"/>
      <c r="G22" s="313"/>
      <c r="H22" s="313"/>
      <c r="I22" s="313"/>
      <c r="J22" s="313"/>
      <c r="K22" s="313"/>
      <c r="L22" s="313"/>
      <c r="M22" s="313"/>
      <c r="N22" s="313"/>
      <c r="O22" s="313"/>
      <c r="P22" s="313"/>
      <c r="Q22" s="313"/>
      <c r="R22" s="313"/>
      <c r="S22" s="313"/>
      <c r="T22" s="315"/>
      <c r="U22" s="313"/>
      <c r="V22" s="313"/>
      <c r="W22" s="313"/>
      <c r="X22" s="313"/>
      <c r="Y22" s="313"/>
      <c r="Z22" s="313"/>
      <c r="AA22" s="313"/>
      <c r="AB22" s="313"/>
      <c r="AC22" s="313"/>
      <c r="AD22" s="313"/>
      <c r="AE22" s="313"/>
      <c r="AF22" s="313"/>
      <c r="AG22" s="313"/>
      <c r="AH22" s="313"/>
      <c r="AI22" s="313"/>
      <c r="AJ22" s="313"/>
      <c r="AK22" s="313"/>
      <c r="AL22" s="313"/>
      <c r="AM22" s="313"/>
      <c r="AN22" s="313"/>
      <c r="AO22" s="313"/>
      <c r="AP22" s="313"/>
      <c r="AQ22" s="313"/>
      <c r="AR22" s="313"/>
      <c r="AS22" s="313"/>
      <c r="AT22" s="313"/>
      <c r="AU22" s="313"/>
      <c r="AV22" s="313"/>
      <c r="AW22" s="313"/>
      <c r="AX22" s="316"/>
      <c r="AY22" s="313"/>
      <c r="AZ22" s="313"/>
      <c r="BA22" s="313"/>
      <c r="BB22" s="313"/>
      <c r="BC22" s="313"/>
      <c r="BD22" s="313"/>
      <c r="BE22" s="313"/>
      <c r="BF22" s="313"/>
      <c r="BG22" s="313"/>
      <c r="BH22" s="313"/>
      <c r="BI22" s="313"/>
      <c r="BJ22" s="313"/>
      <c r="BK22" s="313"/>
      <c r="BL22" s="313"/>
      <c r="BM22" s="313"/>
      <c r="BN22" s="313"/>
      <c r="BO22" s="313"/>
      <c r="BP22" s="313"/>
      <c r="BQ22" s="313"/>
      <c r="BR22" s="312"/>
      <c r="BS22" s="314"/>
      <c r="BT22" s="314"/>
      <c r="BU22" s="314"/>
      <c r="BV22" s="314"/>
      <c r="BW22" s="314"/>
      <c r="BX22" s="314"/>
      <c r="BY22" s="314"/>
      <c r="BZ22" s="314"/>
      <c r="CA22" s="314"/>
      <c r="CB22" s="314"/>
      <c r="CC22" s="314"/>
      <c r="CD22" s="314"/>
      <c r="CE22" s="314"/>
      <c r="CF22" s="314"/>
      <c r="CG22" s="314"/>
      <c r="CH22" s="314"/>
      <c r="CI22" s="314"/>
      <c r="CJ22" s="314"/>
      <c r="CK22" s="314"/>
      <c r="CL22" s="314"/>
      <c r="CM22" s="314"/>
      <c r="CN22" s="314"/>
      <c r="CO22" s="314"/>
      <c r="CP22" s="314"/>
      <c r="CQ22" s="314"/>
      <c r="CR22" s="314"/>
      <c r="CS22" s="314"/>
      <c r="CT22" s="314"/>
      <c r="CU22" s="314"/>
      <c r="CV22" s="314"/>
      <c r="CW22" s="314"/>
      <c r="CX22" s="314"/>
      <c r="CY22" s="314"/>
      <c r="CZ22" s="314"/>
      <c r="DA22" s="314"/>
      <c r="DB22" s="314"/>
      <c r="DC22" s="314"/>
      <c r="DD22" s="314"/>
      <c r="DE22" s="314"/>
      <c r="DF22" s="314"/>
      <c r="DG22" s="314"/>
      <c r="DH22" s="314"/>
      <c r="DI22" s="314"/>
      <c r="DJ22" s="314"/>
      <c r="DK22" s="314"/>
      <c r="DL22" s="314"/>
      <c r="DM22" s="314"/>
      <c r="DN22" s="314"/>
      <c r="DO22" s="314"/>
      <c r="DP22" s="314"/>
      <c r="DQ22" s="314"/>
      <c r="DR22" s="314"/>
      <c r="DS22" s="314"/>
      <c r="DT22" s="314"/>
      <c r="DU22" s="314"/>
      <c r="DV22" s="314"/>
      <c r="DW22" s="314"/>
      <c r="DX22" s="314"/>
      <c r="DY22" s="314"/>
      <c r="DZ22" s="314"/>
      <c r="EA22" s="314"/>
      <c r="EB22" s="314"/>
      <c r="EC22" s="314"/>
      <c r="ED22" s="314"/>
      <c r="EE22" s="314"/>
      <c r="EF22" s="314"/>
      <c r="EG22" s="314"/>
      <c r="EH22" s="314"/>
      <c r="EI22" s="314"/>
      <c r="EJ22" s="314"/>
      <c r="EK22" s="314"/>
      <c r="EL22" s="314"/>
      <c r="EM22" s="314"/>
      <c r="EN22" s="314"/>
      <c r="EO22" s="314"/>
      <c r="EP22" s="314"/>
    </row>
    <row r="23" spans="1:146" ht="12" customHeight="1">
      <c r="A23" s="313"/>
      <c r="B23" s="313"/>
      <c r="C23" s="313"/>
      <c r="D23" s="313"/>
      <c r="E23" s="313"/>
      <c r="F23" s="313"/>
      <c r="G23" s="313"/>
      <c r="H23" s="313"/>
      <c r="I23" s="313"/>
      <c r="J23" s="313"/>
      <c r="K23" s="313"/>
      <c r="L23" s="313"/>
      <c r="M23" s="313"/>
      <c r="N23" s="313"/>
      <c r="O23" s="313"/>
      <c r="P23" s="313"/>
      <c r="Q23" s="313"/>
      <c r="R23" s="313"/>
      <c r="S23" s="313"/>
      <c r="T23" s="313"/>
      <c r="U23" s="313"/>
      <c r="V23" s="313"/>
      <c r="W23" s="313"/>
      <c r="X23" s="313"/>
      <c r="Y23" s="313"/>
      <c r="Z23" s="313"/>
      <c r="AA23" s="313"/>
      <c r="AB23" s="315"/>
      <c r="AC23" s="313"/>
      <c r="AD23" s="313"/>
      <c r="AE23" s="313"/>
      <c r="AF23" s="313"/>
      <c r="AG23" s="313"/>
      <c r="AH23" s="313"/>
      <c r="AI23" s="313"/>
      <c r="AJ23" s="313"/>
      <c r="AK23" s="313"/>
      <c r="AL23" s="313"/>
      <c r="AM23" s="313"/>
      <c r="AN23" s="313"/>
      <c r="AO23" s="313"/>
      <c r="AP23" s="313"/>
      <c r="AQ23" s="313"/>
      <c r="AR23" s="313"/>
      <c r="AS23" s="313"/>
      <c r="AT23" s="313"/>
      <c r="AU23" s="313"/>
      <c r="AV23" s="313"/>
      <c r="AW23" s="313"/>
      <c r="AX23" s="316"/>
      <c r="AY23" s="313"/>
      <c r="AZ23" s="313"/>
      <c r="BA23" s="313"/>
      <c r="BB23" s="313"/>
      <c r="BC23" s="313"/>
      <c r="BD23" s="313"/>
      <c r="BE23" s="313"/>
      <c r="BF23" s="316"/>
      <c r="BG23" s="313"/>
      <c r="BH23" s="313"/>
      <c r="BI23" s="313"/>
      <c r="BJ23" s="313"/>
      <c r="BK23" s="313"/>
      <c r="BL23" s="313"/>
      <c r="BM23" s="313"/>
      <c r="BN23" s="313"/>
      <c r="BO23" s="313"/>
      <c r="BP23" s="313"/>
      <c r="BQ23" s="313"/>
      <c r="BR23" s="312"/>
      <c r="BS23" s="314"/>
      <c r="BT23" s="314"/>
      <c r="BU23" s="314"/>
      <c r="BV23" s="314"/>
      <c r="BW23" s="314"/>
      <c r="BX23" s="314"/>
      <c r="BY23" s="314"/>
      <c r="BZ23" s="314"/>
      <c r="CA23" s="314"/>
      <c r="CB23" s="314"/>
      <c r="CC23" s="314"/>
      <c r="CD23" s="314"/>
      <c r="CE23" s="314"/>
      <c r="CF23" s="314"/>
      <c r="CG23" s="314"/>
      <c r="CH23" s="314"/>
      <c r="CI23" s="314"/>
      <c r="CJ23" s="314"/>
      <c r="CK23" s="314"/>
      <c r="CL23" s="314"/>
      <c r="CM23" s="314"/>
      <c r="CN23" s="314"/>
      <c r="CO23" s="314"/>
      <c r="CP23" s="314"/>
      <c r="CQ23" s="314"/>
      <c r="CR23" s="314"/>
      <c r="CS23" s="314"/>
      <c r="CT23" s="314"/>
      <c r="CU23" s="314"/>
      <c r="CV23" s="314"/>
      <c r="CW23" s="314"/>
      <c r="CX23" s="314"/>
      <c r="CY23" s="314"/>
      <c r="CZ23" s="314"/>
      <c r="DA23" s="314"/>
      <c r="DB23" s="314"/>
      <c r="DC23" s="314"/>
      <c r="DD23" s="314"/>
      <c r="DE23" s="314"/>
      <c r="DF23" s="314"/>
      <c r="DG23" s="314"/>
      <c r="DH23" s="314"/>
      <c r="DI23" s="314"/>
      <c r="DJ23" s="314"/>
      <c r="DK23" s="314"/>
      <c r="DL23" s="314"/>
      <c r="DM23" s="314"/>
      <c r="DN23" s="314"/>
      <c r="DO23" s="314"/>
      <c r="DP23" s="314"/>
      <c r="DQ23" s="314"/>
      <c r="DR23" s="314"/>
      <c r="DS23" s="314"/>
      <c r="DT23" s="314"/>
      <c r="DU23" s="314"/>
      <c r="DV23" s="314"/>
      <c r="DW23" s="314"/>
      <c r="DX23" s="314"/>
      <c r="DY23" s="314"/>
      <c r="DZ23" s="314"/>
      <c r="EA23" s="314"/>
      <c r="EB23" s="314"/>
      <c r="EC23" s="314"/>
      <c r="ED23" s="314"/>
      <c r="EE23" s="314"/>
      <c r="EF23" s="314"/>
      <c r="EG23" s="314"/>
      <c r="EH23" s="314"/>
      <c r="EI23" s="314"/>
      <c r="EJ23" s="314"/>
      <c r="EK23" s="314"/>
      <c r="EL23" s="314"/>
      <c r="EM23" s="314"/>
      <c r="EN23" s="314"/>
      <c r="EO23" s="314"/>
      <c r="EP23" s="314"/>
    </row>
    <row r="24" spans="1:146" ht="12" customHeight="1">
      <c r="A24" s="313"/>
      <c r="B24" s="313"/>
      <c r="C24" s="313"/>
      <c r="D24" s="313"/>
      <c r="E24" s="313"/>
      <c r="F24" s="313"/>
      <c r="G24" s="313"/>
      <c r="H24" s="313"/>
      <c r="I24" s="313"/>
      <c r="J24" s="313"/>
      <c r="K24" s="313"/>
      <c r="L24" s="313"/>
      <c r="M24" s="313"/>
      <c r="N24" s="313"/>
      <c r="O24" s="317"/>
      <c r="P24" s="313"/>
      <c r="Q24" s="313"/>
      <c r="R24" s="313"/>
      <c r="S24" s="313"/>
      <c r="T24" s="313"/>
      <c r="U24" s="313"/>
      <c r="V24" s="313"/>
      <c r="W24" s="313"/>
      <c r="X24" s="313"/>
      <c r="Y24" s="313"/>
      <c r="Z24" s="313"/>
      <c r="AA24" s="313"/>
      <c r="AB24" s="313"/>
      <c r="AC24" s="313"/>
      <c r="AD24" s="313"/>
      <c r="AE24" s="313"/>
      <c r="AF24" s="313"/>
      <c r="AG24" s="313"/>
      <c r="AH24" s="313"/>
      <c r="AI24" s="313"/>
      <c r="AJ24" s="313"/>
      <c r="AK24" s="313"/>
      <c r="AL24" s="313"/>
      <c r="AM24" s="313"/>
      <c r="AN24" s="313"/>
      <c r="AO24" s="313"/>
      <c r="AP24" s="313"/>
      <c r="AQ24" s="313"/>
      <c r="AR24" s="313"/>
      <c r="AS24" s="313"/>
      <c r="AT24" s="313"/>
      <c r="AU24" s="313"/>
      <c r="AV24" s="313"/>
      <c r="AW24" s="313"/>
      <c r="AX24" s="313"/>
      <c r="AY24" s="313"/>
      <c r="AZ24" s="313"/>
      <c r="BA24" s="313"/>
      <c r="BB24" s="313"/>
      <c r="BC24" s="313"/>
      <c r="BD24" s="313"/>
      <c r="BE24" s="313"/>
      <c r="BF24" s="313"/>
      <c r="BG24" s="313"/>
      <c r="BH24" s="313"/>
      <c r="BI24" s="313"/>
      <c r="BJ24" s="313"/>
      <c r="BK24" s="313"/>
      <c r="BL24" s="313"/>
      <c r="BM24" s="313"/>
      <c r="BN24" s="313"/>
      <c r="BO24" s="313"/>
      <c r="BP24" s="313"/>
      <c r="BQ24" s="313"/>
      <c r="BR24" s="312"/>
      <c r="BS24" s="314"/>
      <c r="BT24" s="314"/>
      <c r="BU24" s="314"/>
      <c r="BV24" s="314"/>
      <c r="BW24" s="314"/>
      <c r="BX24" s="314"/>
      <c r="BY24" s="314"/>
      <c r="BZ24" s="314"/>
      <c r="CA24" s="314"/>
      <c r="CB24" s="314"/>
      <c r="CC24" s="314"/>
      <c r="CD24" s="314"/>
      <c r="CE24" s="314"/>
      <c r="CF24" s="314"/>
      <c r="CG24" s="314"/>
      <c r="CH24" s="314"/>
      <c r="CI24" s="314"/>
      <c r="CJ24" s="314"/>
      <c r="CK24" s="314"/>
      <c r="CL24" s="314"/>
      <c r="CM24" s="314"/>
      <c r="CN24" s="314"/>
      <c r="CO24" s="314"/>
      <c r="CP24" s="314"/>
      <c r="CQ24" s="314"/>
      <c r="CR24" s="314"/>
      <c r="CS24" s="314"/>
      <c r="CT24" s="314"/>
      <c r="CU24" s="314"/>
      <c r="CV24" s="314"/>
      <c r="CW24" s="314"/>
      <c r="CX24" s="314"/>
      <c r="CY24" s="314"/>
      <c r="CZ24" s="314"/>
      <c r="DA24" s="314"/>
      <c r="DB24" s="314"/>
      <c r="DC24" s="314"/>
      <c r="DD24" s="314"/>
      <c r="DE24" s="314"/>
      <c r="DF24" s="314"/>
      <c r="DG24" s="314"/>
      <c r="DH24" s="314"/>
      <c r="DI24" s="314"/>
      <c r="DJ24" s="314"/>
      <c r="DK24" s="314"/>
      <c r="DL24" s="314"/>
      <c r="DM24" s="314"/>
      <c r="DN24" s="314"/>
      <c r="DO24" s="314"/>
      <c r="DP24" s="314"/>
      <c r="DQ24" s="314"/>
      <c r="DR24" s="314"/>
      <c r="DS24" s="314"/>
      <c r="DT24" s="314"/>
      <c r="DU24" s="314"/>
      <c r="DV24" s="314"/>
      <c r="DW24" s="314"/>
      <c r="DX24" s="314"/>
      <c r="DY24" s="314"/>
      <c r="DZ24" s="314"/>
      <c r="EA24" s="314"/>
      <c r="EB24" s="314"/>
      <c r="EC24" s="314"/>
      <c r="ED24" s="314"/>
      <c r="EE24" s="314"/>
      <c r="EF24" s="314"/>
      <c r="EG24" s="314"/>
      <c r="EH24" s="314"/>
      <c r="EI24" s="314"/>
      <c r="EJ24" s="314"/>
      <c r="EK24" s="314"/>
      <c r="EL24" s="314"/>
      <c r="EM24" s="314"/>
      <c r="EN24" s="314"/>
      <c r="EO24" s="314"/>
      <c r="EP24" s="314"/>
    </row>
    <row r="25" spans="1:146" ht="12" customHeight="1">
      <c r="A25" s="313"/>
      <c r="B25" s="313"/>
      <c r="C25" s="313"/>
      <c r="D25" s="313"/>
      <c r="E25" s="313"/>
      <c r="F25" s="313"/>
      <c r="G25" s="313"/>
      <c r="H25" s="313"/>
      <c r="I25" s="313"/>
      <c r="J25" s="313"/>
      <c r="K25" s="313"/>
      <c r="L25" s="313"/>
      <c r="M25" s="313"/>
      <c r="N25" s="313"/>
      <c r="O25" s="313"/>
      <c r="P25" s="313"/>
      <c r="Q25" s="313"/>
      <c r="R25" s="313"/>
      <c r="S25" s="313"/>
      <c r="T25" s="313"/>
      <c r="U25" s="313"/>
      <c r="V25" s="313"/>
      <c r="W25" s="313"/>
      <c r="X25" s="313"/>
      <c r="Y25" s="313"/>
      <c r="Z25" s="313"/>
      <c r="AA25" s="313"/>
      <c r="AB25" s="313"/>
      <c r="AC25" s="313"/>
      <c r="AD25" s="313"/>
      <c r="AE25" s="313"/>
      <c r="AF25" s="313"/>
      <c r="AG25" s="313"/>
      <c r="AH25" s="313"/>
      <c r="AI25" s="313"/>
      <c r="AJ25" s="313"/>
      <c r="AK25" s="313"/>
      <c r="AL25" s="313"/>
      <c r="AM25" s="313"/>
      <c r="AN25" s="313"/>
      <c r="AO25" s="313"/>
      <c r="AP25" s="313"/>
      <c r="AQ25" s="313"/>
      <c r="AR25" s="313"/>
      <c r="AS25" s="313"/>
      <c r="AT25" s="316"/>
      <c r="AU25" s="313"/>
      <c r="AV25" s="313"/>
      <c r="AW25" s="313"/>
      <c r="AX25" s="313"/>
      <c r="AY25" s="313"/>
      <c r="AZ25" s="313"/>
      <c r="BA25" s="313"/>
      <c r="BB25" s="313"/>
      <c r="BC25" s="313"/>
      <c r="BD25" s="313"/>
      <c r="BE25" s="313"/>
      <c r="BF25" s="313"/>
      <c r="BG25" s="313"/>
      <c r="BH25" s="313"/>
      <c r="BI25" s="313"/>
      <c r="BJ25" s="313"/>
      <c r="BK25" s="313"/>
      <c r="BL25" s="313"/>
      <c r="BM25" s="313"/>
      <c r="BN25" s="313"/>
      <c r="BO25" s="313"/>
      <c r="BP25" s="313"/>
      <c r="BQ25" s="313"/>
      <c r="BR25" s="312"/>
      <c r="BS25" s="314"/>
      <c r="BT25" s="314"/>
      <c r="BU25" s="314"/>
      <c r="BV25" s="314"/>
      <c r="BW25" s="314"/>
      <c r="BX25" s="314"/>
      <c r="BY25" s="314"/>
      <c r="BZ25" s="314"/>
      <c r="CA25" s="314"/>
      <c r="CB25" s="314"/>
      <c r="CC25" s="314"/>
      <c r="CD25" s="314"/>
      <c r="CE25" s="314"/>
      <c r="CF25" s="314"/>
      <c r="CG25" s="314"/>
      <c r="CH25" s="314"/>
      <c r="CI25" s="314"/>
      <c r="CJ25" s="314"/>
      <c r="CK25" s="314"/>
      <c r="CL25" s="314"/>
      <c r="CM25" s="314"/>
      <c r="CN25" s="314"/>
      <c r="CO25" s="314"/>
      <c r="CP25" s="314"/>
      <c r="CQ25" s="314"/>
      <c r="CR25" s="314"/>
      <c r="CS25" s="314"/>
      <c r="CT25" s="314"/>
      <c r="CU25" s="314"/>
      <c r="CV25" s="314"/>
      <c r="CW25" s="314"/>
      <c r="CX25" s="314"/>
      <c r="CY25" s="314"/>
      <c r="CZ25" s="314"/>
      <c r="DA25" s="314"/>
      <c r="DB25" s="314"/>
      <c r="DC25" s="314"/>
      <c r="DD25" s="314"/>
      <c r="DE25" s="314"/>
      <c r="DF25" s="314"/>
      <c r="DG25" s="314"/>
      <c r="DH25" s="314"/>
      <c r="DI25" s="314"/>
      <c r="DJ25" s="314"/>
      <c r="DK25" s="314"/>
      <c r="DL25" s="314"/>
      <c r="DM25" s="314"/>
      <c r="DN25" s="314"/>
      <c r="DO25" s="314"/>
      <c r="DP25" s="314"/>
      <c r="DQ25" s="314"/>
      <c r="DR25" s="314"/>
      <c r="DS25" s="314"/>
      <c r="DT25" s="314"/>
      <c r="DU25" s="314"/>
      <c r="DV25" s="314"/>
      <c r="DW25" s="314"/>
      <c r="DX25" s="314"/>
      <c r="DY25" s="314"/>
      <c r="DZ25" s="314"/>
      <c r="EA25" s="314"/>
      <c r="EB25" s="314"/>
      <c r="EC25" s="314"/>
      <c r="ED25" s="314"/>
      <c r="EE25" s="314"/>
      <c r="EF25" s="314"/>
      <c r="EG25" s="314"/>
      <c r="EH25" s="314"/>
      <c r="EI25" s="314"/>
      <c r="EJ25" s="314"/>
      <c r="EK25" s="314"/>
      <c r="EL25" s="314"/>
      <c r="EM25" s="314"/>
      <c r="EN25" s="314"/>
      <c r="EO25" s="314"/>
      <c r="EP25" s="314"/>
    </row>
    <row r="26" spans="1:146" ht="12" customHeight="1">
      <c r="A26" s="313"/>
      <c r="B26" s="313"/>
      <c r="C26" s="313"/>
      <c r="D26" s="313"/>
      <c r="E26" s="313"/>
      <c r="F26" s="313"/>
      <c r="G26" s="313"/>
      <c r="H26" s="313"/>
      <c r="I26" s="313"/>
      <c r="J26" s="313"/>
      <c r="K26" s="313"/>
      <c r="L26" s="313"/>
      <c r="M26" s="313"/>
      <c r="N26" s="313"/>
      <c r="O26" s="313"/>
      <c r="P26" s="313"/>
      <c r="Q26" s="313"/>
      <c r="R26" s="313"/>
      <c r="S26" s="313"/>
      <c r="T26" s="313"/>
      <c r="U26" s="313"/>
      <c r="V26" s="313"/>
      <c r="W26" s="313"/>
      <c r="X26" s="313"/>
      <c r="Y26" s="313"/>
      <c r="Z26" s="313"/>
      <c r="AA26" s="313"/>
      <c r="AB26" s="313"/>
      <c r="AC26" s="313"/>
      <c r="AD26" s="313"/>
      <c r="AE26" s="313"/>
      <c r="AF26" s="313"/>
      <c r="AG26" s="313"/>
      <c r="AH26" s="313"/>
      <c r="AI26" s="313"/>
      <c r="AJ26" s="313"/>
      <c r="AK26" s="313"/>
      <c r="AL26" s="313"/>
      <c r="AM26" s="313"/>
      <c r="AN26" s="313"/>
      <c r="AO26" s="313"/>
      <c r="AP26" s="313"/>
      <c r="AQ26" s="313"/>
      <c r="AR26" s="313"/>
      <c r="AS26" s="313"/>
      <c r="AT26" s="313"/>
      <c r="AU26" s="313"/>
      <c r="AV26" s="313"/>
      <c r="AW26" s="313"/>
      <c r="AX26" s="313"/>
      <c r="AY26" s="313"/>
      <c r="AZ26" s="313"/>
      <c r="BA26" s="313"/>
      <c r="BB26" s="313"/>
      <c r="BC26" s="313"/>
      <c r="BD26" s="313"/>
      <c r="BE26" s="313"/>
      <c r="BF26" s="313"/>
      <c r="BG26" s="313"/>
      <c r="BH26" s="313"/>
      <c r="BI26" s="313"/>
      <c r="BJ26" s="313"/>
      <c r="BK26" s="313"/>
      <c r="BL26" s="313"/>
      <c r="BM26" s="313"/>
      <c r="BN26" s="313"/>
      <c r="BO26" s="313"/>
      <c r="BP26" s="313"/>
      <c r="BQ26" s="313"/>
      <c r="BR26" s="312"/>
      <c r="BS26" s="314"/>
      <c r="BT26" s="314"/>
      <c r="BU26" s="314"/>
      <c r="BV26" s="314"/>
      <c r="BW26" s="314"/>
      <c r="BX26" s="314"/>
      <c r="BY26" s="314"/>
      <c r="BZ26" s="314"/>
      <c r="CA26" s="314"/>
      <c r="CB26" s="314"/>
      <c r="CC26" s="314"/>
      <c r="CD26" s="314"/>
      <c r="CE26" s="314"/>
      <c r="CF26" s="314"/>
      <c r="CG26" s="314"/>
      <c r="CH26" s="314"/>
      <c r="CI26" s="314"/>
      <c r="CJ26" s="314"/>
      <c r="CK26" s="314"/>
      <c r="CL26" s="314"/>
      <c r="CM26" s="314"/>
      <c r="CN26" s="314"/>
      <c r="CO26" s="314"/>
      <c r="CP26" s="314"/>
      <c r="CQ26" s="314"/>
      <c r="CR26" s="314"/>
      <c r="CS26" s="314"/>
      <c r="CT26" s="314"/>
      <c r="CU26" s="314"/>
      <c r="CV26" s="314"/>
      <c r="CW26" s="314"/>
      <c r="CX26" s="314"/>
      <c r="CY26" s="314"/>
      <c r="CZ26" s="314"/>
      <c r="DA26" s="314"/>
      <c r="DB26" s="314"/>
      <c r="DC26" s="314"/>
      <c r="DD26" s="314"/>
      <c r="DE26" s="314"/>
      <c r="DF26" s="314"/>
      <c r="DG26" s="314"/>
      <c r="DH26" s="314"/>
      <c r="DI26" s="314"/>
      <c r="DJ26" s="314"/>
      <c r="DK26" s="314"/>
      <c r="DL26" s="314"/>
      <c r="DM26" s="314"/>
      <c r="DN26" s="314"/>
      <c r="DO26" s="314"/>
      <c r="DP26" s="314"/>
      <c r="DQ26" s="314"/>
      <c r="DR26" s="314"/>
      <c r="DS26" s="314"/>
      <c r="DT26" s="314"/>
      <c r="DU26" s="314"/>
      <c r="DV26" s="314"/>
      <c r="DW26" s="314"/>
      <c r="DX26" s="314"/>
      <c r="DY26" s="314"/>
      <c r="DZ26" s="314"/>
      <c r="EA26" s="314"/>
      <c r="EB26" s="314"/>
      <c r="EC26" s="314"/>
      <c r="ED26" s="314"/>
      <c r="EE26" s="314"/>
      <c r="EF26" s="314"/>
      <c r="EG26" s="314"/>
      <c r="EH26" s="314"/>
      <c r="EI26" s="314"/>
      <c r="EJ26" s="314"/>
      <c r="EK26" s="314"/>
      <c r="EL26" s="314"/>
      <c r="EM26" s="314"/>
      <c r="EN26" s="314"/>
      <c r="EO26" s="314"/>
      <c r="EP26" s="314"/>
    </row>
    <row r="27" spans="1:146" ht="12" customHeight="1">
      <c r="A27" s="313"/>
      <c r="B27" s="313"/>
      <c r="C27" s="313"/>
      <c r="D27" s="313"/>
      <c r="E27" s="313"/>
      <c r="F27" s="313"/>
      <c r="G27" s="313"/>
      <c r="H27" s="313"/>
      <c r="I27" s="313"/>
      <c r="J27" s="313"/>
      <c r="K27" s="313"/>
      <c r="L27" s="313"/>
      <c r="M27" s="313"/>
      <c r="N27" s="313"/>
      <c r="O27" s="317"/>
      <c r="P27" s="313"/>
      <c r="Q27" s="313"/>
      <c r="R27" s="313"/>
      <c r="S27" s="313"/>
      <c r="T27" s="313"/>
      <c r="U27" s="313"/>
      <c r="V27" s="313"/>
      <c r="W27" s="313"/>
      <c r="X27" s="313"/>
      <c r="Y27" s="313"/>
      <c r="Z27" s="313"/>
      <c r="AA27" s="313"/>
      <c r="AB27" s="313"/>
      <c r="AC27" s="313"/>
      <c r="AD27" s="313"/>
      <c r="AE27" s="313"/>
      <c r="AF27" s="313"/>
      <c r="AG27" s="313"/>
      <c r="AH27" s="313"/>
      <c r="AI27" s="313"/>
      <c r="AJ27" s="313"/>
      <c r="AK27" s="313"/>
      <c r="AL27" s="313"/>
      <c r="AM27" s="313"/>
      <c r="AN27" s="313"/>
      <c r="AO27" s="313"/>
      <c r="AP27" s="313"/>
      <c r="AQ27" s="313"/>
      <c r="AR27" s="313"/>
      <c r="AS27" s="313"/>
      <c r="AT27" s="313"/>
      <c r="AU27" s="313"/>
      <c r="AV27" s="313"/>
      <c r="AW27" s="313"/>
      <c r="AX27" s="313"/>
      <c r="AY27" s="313"/>
      <c r="AZ27" s="313"/>
      <c r="BA27" s="313"/>
      <c r="BB27" s="313"/>
      <c r="BC27" s="313"/>
      <c r="BD27" s="313"/>
      <c r="BE27" s="313"/>
      <c r="BF27" s="313"/>
      <c r="BG27" s="313"/>
      <c r="BH27" s="313"/>
      <c r="BI27" s="313"/>
      <c r="BJ27" s="313"/>
      <c r="BK27" s="313"/>
      <c r="BL27" s="313"/>
      <c r="BM27" s="313"/>
      <c r="BN27" s="313"/>
      <c r="BO27" s="313"/>
      <c r="BP27" s="313"/>
      <c r="BQ27" s="313"/>
      <c r="BR27" s="312"/>
      <c r="BS27" s="314"/>
      <c r="BT27" s="314"/>
      <c r="BU27" s="314"/>
      <c r="BV27" s="314"/>
      <c r="BW27" s="314"/>
      <c r="BX27" s="314"/>
      <c r="BY27" s="314"/>
      <c r="BZ27" s="314"/>
      <c r="CA27" s="314"/>
      <c r="CB27" s="314"/>
      <c r="CC27" s="314"/>
      <c r="CD27" s="314"/>
      <c r="CE27" s="314"/>
      <c r="CF27" s="314"/>
      <c r="CG27" s="314"/>
      <c r="CH27" s="314"/>
      <c r="CI27" s="314"/>
      <c r="CJ27" s="314"/>
      <c r="CK27" s="314"/>
      <c r="CL27" s="314"/>
      <c r="CM27" s="314"/>
      <c r="CN27" s="314"/>
      <c r="CO27" s="314"/>
      <c r="CP27" s="314"/>
      <c r="CQ27" s="314"/>
      <c r="CR27" s="314"/>
      <c r="CS27" s="314"/>
      <c r="CT27" s="314"/>
      <c r="CU27" s="314"/>
      <c r="CV27" s="314"/>
      <c r="CW27" s="314"/>
      <c r="CX27" s="314"/>
      <c r="CY27" s="314"/>
      <c r="CZ27" s="314"/>
      <c r="DA27" s="314"/>
      <c r="DB27" s="314"/>
      <c r="DC27" s="314"/>
      <c r="DD27" s="314"/>
      <c r="DE27" s="314"/>
      <c r="DF27" s="314"/>
      <c r="DG27" s="314"/>
      <c r="DH27" s="314"/>
      <c r="DI27" s="314"/>
      <c r="DJ27" s="314"/>
      <c r="DK27" s="314"/>
      <c r="DL27" s="314"/>
      <c r="DM27" s="314"/>
      <c r="DN27" s="314"/>
      <c r="DO27" s="314"/>
      <c r="DP27" s="314"/>
      <c r="DQ27" s="314"/>
      <c r="DR27" s="314"/>
      <c r="DS27" s="314"/>
      <c r="DT27" s="314"/>
      <c r="DU27" s="314"/>
      <c r="DV27" s="314"/>
      <c r="DW27" s="314"/>
      <c r="DX27" s="314"/>
      <c r="DY27" s="314"/>
      <c r="DZ27" s="314"/>
      <c r="EA27" s="314"/>
      <c r="EB27" s="314"/>
      <c r="EC27" s="314"/>
      <c r="ED27" s="314"/>
      <c r="EE27" s="314"/>
      <c r="EF27" s="314"/>
      <c r="EG27" s="314"/>
      <c r="EH27" s="314"/>
      <c r="EI27" s="314"/>
      <c r="EJ27" s="314"/>
      <c r="EK27" s="314"/>
      <c r="EL27" s="314"/>
      <c r="EM27" s="314"/>
      <c r="EN27" s="314"/>
      <c r="EO27" s="314"/>
      <c r="EP27" s="314"/>
    </row>
    <row r="28" spans="1:146" ht="12" customHeight="1">
      <c r="A28" s="313"/>
      <c r="B28" s="313"/>
      <c r="C28" s="313"/>
      <c r="D28" s="313"/>
      <c r="E28" s="313"/>
      <c r="F28" s="313"/>
      <c r="G28" s="313"/>
      <c r="H28" s="313"/>
      <c r="I28" s="313"/>
      <c r="J28" s="313"/>
      <c r="K28" s="313"/>
      <c r="L28" s="313"/>
      <c r="M28" s="313"/>
      <c r="N28" s="313"/>
      <c r="O28" s="313"/>
      <c r="P28" s="313"/>
      <c r="Q28" s="313"/>
      <c r="R28" s="313"/>
      <c r="S28" s="313"/>
      <c r="T28" s="313"/>
      <c r="U28" s="313"/>
      <c r="V28" s="313"/>
      <c r="W28" s="313"/>
      <c r="X28" s="313"/>
      <c r="Y28" s="313"/>
      <c r="Z28" s="313"/>
      <c r="AA28" s="313"/>
      <c r="AB28" s="313"/>
      <c r="AC28" s="313"/>
      <c r="AD28" s="313"/>
      <c r="AE28" s="313"/>
      <c r="AF28" s="313"/>
      <c r="AG28" s="313"/>
      <c r="AH28" s="313"/>
      <c r="AI28" s="313"/>
      <c r="AJ28" s="313"/>
      <c r="AK28" s="313"/>
      <c r="AL28" s="313"/>
      <c r="AM28" s="313"/>
      <c r="AN28" s="313"/>
      <c r="AO28" s="313"/>
      <c r="AP28" s="313"/>
      <c r="AQ28" s="313"/>
      <c r="AR28" s="313"/>
      <c r="AS28" s="313"/>
      <c r="AT28" s="313"/>
      <c r="AU28" s="313"/>
      <c r="AV28" s="313"/>
      <c r="AW28" s="313"/>
      <c r="AX28" s="313"/>
      <c r="AY28" s="313"/>
      <c r="AZ28" s="313"/>
      <c r="BA28" s="313"/>
      <c r="BB28" s="313"/>
      <c r="BC28" s="313"/>
      <c r="BD28" s="313"/>
      <c r="BE28" s="313"/>
      <c r="BF28" s="313"/>
      <c r="BG28" s="313"/>
      <c r="BH28" s="313"/>
      <c r="BI28" s="313"/>
      <c r="BJ28" s="313"/>
      <c r="BK28" s="313"/>
      <c r="BL28" s="313"/>
      <c r="BM28" s="313"/>
      <c r="BN28" s="313"/>
      <c r="BO28" s="313"/>
      <c r="BP28" s="313"/>
      <c r="BQ28" s="313"/>
      <c r="BR28" s="312"/>
      <c r="BS28" s="314"/>
      <c r="BT28" s="314"/>
      <c r="BU28" s="314"/>
      <c r="BV28" s="314"/>
      <c r="BW28" s="314"/>
      <c r="BX28" s="314"/>
      <c r="BY28" s="314"/>
      <c r="BZ28" s="314"/>
      <c r="CA28" s="314"/>
      <c r="CB28" s="314"/>
      <c r="CC28" s="314"/>
      <c r="CD28" s="314"/>
      <c r="CE28" s="314"/>
      <c r="CF28" s="314"/>
      <c r="CG28" s="314"/>
      <c r="CH28" s="314"/>
      <c r="CI28" s="314"/>
      <c r="CJ28" s="314"/>
      <c r="CK28" s="314"/>
      <c r="CL28" s="314"/>
      <c r="CM28" s="314"/>
      <c r="CN28" s="314"/>
      <c r="CO28" s="314"/>
      <c r="CP28" s="314"/>
      <c r="CQ28" s="314"/>
      <c r="CR28" s="314"/>
      <c r="CS28" s="314"/>
      <c r="CT28" s="314"/>
      <c r="CU28" s="314"/>
      <c r="CV28" s="314"/>
      <c r="CW28" s="314"/>
      <c r="CX28" s="314"/>
      <c r="CY28" s="314"/>
      <c r="CZ28" s="314"/>
      <c r="DA28" s="314"/>
      <c r="DB28" s="314"/>
      <c r="DC28" s="314"/>
      <c r="DD28" s="314"/>
      <c r="DE28" s="314"/>
      <c r="DF28" s="314"/>
      <c r="DG28" s="314"/>
      <c r="DH28" s="314"/>
      <c r="DI28" s="314"/>
      <c r="DJ28" s="314"/>
      <c r="DK28" s="314"/>
      <c r="DL28" s="314"/>
      <c r="DM28" s="314"/>
      <c r="DN28" s="314"/>
      <c r="DO28" s="314"/>
      <c r="DP28" s="314"/>
      <c r="DQ28" s="314"/>
      <c r="DR28" s="314"/>
      <c r="DS28" s="314"/>
      <c r="DT28" s="314"/>
      <c r="DU28" s="314"/>
      <c r="DV28" s="314"/>
      <c r="DW28" s="314"/>
      <c r="DX28" s="314"/>
      <c r="DY28" s="314"/>
      <c r="DZ28" s="314"/>
      <c r="EA28" s="314"/>
      <c r="EB28" s="314"/>
      <c r="EC28" s="314"/>
      <c r="ED28" s="314"/>
      <c r="EE28" s="314"/>
      <c r="EF28" s="314"/>
      <c r="EG28" s="314"/>
      <c r="EH28" s="314"/>
      <c r="EI28" s="314"/>
      <c r="EJ28" s="314"/>
      <c r="EK28" s="314"/>
      <c r="EL28" s="314"/>
      <c r="EM28" s="314"/>
      <c r="EN28" s="314"/>
      <c r="EO28" s="314"/>
      <c r="EP28" s="314"/>
    </row>
    <row r="29" spans="1:146" ht="12" customHeight="1">
      <c r="A29" s="313"/>
      <c r="B29" s="313"/>
      <c r="C29" s="313"/>
      <c r="D29" s="313"/>
      <c r="E29" s="313"/>
      <c r="F29" s="313"/>
      <c r="G29" s="313"/>
      <c r="H29" s="313"/>
      <c r="I29" s="313"/>
      <c r="J29" s="313"/>
      <c r="K29" s="313"/>
      <c r="L29" s="313"/>
      <c r="M29" s="313"/>
      <c r="N29" s="313"/>
      <c r="O29" s="313"/>
      <c r="P29" s="313"/>
      <c r="Q29" s="313"/>
      <c r="R29" s="313"/>
      <c r="S29" s="313"/>
      <c r="T29" s="313"/>
      <c r="U29" s="313"/>
      <c r="V29" s="313"/>
      <c r="W29" s="313"/>
      <c r="X29" s="313"/>
      <c r="Y29" s="313"/>
      <c r="Z29" s="313"/>
      <c r="AA29" s="313"/>
      <c r="AB29" s="313"/>
      <c r="AC29" s="313"/>
      <c r="AD29" s="313"/>
      <c r="AE29" s="313"/>
      <c r="AF29" s="313"/>
      <c r="AG29" s="313"/>
      <c r="AH29" s="313"/>
      <c r="AI29" s="313"/>
      <c r="AJ29" s="313"/>
      <c r="AK29" s="313"/>
      <c r="AL29" s="313"/>
      <c r="AM29" s="313"/>
      <c r="AN29" s="313"/>
      <c r="AO29" s="313"/>
      <c r="AP29" s="313"/>
      <c r="AQ29" s="313"/>
      <c r="AR29" s="313"/>
      <c r="AS29" s="313"/>
      <c r="AT29" s="313"/>
      <c r="AU29" s="313"/>
      <c r="AV29" s="313"/>
      <c r="AW29" s="313"/>
      <c r="AX29" s="313"/>
      <c r="AY29" s="313"/>
      <c r="AZ29" s="313"/>
      <c r="BA29" s="313"/>
      <c r="BB29" s="313"/>
      <c r="BC29" s="313"/>
      <c r="BD29" s="313"/>
      <c r="BE29" s="313"/>
      <c r="BF29" s="313"/>
      <c r="BG29" s="313"/>
      <c r="BH29" s="313"/>
      <c r="BI29" s="313"/>
      <c r="BJ29" s="313"/>
      <c r="BK29" s="313"/>
      <c r="BL29" s="313"/>
      <c r="BM29" s="313"/>
      <c r="BN29" s="313"/>
      <c r="BO29" s="313"/>
      <c r="BP29" s="313"/>
      <c r="BQ29" s="313"/>
      <c r="BR29" s="312"/>
      <c r="BS29" s="314"/>
      <c r="BT29" s="314"/>
      <c r="BU29" s="314"/>
      <c r="BV29" s="314"/>
      <c r="BW29" s="314"/>
      <c r="BX29" s="314"/>
      <c r="BY29" s="314"/>
      <c r="BZ29" s="314"/>
      <c r="CA29" s="314"/>
      <c r="CB29" s="314"/>
      <c r="CC29" s="314"/>
      <c r="CD29" s="314"/>
      <c r="CE29" s="314"/>
      <c r="CF29" s="314"/>
      <c r="CG29" s="314"/>
      <c r="CH29" s="314"/>
      <c r="CI29" s="314"/>
      <c r="CJ29" s="314"/>
      <c r="CK29" s="314"/>
      <c r="CL29" s="314"/>
      <c r="CM29" s="314"/>
      <c r="CN29" s="314"/>
      <c r="CO29" s="314"/>
      <c r="CP29" s="314"/>
      <c r="CQ29" s="314"/>
      <c r="CR29" s="314"/>
      <c r="CS29" s="314"/>
      <c r="CT29" s="314"/>
      <c r="CU29" s="314"/>
      <c r="CV29" s="314"/>
      <c r="CW29" s="314"/>
      <c r="CX29" s="314"/>
      <c r="CY29" s="314"/>
      <c r="CZ29" s="314"/>
      <c r="DA29" s="314"/>
      <c r="DB29" s="314"/>
      <c r="DC29" s="314"/>
      <c r="DD29" s="314"/>
      <c r="DE29" s="314"/>
      <c r="DF29" s="314"/>
      <c r="DG29" s="314"/>
      <c r="DH29" s="314"/>
      <c r="DI29" s="314"/>
      <c r="DJ29" s="314"/>
      <c r="DK29" s="314"/>
      <c r="DL29" s="314"/>
      <c r="DM29" s="314"/>
      <c r="DN29" s="314"/>
      <c r="DO29" s="314"/>
      <c r="DP29" s="314"/>
      <c r="DQ29" s="314"/>
      <c r="DR29" s="314"/>
      <c r="DS29" s="314"/>
      <c r="DT29" s="314"/>
      <c r="DU29" s="314"/>
      <c r="DV29" s="314"/>
      <c r="DW29" s="314"/>
      <c r="DX29" s="314"/>
      <c r="DY29" s="314"/>
      <c r="DZ29" s="314"/>
      <c r="EA29" s="314"/>
      <c r="EB29" s="314"/>
      <c r="EC29" s="314"/>
      <c r="ED29" s="314"/>
      <c r="EE29" s="314"/>
      <c r="EF29" s="314"/>
      <c r="EG29" s="314"/>
      <c r="EH29" s="314"/>
      <c r="EI29" s="314"/>
      <c r="EJ29" s="314"/>
      <c r="EK29" s="314"/>
      <c r="EL29" s="314"/>
      <c r="EM29" s="314"/>
      <c r="EN29" s="314"/>
      <c r="EO29" s="314"/>
      <c r="EP29" s="314"/>
    </row>
    <row r="30" spans="1:146" ht="12" customHeight="1">
      <c r="A30" s="313"/>
      <c r="B30" s="313"/>
      <c r="C30" s="313"/>
      <c r="D30" s="313"/>
      <c r="E30" s="313"/>
      <c r="F30" s="313"/>
      <c r="G30" s="313"/>
      <c r="H30" s="313"/>
      <c r="I30" s="313"/>
      <c r="J30" s="313"/>
      <c r="K30" s="313"/>
      <c r="L30" s="313"/>
      <c r="M30" s="313"/>
      <c r="N30" s="313"/>
      <c r="O30" s="313"/>
      <c r="P30" s="313"/>
      <c r="Q30" s="313"/>
      <c r="R30" s="313"/>
      <c r="S30" s="313"/>
      <c r="T30" s="313"/>
      <c r="U30" s="313"/>
      <c r="V30" s="313"/>
      <c r="W30" s="313"/>
      <c r="X30" s="313"/>
      <c r="Y30" s="313"/>
      <c r="Z30" s="313"/>
      <c r="AA30" s="313"/>
      <c r="AB30" s="313"/>
      <c r="AC30" s="313"/>
      <c r="AD30" s="313"/>
      <c r="AE30" s="313"/>
      <c r="AF30" s="313"/>
      <c r="AG30" s="313"/>
      <c r="AH30" s="313"/>
      <c r="AI30" s="313"/>
      <c r="AJ30" s="313"/>
      <c r="AK30" s="313"/>
      <c r="AL30" s="313"/>
      <c r="AM30" s="313"/>
      <c r="AN30" s="313"/>
      <c r="AO30" s="313"/>
      <c r="AP30" s="313"/>
      <c r="AQ30" s="313"/>
      <c r="AR30" s="313"/>
      <c r="AS30" s="313"/>
      <c r="AT30" s="313"/>
      <c r="AU30" s="313"/>
      <c r="AV30" s="313"/>
      <c r="AW30" s="313"/>
      <c r="AX30" s="313"/>
      <c r="AY30" s="313"/>
      <c r="AZ30" s="313"/>
      <c r="BA30" s="313"/>
      <c r="BB30" s="313"/>
      <c r="BC30" s="313"/>
      <c r="BD30" s="313"/>
      <c r="BE30" s="313"/>
      <c r="BF30" s="313"/>
      <c r="BG30" s="313"/>
      <c r="BH30" s="313"/>
      <c r="BI30" s="313"/>
      <c r="BJ30" s="313"/>
      <c r="BK30" s="313"/>
      <c r="BL30" s="313"/>
      <c r="BM30" s="313"/>
      <c r="BN30" s="313"/>
      <c r="BO30" s="313"/>
      <c r="BP30" s="313"/>
      <c r="BQ30" s="313"/>
      <c r="BR30" s="312"/>
      <c r="BS30" s="314"/>
      <c r="BT30" s="314"/>
      <c r="BU30" s="314"/>
      <c r="BV30" s="314"/>
      <c r="BW30" s="314"/>
      <c r="BX30" s="314"/>
      <c r="BY30" s="314"/>
      <c r="BZ30" s="314"/>
      <c r="CA30" s="314"/>
      <c r="CB30" s="314"/>
      <c r="CC30" s="314"/>
      <c r="CD30" s="314"/>
      <c r="CE30" s="314"/>
      <c r="CF30" s="314"/>
      <c r="CG30" s="314"/>
      <c r="CH30" s="314"/>
      <c r="CI30" s="314"/>
      <c r="CJ30" s="314"/>
      <c r="CK30" s="314"/>
      <c r="CL30" s="314"/>
      <c r="CM30" s="314"/>
      <c r="CN30" s="314"/>
      <c r="CO30" s="314"/>
      <c r="CP30" s="314"/>
      <c r="CQ30" s="314"/>
      <c r="CR30" s="314"/>
      <c r="CS30" s="314"/>
      <c r="CT30" s="314"/>
      <c r="CU30" s="314"/>
      <c r="CV30" s="314"/>
      <c r="CW30" s="314"/>
      <c r="CX30" s="314"/>
      <c r="CY30" s="314"/>
      <c r="CZ30" s="314"/>
      <c r="DA30" s="314"/>
      <c r="DB30" s="314"/>
      <c r="DC30" s="314"/>
      <c r="DD30" s="314"/>
      <c r="DE30" s="314"/>
      <c r="DF30" s="314"/>
      <c r="DG30" s="314"/>
      <c r="DH30" s="314"/>
      <c r="DI30" s="314"/>
      <c r="DJ30" s="314"/>
      <c r="DK30" s="314"/>
      <c r="DL30" s="314"/>
      <c r="DM30" s="314"/>
      <c r="DN30" s="314"/>
      <c r="DO30" s="314"/>
      <c r="DP30" s="314"/>
      <c r="DQ30" s="314"/>
      <c r="DR30" s="314"/>
      <c r="DS30" s="314"/>
      <c r="DT30" s="314"/>
      <c r="DU30" s="314"/>
      <c r="DV30" s="314"/>
      <c r="DW30" s="314"/>
      <c r="DX30" s="314"/>
      <c r="DY30" s="314"/>
      <c r="DZ30" s="314"/>
      <c r="EA30" s="314"/>
      <c r="EB30" s="314"/>
      <c r="EC30" s="314"/>
      <c r="ED30" s="314"/>
      <c r="EE30" s="314"/>
      <c r="EF30" s="314"/>
      <c r="EG30" s="314"/>
      <c r="EH30" s="314"/>
      <c r="EI30" s="314"/>
      <c r="EJ30" s="314"/>
      <c r="EK30" s="314"/>
      <c r="EL30" s="314"/>
      <c r="EM30" s="314"/>
      <c r="EN30" s="314"/>
      <c r="EO30" s="314"/>
      <c r="EP30" s="314"/>
    </row>
    <row r="32" spans="1:146" ht="12" customHeight="1">
      <c r="A32" s="318"/>
      <c r="B32" s="318"/>
      <c r="C32" s="318"/>
      <c r="D32" s="318"/>
      <c r="E32" s="318"/>
      <c r="F32" s="318"/>
      <c r="G32" s="318"/>
      <c r="H32" s="318"/>
      <c r="I32" s="318"/>
      <c r="J32" s="318"/>
      <c r="K32" s="318"/>
      <c r="L32" s="318"/>
      <c r="M32" s="318"/>
      <c r="N32" s="318"/>
      <c r="O32" s="318"/>
      <c r="P32" s="318"/>
      <c r="Q32" s="318"/>
      <c r="R32" s="318"/>
      <c r="S32" s="318"/>
      <c r="T32" s="318"/>
      <c r="U32" s="318"/>
      <c r="V32" s="318"/>
      <c r="W32" s="318"/>
      <c r="X32" s="318"/>
      <c r="Y32" s="318"/>
      <c r="Z32" s="318"/>
      <c r="AA32" s="318"/>
      <c r="AB32" s="318"/>
      <c r="AC32" s="318"/>
      <c r="AD32" s="318"/>
      <c r="AE32" s="318"/>
      <c r="AF32" s="318"/>
      <c r="AG32" s="318"/>
      <c r="AH32" s="318"/>
      <c r="AI32" s="318"/>
      <c r="AJ32" s="318"/>
      <c r="AK32" s="318"/>
      <c r="AL32" s="318"/>
      <c r="AM32" s="318"/>
      <c r="AN32" s="318"/>
      <c r="AO32" s="318"/>
      <c r="AP32" s="318"/>
      <c r="AQ32" s="318"/>
      <c r="AR32" s="318"/>
      <c r="AS32" s="318"/>
      <c r="AT32" s="318"/>
      <c r="AU32" s="318"/>
      <c r="AV32" s="318"/>
      <c r="AW32" s="318"/>
      <c r="AX32" s="318"/>
      <c r="AY32" s="318"/>
      <c r="AZ32" s="318"/>
      <c r="BA32" s="318"/>
      <c r="BB32" s="318"/>
      <c r="BC32" s="318"/>
      <c r="BD32" s="318"/>
      <c r="BE32" s="318"/>
      <c r="BF32" s="318"/>
      <c r="BG32" s="318"/>
      <c r="BH32" s="318"/>
      <c r="BI32" s="318"/>
      <c r="BJ32" s="318"/>
      <c r="BK32" s="318"/>
      <c r="BL32" s="318"/>
      <c r="BM32" s="318"/>
      <c r="BN32" s="318"/>
      <c r="BO32" s="318"/>
      <c r="BP32" s="318"/>
      <c r="BQ32" s="318"/>
      <c r="BR32" s="318"/>
      <c r="BS32" s="318"/>
      <c r="BT32" s="318"/>
      <c r="BU32" s="318"/>
      <c r="BV32" s="318"/>
      <c r="BW32" s="318"/>
      <c r="BX32" s="318"/>
      <c r="BY32" s="318"/>
      <c r="BZ32" s="318"/>
      <c r="CA32" s="318"/>
      <c r="CB32" s="318"/>
      <c r="CC32" s="318"/>
      <c r="CD32" s="318"/>
      <c r="CE32" s="318"/>
      <c r="CF32" s="318"/>
      <c r="CG32" s="318"/>
      <c r="CH32" s="318"/>
      <c r="CI32" s="318"/>
      <c r="CJ32" s="318"/>
      <c r="CK32" s="318"/>
      <c r="CL32" s="318"/>
      <c r="CM32" s="318"/>
      <c r="CN32" s="318"/>
      <c r="CO32" s="318"/>
      <c r="CP32" s="318"/>
      <c r="CQ32" s="318"/>
      <c r="CR32" s="318"/>
      <c r="CS32" s="318"/>
      <c r="CT32" s="318"/>
      <c r="CU32" s="318"/>
      <c r="CV32" s="318"/>
      <c r="CW32" s="318"/>
      <c r="CX32" s="318"/>
      <c r="CY32" s="318"/>
      <c r="CZ32" s="318"/>
      <c r="DA32" s="318"/>
      <c r="DB32" s="318"/>
      <c r="DC32" s="318"/>
      <c r="DD32" s="318"/>
      <c r="DE32" s="318"/>
      <c r="DF32" s="318"/>
      <c r="DG32" s="318"/>
      <c r="DH32" s="318"/>
      <c r="DI32" s="318"/>
      <c r="DJ32" s="318"/>
      <c r="DK32" s="318"/>
      <c r="DL32" s="318"/>
      <c r="DM32" s="318"/>
      <c r="DN32" s="318"/>
      <c r="DO32" s="318"/>
      <c r="DP32" s="318"/>
      <c r="DQ32" s="318"/>
      <c r="DR32" s="318"/>
      <c r="DS32" s="318"/>
      <c r="DT32" s="318"/>
      <c r="DU32" s="318"/>
      <c r="DV32" s="318"/>
      <c r="DW32" s="318"/>
      <c r="DX32" s="318"/>
      <c r="DY32" s="318"/>
      <c r="DZ32" s="318"/>
      <c r="EA32" s="318"/>
      <c r="EB32" s="318"/>
      <c r="EC32" s="318"/>
      <c r="ED32" s="318"/>
      <c r="EE32" s="318"/>
      <c r="EF32" s="318"/>
      <c r="EG32" s="318"/>
      <c r="EH32" s="318"/>
      <c r="EI32" s="318"/>
      <c r="EJ32" s="318"/>
      <c r="EK32" s="318"/>
      <c r="EL32" s="318"/>
      <c r="EM32" s="318"/>
      <c r="EN32" s="318"/>
      <c r="EO32" s="318"/>
      <c r="EP32" s="318"/>
    </row>
    <row r="33" spans="1:146" ht="12" customHeight="1">
      <c r="A33" s="318"/>
      <c r="B33" s="318"/>
      <c r="C33" s="318"/>
      <c r="D33" s="318"/>
      <c r="E33" s="318"/>
      <c r="F33" s="318"/>
      <c r="G33" s="318"/>
      <c r="H33" s="318"/>
      <c r="I33" s="318"/>
      <c r="J33" s="318"/>
      <c r="K33" s="318"/>
      <c r="L33" s="318"/>
      <c r="M33" s="318"/>
      <c r="N33" s="318"/>
      <c r="O33" s="318"/>
      <c r="P33" s="318"/>
      <c r="Q33" s="318"/>
      <c r="R33" s="318"/>
      <c r="S33" s="318"/>
      <c r="T33" s="318"/>
      <c r="U33" s="318"/>
      <c r="V33" s="318"/>
      <c r="W33" s="318"/>
      <c r="X33" s="318"/>
      <c r="Y33" s="318"/>
      <c r="Z33" s="318"/>
      <c r="AA33" s="318"/>
      <c r="AB33" s="318"/>
      <c r="AC33" s="318"/>
      <c r="AD33" s="318"/>
      <c r="AE33" s="318"/>
      <c r="AF33" s="318"/>
      <c r="AG33" s="318"/>
      <c r="AH33" s="318"/>
      <c r="AI33" s="318"/>
      <c r="AJ33" s="318"/>
      <c r="AK33" s="318"/>
      <c r="AL33" s="318"/>
      <c r="AM33" s="318"/>
      <c r="AN33" s="318"/>
      <c r="AO33" s="318"/>
      <c r="AP33" s="318"/>
      <c r="AQ33" s="318"/>
      <c r="AR33" s="318"/>
      <c r="AS33" s="318"/>
      <c r="AT33" s="318"/>
      <c r="AU33" s="318"/>
      <c r="AV33" s="318"/>
      <c r="AW33" s="318"/>
      <c r="AX33" s="318"/>
      <c r="AY33" s="318"/>
      <c r="AZ33" s="318"/>
      <c r="BA33" s="318"/>
      <c r="BB33" s="318"/>
      <c r="BC33" s="318"/>
      <c r="BD33" s="318"/>
      <c r="BE33" s="318"/>
      <c r="BF33" s="318"/>
      <c r="BG33" s="318"/>
      <c r="BH33" s="318"/>
      <c r="BI33" s="318"/>
      <c r="BJ33" s="318"/>
      <c r="BK33" s="318"/>
      <c r="BL33" s="318"/>
      <c r="BM33" s="318"/>
      <c r="BN33" s="318"/>
      <c r="BO33" s="318"/>
      <c r="BP33" s="318"/>
      <c r="BQ33" s="318"/>
      <c r="BR33" s="318"/>
      <c r="BS33" s="318"/>
      <c r="BT33" s="318"/>
      <c r="BU33" s="318"/>
      <c r="BV33" s="318"/>
      <c r="BW33" s="318"/>
      <c r="BX33" s="318"/>
      <c r="BY33" s="318"/>
      <c r="BZ33" s="318"/>
      <c r="CA33" s="318"/>
      <c r="CB33" s="318"/>
      <c r="CC33" s="318"/>
      <c r="CD33" s="318"/>
      <c r="CE33" s="318"/>
      <c r="CF33" s="318"/>
      <c r="CG33" s="318"/>
      <c r="CH33" s="318"/>
      <c r="CI33" s="318"/>
      <c r="CJ33" s="318"/>
      <c r="CK33" s="318"/>
      <c r="CL33" s="318"/>
      <c r="CM33" s="318"/>
      <c r="CN33" s="318"/>
      <c r="CO33" s="318"/>
      <c r="CP33" s="318"/>
      <c r="CQ33" s="318"/>
      <c r="CR33" s="318"/>
      <c r="CS33" s="318"/>
      <c r="CT33" s="318"/>
      <c r="CU33" s="318"/>
      <c r="CV33" s="318"/>
      <c r="CW33" s="318"/>
      <c r="CX33" s="318"/>
      <c r="CY33" s="318"/>
      <c r="CZ33" s="318"/>
      <c r="DA33" s="318"/>
      <c r="DB33" s="318"/>
      <c r="DC33" s="318"/>
      <c r="DD33" s="318"/>
      <c r="DE33" s="318"/>
      <c r="DF33" s="318"/>
      <c r="DG33" s="318"/>
      <c r="DH33" s="318"/>
      <c r="DI33" s="318"/>
      <c r="DJ33" s="318"/>
      <c r="DK33" s="318"/>
      <c r="DL33" s="318"/>
      <c r="DM33" s="318"/>
      <c r="DN33" s="318"/>
      <c r="DO33" s="318"/>
      <c r="DP33" s="318"/>
      <c r="DQ33" s="318"/>
      <c r="DR33" s="318"/>
      <c r="DS33" s="318"/>
      <c r="DT33" s="318"/>
      <c r="DU33" s="318"/>
      <c r="DV33" s="318"/>
      <c r="DW33" s="318"/>
      <c r="DX33" s="318"/>
      <c r="DY33" s="318"/>
      <c r="DZ33" s="318"/>
      <c r="EA33" s="318"/>
      <c r="EB33" s="318"/>
      <c r="EC33" s="318"/>
      <c r="ED33" s="318"/>
      <c r="EE33" s="318"/>
      <c r="EF33" s="318"/>
      <c r="EG33" s="318"/>
      <c r="EH33" s="318"/>
      <c r="EI33" s="318"/>
      <c r="EJ33" s="318"/>
      <c r="EK33" s="318"/>
      <c r="EL33" s="318"/>
      <c r="EM33" s="318"/>
      <c r="EN33" s="318"/>
      <c r="EO33" s="318"/>
      <c r="EP33" s="318"/>
    </row>
    <row r="34" spans="1:146" ht="12" customHeight="1">
      <c r="A34" s="318"/>
      <c r="B34" s="318"/>
      <c r="C34" s="318"/>
      <c r="D34" s="318"/>
      <c r="E34" s="318"/>
      <c r="F34" s="318"/>
      <c r="G34" s="318"/>
      <c r="H34" s="318"/>
      <c r="I34" s="318"/>
      <c r="J34" s="318"/>
      <c r="K34" s="318"/>
      <c r="L34" s="318"/>
      <c r="M34" s="318"/>
      <c r="N34" s="318"/>
      <c r="O34" s="318"/>
      <c r="P34" s="318"/>
      <c r="Q34" s="318"/>
      <c r="R34" s="318"/>
      <c r="S34" s="318"/>
      <c r="T34" s="318"/>
      <c r="U34" s="318"/>
      <c r="V34" s="318"/>
      <c r="W34" s="319"/>
      <c r="X34" s="318"/>
      <c r="Y34" s="318"/>
      <c r="Z34" s="318"/>
      <c r="AA34" s="318"/>
      <c r="AB34" s="318"/>
      <c r="AC34" s="318"/>
      <c r="AD34" s="318"/>
      <c r="AE34" s="318"/>
      <c r="AF34" s="318"/>
      <c r="AG34" s="318"/>
      <c r="AH34" s="318"/>
      <c r="AI34" s="318"/>
      <c r="AJ34" s="318"/>
      <c r="AK34" s="318"/>
      <c r="AL34" s="318"/>
      <c r="AM34" s="318"/>
      <c r="AN34" s="318"/>
      <c r="AO34" s="318"/>
      <c r="AP34" s="318"/>
      <c r="AQ34" s="318"/>
      <c r="AR34" s="318"/>
      <c r="AS34" s="318"/>
      <c r="AT34" s="318"/>
      <c r="AU34" s="318"/>
      <c r="AV34" s="318"/>
      <c r="AW34" s="318"/>
      <c r="AX34" s="318"/>
      <c r="AY34" s="318"/>
      <c r="AZ34" s="318"/>
      <c r="BA34" s="318"/>
      <c r="BB34" s="318"/>
      <c r="BC34" s="318"/>
      <c r="BD34" s="318"/>
      <c r="BE34" s="318"/>
      <c r="BF34" s="318"/>
      <c r="BG34" s="318"/>
      <c r="BH34" s="318"/>
      <c r="BI34" s="318"/>
      <c r="BJ34" s="318"/>
      <c r="BK34" s="318"/>
      <c r="BL34" s="318"/>
      <c r="BM34" s="318"/>
      <c r="BN34" s="318"/>
      <c r="BO34" s="318"/>
      <c r="BP34" s="318"/>
      <c r="BQ34" s="318"/>
      <c r="BR34" s="318"/>
      <c r="BS34" s="318"/>
      <c r="BT34" s="318"/>
      <c r="BU34" s="318"/>
      <c r="BV34" s="318"/>
      <c r="BW34" s="318"/>
      <c r="BX34" s="318"/>
      <c r="BY34" s="318"/>
      <c r="BZ34" s="318"/>
      <c r="CA34" s="318"/>
      <c r="CB34" s="318"/>
      <c r="CC34" s="318"/>
      <c r="CD34" s="318"/>
      <c r="CE34" s="318"/>
      <c r="CF34" s="318"/>
      <c r="CG34" s="318"/>
      <c r="CH34" s="318"/>
      <c r="CI34" s="318"/>
      <c r="CJ34" s="318"/>
      <c r="CK34" s="318"/>
      <c r="CL34" s="318"/>
      <c r="CM34" s="318"/>
      <c r="CN34" s="318"/>
      <c r="CO34" s="318"/>
      <c r="CP34" s="318"/>
      <c r="CQ34" s="318"/>
      <c r="CR34" s="318"/>
      <c r="CS34" s="318"/>
      <c r="CT34" s="318"/>
      <c r="CU34" s="318"/>
      <c r="CV34" s="318"/>
      <c r="CW34" s="318"/>
      <c r="CX34" s="318"/>
      <c r="CY34" s="318"/>
      <c r="CZ34" s="318"/>
      <c r="DA34" s="318"/>
      <c r="DB34" s="318"/>
      <c r="DC34" s="318"/>
      <c r="DD34" s="318"/>
      <c r="DE34" s="318"/>
      <c r="DF34" s="318"/>
      <c r="DG34" s="318"/>
      <c r="DH34" s="318"/>
      <c r="DI34" s="318"/>
      <c r="DJ34" s="318"/>
      <c r="DK34" s="318"/>
      <c r="DL34" s="318"/>
      <c r="DM34" s="318"/>
      <c r="DN34" s="318"/>
      <c r="DO34" s="318"/>
      <c r="DP34" s="318"/>
      <c r="DQ34" s="318"/>
      <c r="DR34" s="318"/>
      <c r="DS34" s="318"/>
      <c r="DT34" s="318"/>
      <c r="DU34" s="318"/>
      <c r="DV34" s="318"/>
      <c r="DW34" s="318"/>
      <c r="DX34" s="318"/>
      <c r="DY34" s="318"/>
      <c r="DZ34" s="318"/>
      <c r="EA34" s="318"/>
      <c r="EB34" s="318"/>
      <c r="EC34" s="318"/>
      <c r="ED34" s="318"/>
      <c r="EE34" s="318"/>
      <c r="EF34" s="318"/>
      <c r="EG34" s="318"/>
      <c r="EH34" s="318"/>
      <c r="EI34" s="318"/>
      <c r="EJ34" s="318"/>
      <c r="EK34" s="318"/>
      <c r="EL34" s="318"/>
      <c r="EM34" s="318"/>
      <c r="EN34" s="318"/>
      <c r="EO34" s="318"/>
      <c r="EP34" s="318"/>
    </row>
    <row r="35" spans="1:146" ht="12" customHeight="1">
      <c r="A35" s="318"/>
      <c r="B35" s="318"/>
      <c r="C35" s="318"/>
      <c r="D35" s="318"/>
      <c r="E35" s="318"/>
      <c r="F35" s="318"/>
      <c r="G35" s="318"/>
      <c r="H35" s="318"/>
      <c r="I35" s="318"/>
      <c r="J35" s="318"/>
      <c r="K35" s="318"/>
      <c r="L35" s="318"/>
      <c r="M35" s="318"/>
      <c r="N35" s="318"/>
      <c r="O35" s="318"/>
      <c r="P35" s="318"/>
      <c r="Q35" s="318"/>
      <c r="R35" s="318"/>
      <c r="S35" s="318"/>
      <c r="T35" s="318"/>
      <c r="U35" s="318"/>
      <c r="V35" s="318"/>
      <c r="W35" s="318"/>
      <c r="X35" s="318"/>
      <c r="Y35" s="318"/>
      <c r="Z35" s="318"/>
      <c r="AA35" s="318"/>
      <c r="AB35" s="318"/>
      <c r="AC35" s="318"/>
      <c r="AD35" s="318"/>
      <c r="AE35" s="318"/>
      <c r="AF35" s="318"/>
      <c r="AG35" s="318"/>
      <c r="AH35" s="318"/>
      <c r="AI35" s="318"/>
      <c r="AJ35" s="318"/>
      <c r="AK35" s="318"/>
      <c r="AL35" s="318"/>
      <c r="AM35" s="318"/>
      <c r="AN35" s="318"/>
      <c r="AO35" s="318"/>
      <c r="AP35" s="318"/>
      <c r="AQ35" s="318"/>
      <c r="AR35" s="318"/>
      <c r="AS35" s="318"/>
      <c r="AT35" s="318"/>
      <c r="AU35" s="318"/>
      <c r="AV35" s="318"/>
      <c r="AW35" s="318"/>
      <c r="AX35" s="318"/>
      <c r="AY35" s="318"/>
      <c r="AZ35" s="318"/>
      <c r="BA35" s="318"/>
      <c r="BB35" s="318"/>
      <c r="BC35" s="318"/>
      <c r="BD35" s="318"/>
      <c r="BE35" s="318"/>
      <c r="BF35" s="318"/>
      <c r="BG35" s="318"/>
      <c r="BH35" s="318"/>
      <c r="BI35" s="318"/>
      <c r="BJ35" s="318"/>
      <c r="BK35" s="318"/>
      <c r="BL35" s="318"/>
      <c r="BM35" s="318"/>
      <c r="BN35" s="318"/>
      <c r="BO35" s="318"/>
      <c r="BP35" s="318"/>
      <c r="BQ35" s="318"/>
      <c r="BR35" s="318"/>
      <c r="BS35" s="318"/>
      <c r="BT35" s="318"/>
      <c r="BU35" s="318"/>
      <c r="BV35" s="318"/>
      <c r="BW35" s="318"/>
      <c r="BX35" s="318"/>
      <c r="BY35" s="318"/>
      <c r="BZ35" s="318"/>
      <c r="CA35" s="318"/>
      <c r="CB35" s="318"/>
      <c r="CC35" s="318"/>
      <c r="CD35" s="318"/>
      <c r="CE35" s="318"/>
      <c r="CF35" s="318"/>
      <c r="CG35" s="318"/>
      <c r="CH35" s="318"/>
      <c r="CI35" s="318"/>
      <c r="CJ35" s="318"/>
      <c r="CK35" s="318"/>
      <c r="CL35" s="318"/>
      <c r="CM35" s="318"/>
      <c r="CN35" s="318"/>
      <c r="CO35" s="318"/>
      <c r="CP35" s="318"/>
      <c r="CQ35" s="318"/>
      <c r="CR35" s="318"/>
      <c r="CS35" s="318"/>
      <c r="CT35" s="318"/>
      <c r="CU35" s="318"/>
      <c r="CV35" s="318"/>
      <c r="CW35" s="318"/>
      <c r="CX35" s="318"/>
      <c r="CY35" s="318"/>
      <c r="CZ35" s="318"/>
      <c r="DA35" s="318"/>
      <c r="DB35" s="318"/>
      <c r="DC35" s="318"/>
      <c r="DD35" s="318"/>
      <c r="DE35" s="318"/>
      <c r="DF35" s="318"/>
      <c r="DG35" s="318"/>
      <c r="DH35" s="318"/>
      <c r="DI35" s="318"/>
      <c r="DJ35" s="318"/>
      <c r="DK35" s="318"/>
      <c r="DL35" s="318"/>
      <c r="DM35" s="318"/>
      <c r="DN35" s="318"/>
      <c r="DO35" s="318"/>
      <c r="DP35" s="318"/>
      <c r="DQ35" s="318"/>
      <c r="DR35" s="318"/>
      <c r="DS35" s="318"/>
      <c r="DT35" s="318"/>
      <c r="DU35" s="318"/>
      <c r="DV35" s="318"/>
      <c r="DW35" s="318"/>
      <c r="DX35" s="318"/>
      <c r="DY35" s="318"/>
      <c r="DZ35" s="318"/>
      <c r="EA35" s="318"/>
      <c r="EB35" s="318"/>
      <c r="EC35" s="318"/>
      <c r="ED35" s="318"/>
      <c r="EE35" s="318"/>
      <c r="EF35" s="318"/>
      <c r="EG35" s="318"/>
      <c r="EH35" s="318"/>
      <c r="EI35" s="318"/>
      <c r="EJ35" s="318"/>
      <c r="EK35" s="318"/>
      <c r="EL35" s="318"/>
      <c r="EM35" s="318"/>
      <c r="EN35" s="318"/>
      <c r="EO35" s="318"/>
      <c r="EP35" s="318"/>
    </row>
    <row r="36" spans="1:146" ht="12" customHeight="1">
      <c r="A36" s="318"/>
      <c r="B36" s="318"/>
      <c r="C36" s="318"/>
      <c r="D36" s="318"/>
      <c r="E36" s="318"/>
      <c r="F36" s="318"/>
      <c r="G36" s="318"/>
      <c r="H36" s="318"/>
      <c r="I36" s="318"/>
      <c r="J36" s="318"/>
      <c r="K36" s="318"/>
      <c r="L36" s="318"/>
      <c r="M36" s="318"/>
      <c r="N36" s="318"/>
      <c r="O36" s="318"/>
      <c r="P36" s="318"/>
      <c r="Q36" s="318"/>
      <c r="R36" s="318"/>
      <c r="S36" s="318"/>
      <c r="T36" s="318"/>
      <c r="U36" s="318"/>
      <c r="V36" s="318"/>
      <c r="W36" s="318"/>
      <c r="X36" s="318"/>
      <c r="Y36" s="318"/>
      <c r="Z36" s="318"/>
      <c r="AA36" s="318"/>
      <c r="AB36" s="318"/>
      <c r="AC36" s="318"/>
      <c r="AD36" s="318"/>
      <c r="AE36" s="318"/>
      <c r="AF36" s="319"/>
      <c r="AG36" s="318"/>
      <c r="AH36" s="318"/>
      <c r="AI36" s="318"/>
      <c r="AJ36" s="318"/>
      <c r="AK36" s="318"/>
      <c r="AL36" s="318"/>
      <c r="AM36" s="318"/>
      <c r="AN36" s="318"/>
      <c r="AO36" s="318"/>
      <c r="AP36" s="318"/>
      <c r="AQ36" s="318"/>
      <c r="AR36" s="318"/>
      <c r="AS36" s="318"/>
      <c r="AT36" s="318"/>
      <c r="AU36" s="318"/>
      <c r="AV36" s="318"/>
      <c r="AW36" s="319"/>
      <c r="AX36" s="318"/>
      <c r="AY36" s="318"/>
      <c r="AZ36" s="318"/>
      <c r="BA36" s="318"/>
      <c r="BB36" s="318"/>
      <c r="BC36" s="318"/>
      <c r="BD36" s="318"/>
      <c r="BE36" s="318"/>
      <c r="BF36" s="318"/>
      <c r="BG36" s="318"/>
      <c r="BH36" s="318"/>
      <c r="BI36" s="318"/>
      <c r="BJ36" s="318"/>
      <c r="BK36" s="318"/>
      <c r="BL36" s="318"/>
      <c r="BM36" s="318"/>
      <c r="BN36" s="318"/>
      <c r="BO36" s="318"/>
      <c r="BP36" s="318"/>
      <c r="BQ36" s="318"/>
      <c r="BR36" s="318"/>
      <c r="BS36" s="318"/>
      <c r="BT36" s="318"/>
      <c r="BU36" s="318"/>
      <c r="BV36" s="318"/>
      <c r="BW36" s="318"/>
      <c r="BX36" s="318"/>
      <c r="BY36" s="318"/>
      <c r="BZ36" s="318"/>
      <c r="CA36" s="318"/>
      <c r="CB36" s="318"/>
      <c r="CC36" s="318"/>
      <c r="CD36" s="318"/>
      <c r="CE36" s="318"/>
      <c r="CF36" s="318"/>
      <c r="CG36" s="318"/>
      <c r="CH36" s="318"/>
      <c r="CI36" s="318"/>
      <c r="CJ36" s="318"/>
      <c r="CK36" s="318"/>
      <c r="CL36" s="318"/>
      <c r="CM36" s="318"/>
      <c r="CN36" s="318"/>
      <c r="CO36" s="318"/>
      <c r="CP36" s="318"/>
      <c r="CQ36" s="318"/>
      <c r="CR36" s="318"/>
      <c r="CS36" s="318"/>
      <c r="CT36" s="318"/>
      <c r="CU36" s="318"/>
      <c r="CV36" s="318"/>
      <c r="CW36" s="318"/>
      <c r="CX36" s="318"/>
      <c r="CY36" s="318"/>
      <c r="CZ36" s="318"/>
      <c r="DA36" s="318"/>
      <c r="DB36" s="318"/>
      <c r="DC36" s="318"/>
      <c r="DD36" s="318"/>
      <c r="DE36" s="318"/>
      <c r="DF36" s="318"/>
      <c r="DG36" s="318"/>
      <c r="DH36" s="318"/>
      <c r="DI36" s="318"/>
      <c r="DJ36" s="318"/>
      <c r="DK36" s="318"/>
      <c r="DL36" s="318"/>
      <c r="DM36" s="318"/>
      <c r="DN36" s="318"/>
      <c r="DO36" s="318"/>
      <c r="DP36" s="318"/>
      <c r="DQ36" s="318"/>
      <c r="DR36" s="318"/>
      <c r="DS36" s="318"/>
      <c r="DT36" s="318"/>
      <c r="DU36" s="318"/>
      <c r="DV36" s="318"/>
      <c r="DW36" s="318"/>
      <c r="DX36" s="318"/>
      <c r="DY36" s="318"/>
      <c r="DZ36" s="318"/>
      <c r="EA36" s="318"/>
      <c r="EB36" s="318"/>
      <c r="EC36" s="318"/>
      <c r="ED36" s="318"/>
      <c r="EE36" s="318"/>
      <c r="EF36" s="318"/>
      <c r="EG36" s="318"/>
      <c r="EH36" s="318"/>
      <c r="EI36" s="318"/>
      <c r="EJ36" s="318"/>
      <c r="EK36" s="318"/>
      <c r="EL36" s="318"/>
      <c r="EM36" s="318"/>
      <c r="EN36" s="318"/>
      <c r="EO36" s="318"/>
      <c r="EP36" s="318"/>
    </row>
    <row r="37" spans="1:146" ht="12" customHeight="1">
      <c r="A37" s="318"/>
      <c r="B37" s="318"/>
      <c r="C37" s="318"/>
      <c r="D37" s="318"/>
      <c r="E37" s="318"/>
      <c r="F37" s="318"/>
      <c r="G37" s="318"/>
      <c r="H37" s="318"/>
      <c r="I37" s="318"/>
      <c r="J37" s="318"/>
      <c r="K37" s="318"/>
      <c r="L37" s="318"/>
      <c r="M37" s="318"/>
      <c r="N37" s="318"/>
      <c r="O37" s="318"/>
      <c r="P37" s="318"/>
      <c r="Q37" s="318"/>
      <c r="R37" s="318"/>
      <c r="S37" s="318"/>
      <c r="T37" s="318"/>
      <c r="U37" s="318"/>
      <c r="V37" s="318"/>
      <c r="W37" s="318"/>
      <c r="X37" s="318"/>
      <c r="Y37" s="318"/>
      <c r="Z37" s="318"/>
      <c r="AA37" s="318"/>
      <c r="AB37" s="318"/>
      <c r="AC37" s="318"/>
      <c r="AD37" s="318"/>
      <c r="AE37" s="318"/>
      <c r="AF37" s="318"/>
      <c r="AG37" s="318"/>
      <c r="AH37" s="318"/>
      <c r="AI37" s="318"/>
      <c r="AJ37" s="318"/>
      <c r="AK37" s="318"/>
      <c r="AL37" s="318"/>
      <c r="AM37" s="318"/>
      <c r="AN37" s="318"/>
      <c r="AO37" s="318"/>
      <c r="AP37" s="318"/>
      <c r="AQ37" s="318"/>
      <c r="AR37" s="318"/>
      <c r="AS37" s="318"/>
      <c r="AT37" s="318"/>
      <c r="AU37" s="318"/>
      <c r="AV37" s="318"/>
      <c r="AW37" s="318"/>
      <c r="AX37" s="318"/>
      <c r="AY37" s="318"/>
      <c r="AZ37" s="318"/>
      <c r="BA37" s="318"/>
      <c r="BB37" s="318"/>
      <c r="BC37" s="318"/>
      <c r="BD37" s="318"/>
      <c r="BE37" s="318"/>
      <c r="BF37" s="318"/>
      <c r="BG37" s="318"/>
      <c r="BH37" s="318"/>
      <c r="BI37" s="318"/>
      <c r="BJ37" s="318"/>
      <c r="BK37" s="318"/>
      <c r="BL37" s="318"/>
      <c r="BM37" s="318"/>
      <c r="BN37" s="318"/>
      <c r="BO37" s="318"/>
      <c r="BP37" s="318"/>
      <c r="BQ37" s="318"/>
      <c r="BR37" s="318"/>
      <c r="BS37" s="318"/>
      <c r="BT37" s="318"/>
      <c r="BU37" s="318"/>
      <c r="BV37" s="318"/>
      <c r="BW37" s="318"/>
      <c r="BX37" s="318"/>
      <c r="BY37" s="318"/>
      <c r="BZ37" s="318"/>
      <c r="CA37" s="318"/>
      <c r="CB37" s="318"/>
      <c r="CC37" s="318"/>
      <c r="CD37" s="318"/>
      <c r="CE37" s="318"/>
      <c r="CF37" s="318"/>
      <c r="CG37" s="318"/>
      <c r="CH37" s="318"/>
      <c r="CI37" s="318"/>
      <c r="CJ37" s="318"/>
      <c r="CK37" s="318"/>
      <c r="CL37" s="318"/>
      <c r="CM37" s="318"/>
      <c r="CN37" s="318"/>
      <c r="CO37" s="318"/>
      <c r="CP37" s="318"/>
      <c r="CQ37" s="318"/>
      <c r="CR37" s="318"/>
      <c r="CS37" s="318"/>
      <c r="CT37" s="318"/>
      <c r="CU37" s="318"/>
      <c r="CV37" s="318"/>
      <c r="CW37" s="318"/>
      <c r="CX37" s="318"/>
      <c r="CY37" s="318"/>
      <c r="CZ37" s="318"/>
      <c r="DA37" s="318"/>
      <c r="DB37" s="318"/>
      <c r="DC37" s="318"/>
      <c r="DD37" s="318"/>
      <c r="DE37" s="318"/>
      <c r="DF37" s="318"/>
      <c r="DG37" s="318"/>
      <c r="DH37" s="318"/>
      <c r="DI37" s="318"/>
      <c r="DJ37" s="318"/>
      <c r="DK37" s="318"/>
      <c r="DL37" s="318"/>
      <c r="DM37" s="318"/>
      <c r="DN37" s="318"/>
      <c r="DO37" s="318"/>
      <c r="DP37" s="318"/>
      <c r="DQ37" s="318"/>
      <c r="DR37" s="318"/>
      <c r="DS37" s="318"/>
      <c r="DT37" s="318"/>
      <c r="DU37" s="318"/>
      <c r="DV37" s="318"/>
      <c r="DW37" s="318"/>
      <c r="DX37" s="318"/>
      <c r="DY37" s="318"/>
      <c r="DZ37" s="318"/>
      <c r="EA37" s="318"/>
      <c r="EB37" s="318"/>
      <c r="EC37" s="318"/>
      <c r="ED37" s="318"/>
      <c r="EE37" s="318"/>
      <c r="EF37" s="318"/>
      <c r="EG37" s="318"/>
      <c r="EH37" s="318"/>
      <c r="EI37" s="318"/>
      <c r="EJ37" s="318"/>
      <c r="EK37" s="318"/>
      <c r="EL37" s="318"/>
      <c r="EM37" s="318"/>
      <c r="EN37" s="318"/>
      <c r="EO37" s="318"/>
      <c r="EP37" s="318"/>
    </row>
    <row r="38" spans="1:146" ht="12" customHeight="1">
      <c r="A38" s="318"/>
      <c r="B38" s="318"/>
      <c r="C38" s="318"/>
      <c r="D38" s="318"/>
      <c r="E38" s="318"/>
      <c r="F38" s="318"/>
      <c r="G38" s="318"/>
      <c r="H38" s="318"/>
      <c r="I38" s="318"/>
      <c r="J38" s="318"/>
      <c r="K38" s="318"/>
      <c r="L38" s="318"/>
      <c r="M38" s="318"/>
      <c r="N38" s="318"/>
      <c r="O38" s="318"/>
      <c r="P38" s="318"/>
      <c r="Q38" s="318"/>
      <c r="R38" s="318"/>
      <c r="S38" s="318"/>
      <c r="T38" s="318"/>
      <c r="U38" s="318"/>
      <c r="V38" s="318"/>
      <c r="W38" s="318"/>
      <c r="X38" s="318"/>
      <c r="Y38" s="318"/>
      <c r="Z38" s="318"/>
      <c r="AA38" s="318"/>
      <c r="AB38" s="318"/>
      <c r="AC38" s="318"/>
      <c r="AD38" s="318"/>
      <c r="AE38" s="318"/>
      <c r="AF38" s="318"/>
      <c r="AG38" s="318"/>
      <c r="AH38" s="318"/>
      <c r="AI38" s="318"/>
      <c r="AJ38" s="318"/>
      <c r="AK38" s="318"/>
      <c r="AL38" s="318"/>
      <c r="AM38" s="318"/>
      <c r="AN38" s="318"/>
      <c r="AO38" s="318"/>
      <c r="AP38" s="318"/>
      <c r="AQ38" s="318"/>
      <c r="AR38" s="318"/>
      <c r="AS38" s="318"/>
      <c r="AT38" s="318"/>
      <c r="AU38" s="318"/>
      <c r="AV38" s="318"/>
      <c r="AW38" s="318"/>
      <c r="AX38" s="318"/>
      <c r="AY38" s="318"/>
      <c r="AZ38" s="318"/>
      <c r="BA38" s="318"/>
      <c r="BB38" s="318"/>
      <c r="BC38" s="318"/>
      <c r="BD38" s="318"/>
      <c r="BE38" s="318"/>
      <c r="BF38" s="318"/>
      <c r="BG38" s="318"/>
      <c r="BH38" s="318"/>
      <c r="BI38" s="318"/>
      <c r="BJ38" s="318"/>
      <c r="BK38" s="318"/>
      <c r="BL38" s="318"/>
      <c r="BM38" s="318"/>
      <c r="BN38" s="318"/>
      <c r="BO38" s="318"/>
      <c r="BP38" s="318"/>
      <c r="BQ38" s="318"/>
      <c r="BR38" s="318"/>
      <c r="BS38" s="318"/>
      <c r="BT38" s="318"/>
      <c r="BU38" s="318"/>
      <c r="BV38" s="318"/>
      <c r="BW38" s="318"/>
      <c r="BX38" s="318"/>
      <c r="BY38" s="318"/>
      <c r="BZ38" s="318"/>
      <c r="CA38" s="318"/>
      <c r="CB38" s="318"/>
      <c r="CC38" s="318"/>
      <c r="CD38" s="318"/>
      <c r="CE38" s="318"/>
      <c r="CF38" s="318"/>
      <c r="CG38" s="318"/>
      <c r="CH38" s="318"/>
      <c r="CI38" s="318"/>
      <c r="CJ38" s="318"/>
      <c r="CK38" s="318"/>
      <c r="CL38" s="318"/>
      <c r="CM38" s="318"/>
      <c r="CN38" s="318"/>
      <c r="CO38" s="318"/>
      <c r="CP38" s="318"/>
      <c r="CQ38" s="318"/>
      <c r="CR38" s="318"/>
      <c r="CS38" s="318"/>
      <c r="CT38" s="318"/>
      <c r="CU38" s="318"/>
      <c r="CV38" s="318"/>
      <c r="CW38" s="318"/>
      <c r="CX38" s="318"/>
      <c r="CY38" s="318"/>
      <c r="CZ38" s="318"/>
      <c r="DA38" s="318"/>
      <c r="DB38" s="318"/>
      <c r="DC38" s="318"/>
      <c r="DD38" s="318"/>
      <c r="DE38" s="318"/>
      <c r="DF38" s="318"/>
      <c r="DG38" s="318"/>
      <c r="DH38" s="318"/>
      <c r="DI38" s="318"/>
      <c r="DJ38" s="318"/>
      <c r="DK38" s="318"/>
      <c r="DL38" s="318"/>
      <c r="DM38" s="318"/>
      <c r="DN38" s="318"/>
      <c r="DO38" s="318"/>
      <c r="DP38" s="318"/>
      <c r="DQ38" s="318"/>
      <c r="DR38" s="318"/>
      <c r="DS38" s="318"/>
      <c r="DT38" s="318"/>
      <c r="DU38" s="318"/>
      <c r="DV38" s="318"/>
      <c r="DW38" s="318"/>
      <c r="DX38" s="318"/>
      <c r="DY38" s="318"/>
      <c r="DZ38" s="318"/>
      <c r="EA38" s="318"/>
      <c r="EB38" s="318"/>
      <c r="EC38" s="318"/>
      <c r="ED38" s="318"/>
      <c r="EE38" s="318"/>
      <c r="EF38" s="318"/>
      <c r="EG38" s="318"/>
      <c r="EH38" s="318"/>
      <c r="EI38" s="318"/>
      <c r="EJ38" s="318"/>
      <c r="EK38" s="318"/>
      <c r="EL38" s="318"/>
      <c r="EM38" s="318"/>
      <c r="EN38" s="318"/>
      <c r="EO38" s="318"/>
      <c r="EP38" s="318"/>
    </row>
    <row r="39" spans="1:146" ht="12" customHeight="1">
      <c r="A39" s="318"/>
      <c r="B39" s="318"/>
      <c r="C39" s="318"/>
      <c r="D39" s="318"/>
      <c r="E39" s="318"/>
      <c r="F39" s="318"/>
      <c r="G39" s="318"/>
      <c r="H39" s="318"/>
      <c r="I39" s="318"/>
      <c r="J39" s="318"/>
      <c r="K39" s="318"/>
      <c r="L39" s="318"/>
      <c r="M39" s="318"/>
      <c r="N39" s="318"/>
      <c r="O39" s="318"/>
      <c r="P39" s="318"/>
      <c r="Q39" s="318"/>
      <c r="R39" s="318"/>
      <c r="S39" s="318"/>
      <c r="T39" s="318"/>
      <c r="U39" s="318"/>
      <c r="V39" s="318"/>
      <c r="W39" s="318"/>
      <c r="X39" s="318"/>
      <c r="Y39" s="318"/>
      <c r="Z39" s="318"/>
      <c r="AA39" s="318"/>
      <c r="AB39" s="318"/>
      <c r="AC39" s="318"/>
      <c r="AD39" s="318"/>
      <c r="AE39" s="318"/>
      <c r="AF39" s="318"/>
      <c r="AG39" s="318"/>
      <c r="AH39" s="318"/>
      <c r="AI39" s="318"/>
      <c r="AJ39" s="318"/>
      <c r="AK39" s="318"/>
      <c r="AL39" s="318"/>
      <c r="AM39" s="318"/>
      <c r="AN39" s="318"/>
      <c r="AO39" s="318"/>
      <c r="AP39" s="318"/>
      <c r="AQ39" s="318"/>
      <c r="AR39" s="318"/>
      <c r="AS39" s="318"/>
      <c r="AT39" s="318"/>
      <c r="AU39" s="318"/>
      <c r="AV39" s="318"/>
      <c r="AW39" s="318"/>
      <c r="AX39" s="318"/>
      <c r="AY39" s="318"/>
      <c r="AZ39" s="318"/>
      <c r="BA39" s="318"/>
      <c r="BB39" s="318"/>
      <c r="BC39" s="318"/>
      <c r="BD39" s="318"/>
      <c r="BE39" s="318"/>
      <c r="BF39" s="318"/>
      <c r="BG39" s="318"/>
      <c r="BH39" s="318"/>
      <c r="BI39" s="318"/>
      <c r="BJ39" s="318"/>
      <c r="BK39" s="318"/>
      <c r="BL39" s="318"/>
      <c r="BM39" s="318"/>
      <c r="BN39" s="318"/>
      <c r="BO39" s="318"/>
      <c r="BP39" s="318"/>
      <c r="BQ39" s="318"/>
      <c r="BR39" s="318"/>
      <c r="BS39" s="318"/>
      <c r="BT39" s="318"/>
      <c r="BU39" s="318"/>
      <c r="BV39" s="318"/>
      <c r="BW39" s="318"/>
      <c r="BX39" s="318"/>
      <c r="BY39" s="318"/>
      <c r="BZ39" s="318"/>
      <c r="CA39" s="318"/>
      <c r="CB39" s="318"/>
      <c r="CC39" s="318"/>
      <c r="CD39" s="318"/>
      <c r="CE39" s="318"/>
      <c r="CF39" s="318"/>
      <c r="CG39" s="318"/>
      <c r="CH39" s="318"/>
      <c r="CI39" s="318"/>
      <c r="CJ39" s="318"/>
      <c r="CK39" s="318"/>
      <c r="CL39" s="318"/>
      <c r="CM39" s="318"/>
      <c r="CN39" s="318"/>
      <c r="CO39" s="318"/>
      <c r="CP39" s="318"/>
      <c r="CQ39" s="318"/>
      <c r="CR39" s="318"/>
      <c r="CS39" s="318"/>
      <c r="CT39" s="318"/>
      <c r="CU39" s="318"/>
      <c r="CV39" s="318"/>
      <c r="CW39" s="318"/>
      <c r="CX39" s="318"/>
      <c r="CY39" s="318"/>
      <c r="CZ39" s="318"/>
      <c r="DA39" s="318"/>
      <c r="DB39" s="318"/>
      <c r="DC39" s="318"/>
      <c r="DD39" s="318"/>
      <c r="DE39" s="318"/>
      <c r="DF39" s="318"/>
      <c r="DG39" s="318"/>
      <c r="DH39" s="318"/>
      <c r="DI39" s="318"/>
      <c r="DJ39" s="318"/>
      <c r="DK39" s="318"/>
      <c r="DL39" s="318"/>
      <c r="DM39" s="318"/>
      <c r="DN39" s="318"/>
      <c r="DO39" s="318"/>
      <c r="DP39" s="318"/>
      <c r="DQ39" s="318"/>
      <c r="DR39" s="318"/>
      <c r="DS39" s="318"/>
      <c r="DT39" s="318"/>
      <c r="DU39" s="318"/>
      <c r="DV39" s="318"/>
      <c r="DW39" s="318"/>
      <c r="DX39" s="318"/>
      <c r="DY39" s="318"/>
      <c r="DZ39" s="318"/>
      <c r="EA39" s="318"/>
      <c r="EB39" s="318"/>
      <c r="EC39" s="318"/>
      <c r="ED39" s="318"/>
      <c r="EE39" s="318"/>
      <c r="EF39" s="318"/>
      <c r="EG39" s="318"/>
      <c r="EH39" s="318"/>
      <c r="EI39" s="318"/>
      <c r="EJ39" s="318"/>
      <c r="EK39" s="318"/>
      <c r="EL39" s="318"/>
      <c r="EM39" s="318"/>
      <c r="EN39" s="318"/>
      <c r="EO39" s="318"/>
      <c r="EP39" s="318"/>
    </row>
    <row r="40" spans="1:146" ht="12" customHeight="1">
      <c r="A40" s="318"/>
      <c r="B40" s="318"/>
      <c r="C40" s="318"/>
      <c r="D40" s="318"/>
      <c r="E40" s="318"/>
      <c r="F40" s="318"/>
      <c r="G40" s="318"/>
      <c r="H40" s="318"/>
      <c r="I40" s="318"/>
      <c r="J40" s="318"/>
      <c r="K40" s="318"/>
      <c r="L40" s="318"/>
      <c r="M40" s="318"/>
      <c r="N40" s="318"/>
      <c r="O40" s="318"/>
      <c r="P40" s="318"/>
      <c r="Q40" s="319"/>
      <c r="R40" s="318"/>
      <c r="S40" s="318"/>
      <c r="T40" s="318"/>
      <c r="U40" s="318"/>
      <c r="V40" s="318"/>
      <c r="W40" s="318"/>
      <c r="X40" s="318"/>
      <c r="Y40" s="318"/>
      <c r="Z40" s="318"/>
      <c r="AA40" s="318"/>
      <c r="AB40" s="318"/>
      <c r="AC40" s="318"/>
      <c r="AD40" s="318"/>
      <c r="AE40" s="318"/>
      <c r="AF40" s="318"/>
      <c r="AG40" s="318"/>
      <c r="AH40" s="318"/>
      <c r="AI40" s="318"/>
      <c r="AJ40" s="319"/>
      <c r="AK40" s="318"/>
      <c r="AL40" s="318"/>
      <c r="AM40" s="318"/>
      <c r="AN40" s="318"/>
      <c r="AO40" s="318"/>
      <c r="AP40" s="318"/>
      <c r="AQ40" s="318"/>
      <c r="AR40" s="318"/>
      <c r="AS40" s="318"/>
      <c r="AT40" s="318"/>
      <c r="AU40" s="318"/>
      <c r="AV40" s="318"/>
      <c r="AW40" s="318"/>
      <c r="AX40" s="318"/>
      <c r="AY40" s="318"/>
      <c r="AZ40" s="318"/>
      <c r="BA40" s="318"/>
      <c r="BB40" s="318"/>
      <c r="BC40" s="318"/>
      <c r="BD40" s="318"/>
      <c r="BE40" s="318"/>
      <c r="BF40" s="318"/>
      <c r="BG40" s="318"/>
      <c r="BH40" s="318"/>
      <c r="BI40" s="318"/>
      <c r="BJ40" s="318"/>
      <c r="BK40" s="318"/>
      <c r="BL40" s="318"/>
      <c r="BM40" s="318"/>
      <c r="BN40" s="318"/>
      <c r="BO40" s="318"/>
      <c r="BP40" s="318"/>
      <c r="BQ40" s="318"/>
      <c r="BR40" s="318"/>
      <c r="BS40" s="318"/>
      <c r="BT40" s="318"/>
      <c r="BU40" s="318"/>
      <c r="BV40" s="318"/>
      <c r="BW40" s="318"/>
      <c r="BX40" s="318"/>
      <c r="BY40" s="318"/>
      <c r="BZ40" s="318"/>
      <c r="CA40" s="318"/>
      <c r="CB40" s="318"/>
      <c r="CC40" s="318"/>
      <c r="CD40" s="318"/>
      <c r="CE40" s="318"/>
      <c r="CF40" s="318"/>
      <c r="CG40" s="318"/>
      <c r="CH40" s="318"/>
      <c r="CI40" s="318"/>
      <c r="CJ40" s="318"/>
      <c r="CK40" s="318"/>
      <c r="CL40" s="318"/>
      <c r="CM40" s="318"/>
      <c r="CN40" s="318"/>
      <c r="CO40" s="318"/>
      <c r="CP40" s="318"/>
      <c r="CQ40" s="318"/>
      <c r="CR40" s="318"/>
      <c r="CS40" s="318"/>
      <c r="CT40" s="318"/>
      <c r="CU40" s="318"/>
      <c r="CV40" s="318"/>
      <c r="CW40" s="318"/>
      <c r="CX40" s="318"/>
      <c r="CY40" s="318"/>
      <c r="CZ40" s="318"/>
      <c r="DA40" s="318"/>
      <c r="DB40" s="318"/>
      <c r="DC40" s="318"/>
      <c r="DD40" s="318"/>
      <c r="DE40" s="318"/>
      <c r="DF40" s="318"/>
      <c r="DG40" s="318"/>
      <c r="DH40" s="318"/>
      <c r="DI40" s="318"/>
      <c r="DJ40" s="318"/>
      <c r="DK40" s="318"/>
      <c r="DL40" s="318"/>
      <c r="DM40" s="318"/>
      <c r="DN40" s="318"/>
      <c r="DO40" s="318"/>
      <c r="DP40" s="318"/>
      <c r="DQ40" s="318"/>
      <c r="DR40" s="318"/>
      <c r="DS40" s="318"/>
      <c r="DT40" s="318"/>
      <c r="DU40" s="318"/>
      <c r="DV40" s="318"/>
      <c r="DW40" s="318"/>
      <c r="DX40" s="318"/>
      <c r="DY40" s="318"/>
      <c r="DZ40" s="318"/>
      <c r="EA40" s="318"/>
      <c r="EB40" s="318"/>
      <c r="EC40" s="318"/>
      <c r="ED40" s="318"/>
      <c r="EE40" s="318"/>
      <c r="EF40" s="318"/>
      <c r="EG40" s="318"/>
      <c r="EH40" s="318"/>
      <c r="EI40" s="318"/>
      <c r="EJ40" s="318"/>
      <c r="EK40" s="318"/>
      <c r="EL40" s="318"/>
      <c r="EM40" s="318"/>
      <c r="EN40" s="318"/>
      <c r="EO40" s="318"/>
      <c r="EP40" s="318"/>
    </row>
    <row r="41" spans="1:146" ht="12" customHeight="1">
      <c r="A41" s="318"/>
      <c r="B41" s="318"/>
      <c r="C41" s="318"/>
      <c r="D41" s="318"/>
      <c r="E41" s="318"/>
      <c r="F41" s="318"/>
      <c r="G41" s="318"/>
      <c r="H41" s="318"/>
      <c r="I41" s="318"/>
      <c r="J41" s="318"/>
      <c r="K41" s="318"/>
      <c r="L41" s="318"/>
      <c r="M41" s="318"/>
      <c r="N41" s="318"/>
      <c r="O41" s="318"/>
      <c r="P41" s="318"/>
      <c r="Q41" s="318"/>
      <c r="R41" s="318"/>
      <c r="S41" s="318"/>
      <c r="T41" s="318"/>
      <c r="U41" s="318"/>
      <c r="V41" s="318"/>
      <c r="W41" s="318"/>
      <c r="X41" s="318"/>
      <c r="Y41" s="318"/>
      <c r="Z41" s="318"/>
      <c r="AA41" s="318"/>
      <c r="AB41" s="318"/>
      <c r="AC41" s="318"/>
      <c r="AD41" s="318"/>
      <c r="AE41" s="318"/>
      <c r="AF41" s="318"/>
      <c r="AG41" s="318"/>
      <c r="AH41" s="318"/>
      <c r="AI41" s="318"/>
      <c r="AJ41" s="318"/>
      <c r="AK41" s="318"/>
      <c r="AL41" s="318"/>
      <c r="AM41" s="318"/>
      <c r="AN41" s="318"/>
      <c r="AO41" s="318"/>
      <c r="AP41" s="318"/>
      <c r="AQ41" s="318"/>
      <c r="AR41" s="318"/>
      <c r="AS41" s="318"/>
      <c r="AT41" s="318"/>
      <c r="AU41" s="318"/>
      <c r="AV41" s="318"/>
      <c r="AW41" s="318"/>
      <c r="AX41" s="318"/>
      <c r="AY41" s="318"/>
      <c r="AZ41" s="318"/>
      <c r="BA41" s="318"/>
      <c r="BB41" s="318"/>
      <c r="BC41" s="318"/>
      <c r="BD41" s="318"/>
      <c r="BE41" s="318"/>
      <c r="BF41" s="318"/>
      <c r="BG41" s="318"/>
      <c r="BH41" s="318"/>
      <c r="BI41" s="318"/>
      <c r="BJ41" s="318"/>
      <c r="BK41" s="318"/>
      <c r="BL41" s="318"/>
      <c r="BM41" s="318"/>
      <c r="BN41" s="319"/>
      <c r="BO41" s="318"/>
      <c r="BP41" s="318"/>
      <c r="BQ41" s="318"/>
      <c r="BR41" s="318"/>
      <c r="BS41" s="318"/>
      <c r="BT41" s="318"/>
      <c r="BU41" s="318"/>
      <c r="BV41" s="318"/>
      <c r="BW41" s="318"/>
      <c r="BX41" s="318"/>
      <c r="BY41" s="318"/>
      <c r="BZ41" s="318"/>
      <c r="CA41" s="318"/>
      <c r="CB41" s="318"/>
      <c r="CC41" s="318"/>
      <c r="CD41" s="318"/>
      <c r="CE41" s="318"/>
      <c r="CF41" s="318"/>
      <c r="CG41" s="318"/>
      <c r="CH41" s="318"/>
      <c r="CI41" s="318"/>
      <c r="CJ41" s="318"/>
      <c r="CK41" s="318"/>
      <c r="CL41" s="318"/>
      <c r="CM41" s="318"/>
      <c r="CN41" s="318"/>
      <c r="CO41" s="318"/>
      <c r="CP41" s="318"/>
      <c r="CQ41" s="318"/>
      <c r="CR41" s="318"/>
      <c r="CS41" s="318"/>
      <c r="CT41" s="318"/>
      <c r="CU41" s="318"/>
      <c r="CV41" s="318"/>
      <c r="CW41" s="318"/>
      <c r="CX41" s="318"/>
      <c r="CY41" s="318"/>
      <c r="CZ41" s="318"/>
      <c r="DA41" s="318"/>
      <c r="DB41" s="318"/>
      <c r="DC41" s="318"/>
      <c r="DD41" s="318"/>
      <c r="DE41" s="318"/>
      <c r="DF41" s="318"/>
      <c r="DG41" s="318"/>
      <c r="DH41" s="318"/>
      <c r="DI41" s="318"/>
      <c r="DJ41" s="318"/>
      <c r="DK41" s="318"/>
      <c r="DL41" s="318"/>
      <c r="DM41" s="318"/>
      <c r="DN41" s="318"/>
      <c r="DO41" s="318"/>
      <c r="DP41" s="318"/>
      <c r="DQ41" s="318"/>
      <c r="DR41" s="318"/>
      <c r="DS41" s="318"/>
      <c r="DT41" s="318"/>
      <c r="DU41" s="318"/>
      <c r="DV41" s="318"/>
      <c r="DW41" s="318"/>
      <c r="DX41" s="318"/>
      <c r="DY41" s="318"/>
      <c r="DZ41" s="318"/>
      <c r="EA41" s="318"/>
      <c r="EB41" s="318"/>
      <c r="EC41" s="318"/>
      <c r="ED41" s="318"/>
      <c r="EE41" s="318"/>
      <c r="EF41" s="318"/>
      <c r="EG41" s="318"/>
      <c r="EH41" s="318"/>
      <c r="EI41" s="318"/>
      <c r="EJ41" s="318"/>
      <c r="EK41" s="318"/>
      <c r="EL41" s="318"/>
      <c r="EM41" s="318"/>
      <c r="EN41" s="318"/>
      <c r="EO41" s="318"/>
      <c r="EP41" s="318"/>
    </row>
    <row r="42" spans="1:146" ht="12" customHeight="1">
      <c r="A42" s="318"/>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c r="AI42" s="318"/>
      <c r="AJ42" s="318"/>
      <c r="AK42" s="318"/>
      <c r="AL42" s="318"/>
      <c r="AM42" s="318"/>
      <c r="AN42" s="318"/>
      <c r="AO42" s="318"/>
      <c r="AP42" s="318"/>
      <c r="AQ42" s="318"/>
      <c r="AR42" s="318"/>
      <c r="AS42" s="318"/>
      <c r="AT42" s="318"/>
      <c r="AU42" s="318"/>
      <c r="AV42" s="318"/>
      <c r="AW42" s="318"/>
      <c r="AX42" s="318"/>
      <c r="AY42" s="318"/>
      <c r="AZ42" s="318"/>
      <c r="BA42" s="318"/>
      <c r="BB42" s="318"/>
      <c r="BC42" s="318"/>
      <c r="BD42" s="318"/>
      <c r="BE42" s="318"/>
      <c r="BF42" s="318"/>
      <c r="BG42" s="318"/>
      <c r="BH42" s="318"/>
      <c r="BI42" s="318"/>
      <c r="BJ42" s="318"/>
      <c r="BK42" s="318"/>
      <c r="BL42" s="318"/>
      <c r="BM42" s="318"/>
      <c r="BN42" s="318"/>
      <c r="BO42" s="318"/>
      <c r="BP42" s="318"/>
      <c r="BQ42" s="318"/>
      <c r="BR42" s="318"/>
      <c r="BS42" s="318"/>
      <c r="BT42" s="318"/>
      <c r="BU42" s="318"/>
      <c r="BV42" s="318"/>
      <c r="BW42" s="318"/>
      <c r="BX42" s="318"/>
      <c r="BY42" s="318"/>
      <c r="BZ42" s="318"/>
      <c r="CA42" s="318"/>
      <c r="CB42" s="318"/>
      <c r="CC42" s="318"/>
      <c r="CD42" s="318"/>
      <c r="CE42" s="318"/>
      <c r="CF42" s="318"/>
      <c r="CG42" s="318"/>
      <c r="CH42" s="318"/>
      <c r="CI42" s="318"/>
      <c r="CJ42" s="318"/>
      <c r="CK42" s="318"/>
      <c r="CL42" s="318"/>
      <c r="CM42" s="318"/>
      <c r="CN42" s="318"/>
      <c r="CO42" s="318"/>
      <c r="CP42" s="318"/>
      <c r="CQ42" s="318"/>
      <c r="CR42" s="318"/>
      <c r="CS42" s="318"/>
      <c r="CT42" s="318"/>
      <c r="CU42" s="318"/>
      <c r="CV42" s="318"/>
      <c r="CW42" s="318"/>
      <c r="CX42" s="318"/>
      <c r="CY42" s="318"/>
      <c r="CZ42" s="318"/>
      <c r="DA42" s="318"/>
      <c r="DB42" s="318"/>
      <c r="DC42" s="318"/>
      <c r="DD42" s="318"/>
      <c r="DE42" s="318"/>
      <c r="DF42" s="318"/>
      <c r="DG42" s="318"/>
      <c r="DH42" s="318"/>
      <c r="DI42" s="318"/>
      <c r="DJ42" s="318"/>
      <c r="DK42" s="318"/>
      <c r="DL42" s="318"/>
      <c r="DM42" s="318"/>
      <c r="DN42" s="318"/>
      <c r="DO42" s="318"/>
      <c r="DP42" s="318"/>
      <c r="DQ42" s="318"/>
      <c r="DR42" s="318"/>
      <c r="DS42" s="318"/>
      <c r="DT42" s="318"/>
      <c r="DU42" s="318"/>
      <c r="DV42" s="318"/>
      <c r="DW42" s="318"/>
      <c r="DX42" s="318"/>
      <c r="DY42" s="318"/>
      <c r="DZ42" s="318"/>
      <c r="EA42" s="318"/>
      <c r="EB42" s="318"/>
      <c r="EC42" s="318"/>
      <c r="ED42" s="318"/>
      <c r="EE42" s="318"/>
      <c r="EF42" s="318"/>
      <c r="EG42" s="318"/>
      <c r="EH42" s="318"/>
      <c r="EI42" s="318"/>
      <c r="EJ42" s="318"/>
      <c r="EK42" s="318"/>
      <c r="EL42" s="318"/>
      <c r="EM42" s="318"/>
      <c r="EN42" s="318"/>
      <c r="EO42" s="318"/>
      <c r="EP42" s="318"/>
    </row>
    <row r="43" spans="1:146" ht="12" customHeight="1">
      <c r="A43" s="318"/>
      <c r="B43" s="318"/>
      <c r="C43" s="318"/>
      <c r="D43" s="318"/>
      <c r="E43" s="318"/>
      <c r="F43" s="318"/>
      <c r="G43" s="318"/>
      <c r="H43" s="318"/>
      <c r="I43" s="318"/>
      <c r="J43" s="318"/>
      <c r="K43" s="318"/>
      <c r="L43" s="318"/>
      <c r="M43" s="318"/>
      <c r="N43" s="318"/>
      <c r="O43" s="318"/>
      <c r="P43" s="318"/>
      <c r="Q43" s="318"/>
      <c r="R43" s="318"/>
      <c r="S43" s="318"/>
      <c r="T43" s="318"/>
      <c r="U43" s="318"/>
      <c r="V43" s="318"/>
      <c r="W43" s="318"/>
      <c r="X43" s="318"/>
      <c r="Y43" s="318"/>
      <c r="Z43" s="318"/>
      <c r="AA43" s="318"/>
      <c r="AB43" s="318"/>
      <c r="AC43" s="318"/>
      <c r="AD43" s="318"/>
      <c r="AE43" s="318"/>
      <c r="AF43" s="318"/>
      <c r="AG43" s="318"/>
      <c r="AH43" s="318"/>
      <c r="AI43" s="318"/>
      <c r="AJ43" s="318"/>
      <c r="AK43" s="318"/>
      <c r="AL43" s="318"/>
      <c r="AM43" s="318"/>
      <c r="AN43" s="318"/>
      <c r="AO43" s="318"/>
      <c r="AP43" s="318"/>
      <c r="AQ43" s="318"/>
      <c r="AR43" s="318"/>
      <c r="AS43" s="318"/>
      <c r="AT43" s="318"/>
      <c r="AU43" s="318"/>
      <c r="AV43" s="318"/>
      <c r="AW43" s="318"/>
      <c r="AX43" s="318"/>
      <c r="AY43" s="318"/>
      <c r="AZ43" s="318"/>
      <c r="BA43" s="318"/>
      <c r="BB43" s="318"/>
      <c r="BC43" s="318"/>
      <c r="BD43" s="318"/>
      <c r="BE43" s="318"/>
      <c r="BF43" s="318"/>
      <c r="BG43" s="318"/>
      <c r="BH43" s="318"/>
      <c r="BI43" s="318"/>
      <c r="BJ43" s="318"/>
      <c r="BK43" s="318"/>
      <c r="BL43" s="318"/>
      <c r="BM43" s="318"/>
      <c r="BN43" s="318"/>
      <c r="BO43" s="318"/>
      <c r="BP43" s="318"/>
      <c r="BQ43" s="318"/>
      <c r="BR43" s="318"/>
      <c r="BS43" s="318"/>
      <c r="BT43" s="318"/>
      <c r="BU43" s="318"/>
      <c r="BV43" s="318"/>
      <c r="BW43" s="318"/>
      <c r="BX43" s="318"/>
      <c r="BY43" s="318"/>
      <c r="BZ43" s="318"/>
      <c r="CA43" s="318"/>
      <c r="CB43" s="318"/>
      <c r="CC43" s="318"/>
      <c r="CD43" s="318"/>
      <c r="CE43" s="318"/>
      <c r="CF43" s="318"/>
      <c r="CG43" s="318"/>
      <c r="CH43" s="318"/>
      <c r="CI43" s="318"/>
      <c r="CJ43" s="318"/>
      <c r="CK43" s="318"/>
      <c r="CL43" s="318"/>
      <c r="CM43" s="318"/>
      <c r="CN43" s="318"/>
      <c r="CO43" s="318"/>
      <c r="CP43" s="318"/>
      <c r="CQ43" s="318"/>
      <c r="CR43" s="318"/>
      <c r="CS43" s="318"/>
      <c r="CT43" s="318"/>
      <c r="CU43" s="318"/>
      <c r="CV43" s="318"/>
      <c r="CW43" s="318"/>
      <c r="CX43" s="318"/>
      <c r="CY43" s="318"/>
      <c r="CZ43" s="318"/>
      <c r="DA43" s="318"/>
      <c r="DB43" s="318"/>
      <c r="DC43" s="318"/>
      <c r="DD43" s="318"/>
      <c r="DE43" s="318"/>
      <c r="DF43" s="318"/>
      <c r="DG43" s="318"/>
      <c r="DH43" s="318"/>
      <c r="DI43" s="318"/>
      <c r="DJ43" s="318"/>
      <c r="DK43" s="318"/>
      <c r="DL43" s="318"/>
      <c r="DM43" s="318"/>
      <c r="DN43" s="318"/>
      <c r="DO43" s="318"/>
      <c r="DP43" s="318"/>
      <c r="DQ43" s="318"/>
      <c r="DR43" s="318"/>
      <c r="DS43" s="318"/>
      <c r="DT43" s="318"/>
      <c r="DU43" s="318"/>
      <c r="DV43" s="318"/>
      <c r="DW43" s="318"/>
      <c r="DX43" s="318"/>
      <c r="DY43" s="318"/>
      <c r="DZ43" s="318"/>
      <c r="EA43" s="318"/>
      <c r="EB43" s="318"/>
      <c r="EC43" s="318"/>
      <c r="ED43" s="318"/>
      <c r="EE43" s="318"/>
      <c r="EF43" s="318"/>
      <c r="EG43" s="318"/>
      <c r="EH43" s="318"/>
      <c r="EI43" s="318"/>
      <c r="EJ43" s="318"/>
      <c r="EK43" s="318"/>
      <c r="EL43" s="318"/>
      <c r="EM43" s="318"/>
      <c r="EN43" s="318"/>
      <c r="EO43" s="318"/>
      <c r="EP43" s="318"/>
    </row>
    <row r="44" spans="1:146" ht="12" customHeight="1">
      <c r="A44" s="318"/>
      <c r="B44" s="318"/>
      <c r="C44" s="318"/>
      <c r="D44" s="318"/>
      <c r="E44" s="318"/>
      <c r="F44" s="318"/>
      <c r="G44" s="318"/>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c r="AE44" s="318"/>
      <c r="AF44" s="318"/>
      <c r="AG44" s="318"/>
      <c r="AH44" s="318"/>
      <c r="AI44" s="318"/>
      <c r="AJ44" s="318"/>
      <c r="AK44" s="318"/>
      <c r="AL44" s="318"/>
      <c r="AM44" s="318"/>
      <c r="AN44" s="318"/>
      <c r="AO44" s="318"/>
      <c r="AP44" s="318"/>
      <c r="AQ44" s="318"/>
      <c r="AR44" s="318"/>
      <c r="AS44" s="318"/>
      <c r="AT44" s="318"/>
      <c r="AU44" s="318"/>
      <c r="AV44" s="318"/>
      <c r="AW44" s="318"/>
      <c r="AX44" s="318"/>
      <c r="AY44" s="318"/>
      <c r="AZ44" s="318"/>
      <c r="BA44" s="318"/>
      <c r="BB44" s="318"/>
      <c r="BC44" s="318"/>
      <c r="BD44" s="318"/>
      <c r="BE44" s="318"/>
      <c r="BF44" s="318"/>
      <c r="BG44" s="318"/>
      <c r="BH44" s="318"/>
      <c r="BI44" s="318"/>
      <c r="BJ44" s="318"/>
      <c r="BK44" s="318"/>
      <c r="BL44" s="318"/>
      <c r="BM44" s="318"/>
      <c r="BN44" s="318"/>
      <c r="BO44" s="318"/>
      <c r="BP44" s="318"/>
      <c r="BQ44" s="318"/>
      <c r="BR44" s="318"/>
      <c r="BS44" s="318"/>
      <c r="BT44" s="318"/>
      <c r="BU44" s="318"/>
      <c r="BV44" s="318"/>
      <c r="BW44" s="318"/>
      <c r="BX44" s="318"/>
      <c r="BY44" s="318"/>
      <c r="BZ44" s="318"/>
      <c r="CA44" s="318"/>
      <c r="CB44" s="318"/>
      <c r="CC44" s="318"/>
      <c r="CD44" s="318"/>
      <c r="CE44" s="318"/>
      <c r="CF44" s="318"/>
      <c r="CG44" s="318"/>
      <c r="CH44" s="318"/>
      <c r="CI44" s="318"/>
      <c r="CJ44" s="318"/>
      <c r="CK44" s="318"/>
      <c r="CL44" s="318"/>
      <c r="CM44" s="318"/>
      <c r="CN44" s="318"/>
      <c r="CO44" s="318"/>
      <c r="CP44" s="318"/>
      <c r="CQ44" s="318"/>
      <c r="CR44" s="318"/>
      <c r="CS44" s="318"/>
      <c r="CT44" s="318"/>
      <c r="CU44" s="318"/>
      <c r="CV44" s="318"/>
      <c r="CW44" s="318"/>
      <c r="CX44" s="318"/>
      <c r="CY44" s="318"/>
      <c r="CZ44" s="318"/>
      <c r="DA44" s="318"/>
      <c r="DB44" s="318"/>
      <c r="DC44" s="318"/>
      <c r="DD44" s="318"/>
      <c r="DE44" s="318"/>
      <c r="DF44" s="318"/>
      <c r="DG44" s="318"/>
      <c r="DH44" s="318"/>
      <c r="DI44" s="318"/>
      <c r="DJ44" s="318"/>
      <c r="DK44" s="318"/>
      <c r="DL44" s="318"/>
      <c r="DM44" s="318"/>
      <c r="DN44" s="318"/>
      <c r="DO44" s="318"/>
      <c r="DP44" s="318"/>
      <c r="DQ44" s="318"/>
      <c r="DR44" s="318"/>
      <c r="DS44" s="318"/>
      <c r="DT44" s="318"/>
      <c r="DU44" s="318"/>
      <c r="DV44" s="318"/>
      <c r="DW44" s="318"/>
      <c r="DX44" s="318"/>
      <c r="DY44" s="318"/>
      <c r="DZ44" s="318"/>
      <c r="EA44" s="318"/>
      <c r="EB44" s="318"/>
      <c r="EC44" s="318"/>
      <c r="ED44" s="318"/>
      <c r="EE44" s="318"/>
      <c r="EF44" s="318"/>
      <c r="EG44" s="318"/>
      <c r="EH44" s="318"/>
      <c r="EI44" s="318"/>
      <c r="EJ44" s="318"/>
      <c r="EK44" s="318"/>
      <c r="EL44" s="318"/>
      <c r="EM44" s="318"/>
      <c r="EN44" s="318"/>
      <c r="EO44" s="318"/>
      <c r="EP44" s="318"/>
    </row>
    <row r="45" spans="1:146" ht="12" customHeight="1">
      <c r="A45" s="318"/>
      <c r="B45" s="318"/>
      <c r="C45" s="318"/>
      <c r="D45" s="318"/>
      <c r="E45" s="318"/>
      <c r="F45" s="318"/>
      <c r="G45" s="318"/>
      <c r="H45" s="318"/>
      <c r="I45" s="318"/>
      <c r="J45" s="318"/>
      <c r="K45" s="318"/>
      <c r="L45" s="318"/>
      <c r="M45" s="318"/>
      <c r="N45" s="318"/>
      <c r="O45" s="318"/>
      <c r="P45" s="318"/>
      <c r="Q45" s="318"/>
      <c r="R45" s="318"/>
      <c r="S45" s="318"/>
      <c r="T45" s="318"/>
      <c r="U45" s="318"/>
      <c r="V45" s="318"/>
      <c r="W45" s="318"/>
      <c r="X45" s="318"/>
      <c r="Y45" s="318"/>
      <c r="Z45" s="318"/>
      <c r="AA45" s="318"/>
      <c r="AB45" s="318"/>
      <c r="AC45" s="318"/>
      <c r="AD45" s="318"/>
      <c r="AE45" s="318"/>
      <c r="AF45" s="318"/>
      <c r="AG45" s="318"/>
      <c r="AH45" s="318"/>
      <c r="AI45" s="318"/>
      <c r="AJ45" s="318"/>
      <c r="AK45" s="318"/>
      <c r="AL45" s="318"/>
      <c r="AM45" s="318"/>
      <c r="AN45" s="318"/>
      <c r="AO45" s="318"/>
      <c r="AP45" s="318"/>
      <c r="AQ45" s="318"/>
      <c r="AR45" s="318"/>
      <c r="AS45" s="318"/>
      <c r="AT45" s="318"/>
      <c r="AU45" s="318"/>
      <c r="AV45" s="318"/>
      <c r="AW45" s="318"/>
      <c r="AX45" s="318"/>
      <c r="AY45" s="318"/>
      <c r="AZ45" s="318"/>
      <c r="BA45" s="318"/>
      <c r="BB45" s="318"/>
      <c r="BC45" s="318"/>
      <c r="BD45" s="318"/>
      <c r="BE45" s="318"/>
      <c r="BF45" s="318"/>
      <c r="BG45" s="318"/>
      <c r="BH45" s="318"/>
      <c r="BI45" s="318"/>
      <c r="BJ45" s="318"/>
      <c r="BK45" s="318"/>
      <c r="BL45" s="318"/>
      <c r="BM45" s="318"/>
      <c r="BN45" s="318"/>
      <c r="BO45" s="318"/>
      <c r="BP45" s="318"/>
      <c r="BQ45" s="318"/>
      <c r="BR45" s="318"/>
      <c r="BS45" s="318"/>
      <c r="BT45" s="318"/>
      <c r="BU45" s="318"/>
      <c r="BV45" s="318"/>
      <c r="BW45" s="318"/>
      <c r="BX45" s="318"/>
      <c r="BY45" s="318"/>
      <c r="BZ45" s="318"/>
      <c r="CA45" s="318"/>
      <c r="CB45" s="318"/>
      <c r="CC45" s="318"/>
      <c r="CD45" s="318"/>
      <c r="CE45" s="318"/>
      <c r="CF45" s="318"/>
      <c r="CG45" s="318"/>
      <c r="CH45" s="318"/>
      <c r="CI45" s="318"/>
      <c r="CJ45" s="318"/>
      <c r="CK45" s="318"/>
      <c r="CL45" s="318"/>
      <c r="CM45" s="318"/>
      <c r="CN45" s="318"/>
      <c r="CO45" s="318"/>
      <c r="CP45" s="318"/>
      <c r="CQ45" s="318"/>
      <c r="CR45" s="318"/>
      <c r="CS45" s="318"/>
      <c r="CT45" s="318"/>
      <c r="CU45" s="318"/>
      <c r="CV45" s="318"/>
      <c r="CW45" s="318"/>
      <c r="CX45" s="318"/>
      <c r="CY45" s="318"/>
      <c r="CZ45" s="318"/>
      <c r="DA45" s="318"/>
      <c r="DB45" s="318"/>
      <c r="DC45" s="318"/>
      <c r="DD45" s="318"/>
      <c r="DE45" s="318"/>
      <c r="DF45" s="318"/>
      <c r="DG45" s="318"/>
      <c r="DH45" s="318"/>
      <c r="DI45" s="318"/>
      <c r="DJ45" s="318"/>
      <c r="DK45" s="318"/>
      <c r="DL45" s="318"/>
      <c r="DM45" s="318"/>
      <c r="DN45" s="318"/>
      <c r="DO45" s="318"/>
      <c r="DP45" s="318"/>
      <c r="DQ45" s="318"/>
      <c r="DR45" s="318"/>
      <c r="DS45" s="318"/>
      <c r="DT45" s="318"/>
      <c r="DU45" s="318"/>
      <c r="DV45" s="318"/>
      <c r="DW45" s="318"/>
      <c r="DX45" s="318"/>
      <c r="DY45" s="318"/>
      <c r="DZ45" s="318"/>
      <c r="EA45" s="318"/>
      <c r="EB45" s="318"/>
      <c r="EC45" s="318"/>
      <c r="ED45" s="318"/>
      <c r="EE45" s="318"/>
      <c r="EF45" s="318"/>
      <c r="EG45" s="318"/>
      <c r="EH45" s="318"/>
      <c r="EI45" s="318"/>
      <c r="EJ45" s="318"/>
      <c r="EK45" s="318"/>
      <c r="EL45" s="318"/>
      <c r="EM45" s="318"/>
      <c r="EN45" s="318"/>
      <c r="EO45" s="318"/>
      <c r="EP45" s="318"/>
    </row>
    <row r="46" spans="1:146" ht="12" customHeight="1">
      <c r="A46" s="318"/>
      <c r="B46" s="318"/>
      <c r="C46" s="318"/>
      <c r="D46" s="318"/>
      <c r="E46" s="318"/>
      <c r="F46" s="318"/>
      <c r="G46" s="318"/>
      <c r="H46" s="318"/>
      <c r="I46" s="318"/>
      <c r="J46" s="318"/>
      <c r="K46" s="318"/>
      <c r="L46" s="318"/>
      <c r="M46" s="318"/>
      <c r="N46" s="318"/>
      <c r="O46" s="318"/>
      <c r="P46" s="318"/>
      <c r="Q46" s="318"/>
      <c r="R46" s="318"/>
      <c r="S46" s="318"/>
      <c r="T46" s="318"/>
      <c r="U46" s="318"/>
      <c r="V46" s="318"/>
      <c r="W46" s="318"/>
      <c r="X46" s="318"/>
      <c r="Y46" s="318"/>
      <c r="Z46" s="318"/>
      <c r="AA46" s="318"/>
      <c r="AB46" s="318"/>
      <c r="AC46" s="318"/>
      <c r="AD46" s="318"/>
      <c r="AE46" s="318"/>
      <c r="AF46" s="318"/>
      <c r="AG46" s="318"/>
      <c r="AH46" s="318"/>
      <c r="AI46" s="318"/>
      <c r="AJ46" s="318"/>
      <c r="AK46" s="318"/>
      <c r="AL46" s="318"/>
      <c r="AM46" s="318"/>
      <c r="AN46" s="318"/>
      <c r="AO46" s="318"/>
      <c r="AP46" s="318"/>
      <c r="AQ46" s="318"/>
      <c r="AR46" s="318"/>
      <c r="AS46" s="318"/>
      <c r="AT46" s="318"/>
      <c r="AU46" s="318"/>
      <c r="AV46" s="318"/>
      <c r="AW46" s="318"/>
      <c r="AX46" s="318"/>
      <c r="AY46" s="318"/>
      <c r="AZ46" s="318"/>
      <c r="BA46" s="318"/>
      <c r="BB46" s="318"/>
      <c r="BC46" s="318"/>
      <c r="BD46" s="318"/>
      <c r="BE46" s="318"/>
      <c r="BF46" s="318"/>
      <c r="BG46" s="318"/>
      <c r="BH46" s="318"/>
      <c r="BI46" s="318"/>
      <c r="BJ46" s="318"/>
      <c r="BK46" s="318"/>
      <c r="BL46" s="318"/>
      <c r="BM46" s="318"/>
      <c r="BN46" s="318"/>
      <c r="BO46" s="318"/>
      <c r="BP46" s="318"/>
      <c r="BQ46" s="318"/>
      <c r="BR46" s="318"/>
      <c r="BS46" s="318"/>
      <c r="BT46" s="318"/>
      <c r="BU46" s="318"/>
      <c r="BV46" s="318"/>
      <c r="BW46" s="318"/>
      <c r="BX46" s="318"/>
      <c r="BY46" s="318"/>
      <c r="BZ46" s="318"/>
      <c r="CA46" s="318"/>
      <c r="CB46" s="318"/>
      <c r="CC46" s="318"/>
      <c r="CD46" s="318"/>
      <c r="CE46" s="318"/>
      <c r="CF46" s="318"/>
      <c r="CG46" s="318"/>
      <c r="CH46" s="318"/>
      <c r="CI46" s="318"/>
      <c r="CJ46" s="318"/>
      <c r="CK46" s="318"/>
      <c r="CL46" s="318"/>
      <c r="CM46" s="318"/>
      <c r="CN46" s="318"/>
      <c r="CO46" s="318"/>
      <c r="CP46" s="318"/>
      <c r="CQ46" s="318"/>
      <c r="CR46" s="318"/>
      <c r="CS46" s="318"/>
      <c r="CT46" s="318"/>
      <c r="CU46" s="318"/>
      <c r="CV46" s="318"/>
      <c r="CW46" s="318"/>
      <c r="CX46" s="318"/>
      <c r="CY46" s="318"/>
      <c r="CZ46" s="318"/>
      <c r="DA46" s="318"/>
      <c r="DB46" s="318"/>
      <c r="DC46" s="318"/>
      <c r="DD46" s="318"/>
      <c r="DE46" s="318"/>
      <c r="DF46" s="318"/>
      <c r="DG46" s="318"/>
      <c r="DH46" s="318"/>
      <c r="DI46" s="318"/>
      <c r="DJ46" s="318"/>
      <c r="DK46" s="318"/>
      <c r="DL46" s="318"/>
      <c r="DM46" s="318"/>
      <c r="DN46" s="318"/>
      <c r="DO46" s="318"/>
      <c r="DP46" s="318"/>
      <c r="DQ46" s="318"/>
      <c r="DR46" s="318"/>
      <c r="DS46" s="318"/>
      <c r="DT46" s="318"/>
      <c r="DU46" s="318"/>
      <c r="DV46" s="318"/>
      <c r="DW46" s="318"/>
      <c r="DX46" s="318"/>
      <c r="DY46" s="318"/>
      <c r="DZ46" s="318"/>
      <c r="EA46" s="318"/>
      <c r="EB46" s="318"/>
      <c r="EC46" s="318"/>
      <c r="ED46" s="318"/>
      <c r="EE46" s="318"/>
      <c r="EF46" s="318"/>
      <c r="EG46" s="318"/>
      <c r="EH46" s="318"/>
      <c r="EI46" s="318"/>
      <c r="EJ46" s="318"/>
      <c r="EK46" s="318"/>
      <c r="EL46" s="318"/>
      <c r="EM46" s="318"/>
      <c r="EN46" s="318"/>
      <c r="EO46" s="318"/>
      <c r="EP46" s="318"/>
    </row>
    <row r="47" spans="1:146" ht="12" customHeight="1">
      <c r="A47" s="318"/>
      <c r="B47" s="318"/>
      <c r="C47" s="318"/>
      <c r="D47" s="318"/>
      <c r="E47" s="318"/>
      <c r="F47" s="318"/>
      <c r="G47" s="318"/>
      <c r="H47" s="318"/>
      <c r="I47" s="318"/>
      <c r="J47" s="318"/>
      <c r="K47" s="318"/>
      <c r="L47" s="318"/>
      <c r="M47" s="318"/>
      <c r="N47" s="318"/>
      <c r="O47" s="318"/>
      <c r="P47" s="318"/>
      <c r="Q47" s="318"/>
      <c r="R47" s="318"/>
      <c r="S47" s="318"/>
      <c r="T47" s="318"/>
      <c r="U47" s="318"/>
      <c r="V47" s="318"/>
      <c r="W47" s="318"/>
      <c r="X47" s="318"/>
      <c r="Y47" s="318"/>
      <c r="Z47" s="318"/>
      <c r="AA47" s="318"/>
      <c r="AB47" s="318"/>
      <c r="AC47" s="318"/>
      <c r="AD47" s="318"/>
      <c r="AE47" s="318"/>
      <c r="AF47" s="318"/>
      <c r="AG47" s="318"/>
      <c r="AH47" s="318"/>
      <c r="AI47" s="318"/>
      <c r="AJ47" s="318"/>
      <c r="AK47" s="318"/>
      <c r="AL47" s="318"/>
      <c r="AM47" s="318"/>
      <c r="AN47" s="318"/>
      <c r="AO47" s="318"/>
      <c r="AP47" s="318"/>
      <c r="AQ47" s="318"/>
      <c r="AR47" s="318"/>
      <c r="AS47" s="318"/>
      <c r="AT47" s="318"/>
      <c r="AU47" s="318"/>
      <c r="AV47" s="318"/>
      <c r="AW47" s="318"/>
      <c r="AX47" s="318"/>
      <c r="AY47" s="318"/>
      <c r="AZ47" s="318"/>
      <c r="BA47" s="318"/>
      <c r="BB47" s="318"/>
      <c r="BC47" s="318"/>
      <c r="BD47" s="318"/>
      <c r="BE47" s="318"/>
      <c r="BF47" s="318"/>
      <c r="BG47" s="318"/>
      <c r="BH47" s="318"/>
      <c r="BI47" s="318"/>
      <c r="BJ47" s="318"/>
      <c r="BK47" s="318"/>
      <c r="BL47" s="318"/>
      <c r="BM47" s="318"/>
      <c r="BN47" s="318"/>
      <c r="BO47" s="318"/>
      <c r="BP47" s="318"/>
      <c r="BQ47" s="318"/>
      <c r="BR47" s="318"/>
      <c r="BS47" s="318"/>
      <c r="BT47" s="318"/>
      <c r="BU47" s="318"/>
      <c r="BV47" s="318"/>
      <c r="BW47" s="318"/>
      <c r="BX47" s="318"/>
      <c r="BY47" s="318"/>
      <c r="BZ47" s="318"/>
      <c r="CA47" s="318"/>
      <c r="CB47" s="318"/>
      <c r="CC47" s="318"/>
      <c r="CD47" s="318"/>
      <c r="CE47" s="318"/>
      <c r="CF47" s="318"/>
      <c r="CG47" s="318"/>
      <c r="CH47" s="318"/>
      <c r="CI47" s="318"/>
      <c r="CJ47" s="318"/>
      <c r="CK47" s="318"/>
      <c r="CL47" s="318"/>
      <c r="CM47" s="318"/>
      <c r="CN47" s="318"/>
      <c r="CO47" s="318"/>
      <c r="CP47" s="318"/>
      <c r="CQ47" s="318"/>
      <c r="CR47" s="318"/>
      <c r="CS47" s="318"/>
      <c r="CT47" s="318"/>
      <c r="CU47" s="318"/>
      <c r="CV47" s="318"/>
      <c r="CW47" s="318"/>
      <c r="CX47" s="318"/>
      <c r="CY47" s="318"/>
      <c r="CZ47" s="318"/>
      <c r="DA47" s="318"/>
      <c r="DB47" s="318"/>
      <c r="DC47" s="318"/>
      <c r="DD47" s="318"/>
      <c r="DE47" s="318"/>
      <c r="DF47" s="318"/>
      <c r="DG47" s="318"/>
      <c r="DH47" s="318"/>
      <c r="DI47" s="318"/>
      <c r="DJ47" s="318"/>
      <c r="DK47" s="318"/>
      <c r="DL47" s="318"/>
      <c r="DM47" s="318"/>
      <c r="DN47" s="318"/>
      <c r="DO47" s="318"/>
      <c r="DP47" s="318"/>
      <c r="DQ47" s="318"/>
      <c r="DR47" s="318"/>
      <c r="DS47" s="318"/>
      <c r="DT47" s="318"/>
      <c r="DU47" s="318"/>
      <c r="DV47" s="318"/>
      <c r="DW47" s="318"/>
      <c r="DX47" s="318"/>
      <c r="DY47" s="318"/>
      <c r="DZ47" s="318"/>
      <c r="EA47" s="318"/>
      <c r="EB47" s="318"/>
      <c r="EC47" s="318"/>
      <c r="ED47" s="318"/>
      <c r="EE47" s="318"/>
      <c r="EF47" s="318"/>
      <c r="EG47" s="318"/>
      <c r="EH47" s="318"/>
      <c r="EI47" s="318"/>
      <c r="EJ47" s="318"/>
      <c r="EK47" s="318"/>
      <c r="EL47" s="318"/>
      <c r="EM47" s="318"/>
      <c r="EN47" s="318"/>
      <c r="EO47" s="318"/>
      <c r="EP47" s="318"/>
    </row>
    <row r="48" spans="1:146" ht="12" customHeight="1">
      <c r="A48" s="318"/>
      <c r="B48" s="318"/>
      <c r="C48" s="318"/>
      <c r="D48" s="318"/>
      <c r="E48" s="318"/>
      <c r="F48" s="318"/>
      <c r="G48" s="318"/>
      <c r="H48" s="318"/>
      <c r="I48" s="318"/>
      <c r="J48" s="318"/>
      <c r="K48" s="318"/>
      <c r="L48" s="318"/>
      <c r="M48" s="318"/>
      <c r="N48" s="318"/>
      <c r="O48" s="318"/>
      <c r="P48" s="318"/>
      <c r="Q48" s="318"/>
      <c r="R48" s="318"/>
      <c r="S48" s="318"/>
      <c r="T48" s="318"/>
      <c r="U48" s="318"/>
      <c r="V48" s="318"/>
      <c r="W48" s="318"/>
      <c r="X48" s="318"/>
      <c r="Y48" s="318"/>
      <c r="Z48" s="318"/>
      <c r="AA48" s="318"/>
      <c r="AB48" s="318"/>
      <c r="AC48" s="318"/>
      <c r="AD48" s="318"/>
      <c r="AE48" s="318"/>
      <c r="AF48" s="318"/>
      <c r="AG48" s="318"/>
      <c r="AH48" s="318"/>
      <c r="AI48" s="318"/>
      <c r="AJ48" s="318"/>
      <c r="AK48" s="318"/>
      <c r="AL48" s="318"/>
      <c r="AM48" s="318"/>
      <c r="AN48" s="318"/>
      <c r="AO48" s="318"/>
      <c r="AP48" s="318"/>
      <c r="AQ48" s="318"/>
      <c r="AR48" s="318"/>
      <c r="AS48" s="318"/>
      <c r="AT48" s="318"/>
      <c r="AU48" s="318"/>
      <c r="AV48" s="318"/>
      <c r="AW48" s="318"/>
      <c r="AX48" s="318"/>
      <c r="AY48" s="318"/>
      <c r="AZ48" s="318"/>
      <c r="BA48" s="318"/>
      <c r="BB48" s="318"/>
      <c r="BC48" s="318"/>
      <c r="BD48" s="318"/>
      <c r="BE48" s="318"/>
      <c r="BF48" s="318"/>
      <c r="BG48" s="318"/>
      <c r="BH48" s="318"/>
      <c r="BI48" s="318"/>
      <c r="BJ48" s="318"/>
      <c r="BK48" s="318"/>
      <c r="BL48" s="318"/>
      <c r="BM48" s="318"/>
      <c r="BN48" s="318"/>
      <c r="BO48" s="318"/>
      <c r="BP48" s="318"/>
      <c r="BQ48" s="318"/>
      <c r="BR48" s="318"/>
      <c r="BS48" s="318"/>
      <c r="BT48" s="318"/>
      <c r="BU48" s="318"/>
      <c r="BV48" s="318"/>
      <c r="BW48" s="318"/>
      <c r="BX48" s="318"/>
      <c r="BY48" s="318"/>
      <c r="BZ48" s="318"/>
      <c r="CA48" s="318"/>
      <c r="CB48" s="318"/>
      <c r="CC48" s="318"/>
      <c r="CD48" s="318"/>
      <c r="CE48" s="318"/>
      <c r="CF48" s="318"/>
      <c r="CG48" s="318"/>
      <c r="CH48" s="318"/>
      <c r="CI48" s="318"/>
      <c r="CJ48" s="318"/>
      <c r="CK48" s="318"/>
      <c r="CL48" s="318"/>
      <c r="CM48" s="318"/>
      <c r="CN48" s="318"/>
      <c r="CO48" s="318"/>
      <c r="CP48" s="318"/>
      <c r="CQ48" s="318"/>
      <c r="CR48" s="318"/>
      <c r="CS48" s="318"/>
      <c r="CT48" s="318"/>
      <c r="CU48" s="318"/>
      <c r="CV48" s="318"/>
      <c r="CW48" s="318"/>
      <c r="CX48" s="318"/>
      <c r="CY48" s="318"/>
      <c r="CZ48" s="318"/>
      <c r="DA48" s="318"/>
      <c r="DB48" s="318"/>
      <c r="DC48" s="318"/>
      <c r="DD48" s="318"/>
      <c r="DE48" s="318"/>
      <c r="DF48" s="318"/>
      <c r="DG48" s="318"/>
      <c r="DH48" s="318"/>
      <c r="DI48" s="318"/>
      <c r="DJ48" s="318"/>
      <c r="DK48" s="318"/>
      <c r="DL48" s="318"/>
      <c r="DM48" s="318"/>
      <c r="DN48" s="318"/>
      <c r="DO48" s="318"/>
      <c r="DP48" s="318"/>
      <c r="DQ48" s="318"/>
      <c r="DR48" s="318"/>
      <c r="DS48" s="318"/>
      <c r="DT48" s="318"/>
      <c r="DU48" s="318"/>
      <c r="DV48" s="318"/>
      <c r="DW48" s="318"/>
      <c r="DX48" s="318"/>
      <c r="DY48" s="318"/>
      <c r="DZ48" s="318"/>
      <c r="EA48" s="318"/>
      <c r="EB48" s="318"/>
      <c r="EC48" s="318"/>
      <c r="ED48" s="318"/>
      <c r="EE48" s="318"/>
      <c r="EF48" s="318"/>
      <c r="EG48" s="318"/>
      <c r="EH48" s="318"/>
      <c r="EI48" s="318"/>
      <c r="EJ48" s="318"/>
      <c r="EK48" s="318"/>
      <c r="EL48" s="318"/>
      <c r="EM48" s="318"/>
      <c r="EN48" s="318"/>
      <c r="EO48" s="318"/>
      <c r="EP48" s="318"/>
    </row>
    <row r="49" spans="1:161" ht="12" customHeight="1">
      <c r="A49" s="318"/>
      <c r="B49" s="318"/>
      <c r="C49" s="318"/>
      <c r="D49" s="318"/>
      <c r="E49" s="318"/>
      <c r="F49" s="318"/>
      <c r="G49" s="318"/>
      <c r="H49" s="318"/>
      <c r="I49" s="318"/>
      <c r="J49" s="318"/>
      <c r="K49" s="318"/>
      <c r="L49" s="318"/>
      <c r="M49" s="318"/>
      <c r="N49" s="318"/>
      <c r="O49" s="318"/>
      <c r="P49" s="318"/>
      <c r="Q49" s="318"/>
      <c r="R49" s="318"/>
      <c r="S49" s="318"/>
      <c r="T49" s="318"/>
      <c r="U49" s="318"/>
      <c r="V49" s="318"/>
      <c r="W49" s="318"/>
      <c r="X49" s="318"/>
      <c r="Y49" s="318"/>
      <c r="Z49" s="318"/>
      <c r="AA49" s="318"/>
      <c r="AB49" s="318"/>
      <c r="AC49" s="318"/>
      <c r="AD49" s="318"/>
      <c r="AE49" s="318"/>
      <c r="AF49" s="318"/>
      <c r="AG49" s="318"/>
      <c r="AH49" s="318"/>
      <c r="AI49" s="318"/>
      <c r="AJ49" s="318"/>
      <c r="AK49" s="318"/>
      <c r="AL49" s="318"/>
      <c r="AM49" s="318"/>
      <c r="AN49" s="318"/>
      <c r="AO49" s="318"/>
      <c r="AP49" s="318"/>
      <c r="AQ49" s="318"/>
      <c r="AR49" s="318"/>
      <c r="AS49" s="318"/>
      <c r="AT49" s="318"/>
      <c r="AU49" s="318"/>
      <c r="AV49" s="318"/>
      <c r="AW49" s="318"/>
      <c r="AX49" s="318"/>
      <c r="AY49" s="318"/>
      <c r="AZ49" s="318"/>
      <c r="BA49" s="318"/>
      <c r="BB49" s="318"/>
      <c r="BC49" s="318"/>
      <c r="BD49" s="318"/>
      <c r="BE49" s="318"/>
      <c r="BF49" s="318"/>
      <c r="BG49" s="318"/>
      <c r="BH49" s="318"/>
      <c r="BI49" s="318"/>
      <c r="BJ49" s="318"/>
      <c r="BK49" s="318"/>
      <c r="BL49" s="318"/>
      <c r="BM49" s="318"/>
      <c r="BN49" s="318"/>
      <c r="BO49" s="318"/>
      <c r="BP49" s="318"/>
      <c r="BQ49" s="318"/>
      <c r="BR49" s="318"/>
      <c r="BS49" s="318"/>
      <c r="BT49" s="318"/>
      <c r="BU49" s="318"/>
      <c r="BV49" s="318"/>
      <c r="BW49" s="318"/>
      <c r="BX49" s="318"/>
      <c r="BY49" s="318"/>
      <c r="BZ49" s="318"/>
      <c r="CA49" s="318"/>
      <c r="CB49" s="318"/>
      <c r="CC49" s="318"/>
      <c r="CD49" s="318"/>
      <c r="CE49" s="318"/>
      <c r="CF49" s="318"/>
      <c r="CG49" s="318"/>
      <c r="CH49" s="318"/>
      <c r="CI49" s="318"/>
      <c r="CJ49" s="318"/>
      <c r="CK49" s="318"/>
      <c r="CL49" s="318"/>
      <c r="CM49" s="318"/>
      <c r="CN49" s="318"/>
      <c r="CO49" s="318"/>
      <c r="CP49" s="318"/>
      <c r="CQ49" s="318"/>
      <c r="CR49" s="318"/>
      <c r="CS49" s="318"/>
      <c r="CT49" s="318"/>
      <c r="CU49" s="318"/>
      <c r="CV49" s="318"/>
      <c r="CW49" s="318"/>
      <c r="CX49" s="318"/>
      <c r="CY49" s="318"/>
      <c r="CZ49" s="318"/>
      <c r="DA49" s="318"/>
      <c r="DB49" s="318"/>
      <c r="DC49" s="318"/>
      <c r="DD49" s="318"/>
      <c r="DE49" s="318"/>
      <c r="DF49" s="318"/>
      <c r="DG49" s="318"/>
      <c r="DH49" s="318"/>
      <c r="DI49" s="318"/>
      <c r="DJ49" s="318"/>
      <c r="DK49" s="318"/>
      <c r="DL49" s="318"/>
      <c r="DM49" s="318"/>
      <c r="DN49" s="318"/>
      <c r="DO49" s="318"/>
      <c r="DP49" s="318"/>
      <c r="DQ49" s="318"/>
      <c r="DR49" s="318"/>
      <c r="DS49" s="318"/>
      <c r="DT49" s="318"/>
      <c r="DU49" s="318"/>
      <c r="DV49" s="318"/>
      <c r="DW49" s="318"/>
      <c r="DX49" s="318"/>
      <c r="DY49" s="318"/>
      <c r="DZ49" s="318"/>
      <c r="EA49" s="318"/>
      <c r="EB49" s="318"/>
      <c r="EC49" s="318"/>
      <c r="ED49" s="318"/>
      <c r="EE49" s="318"/>
      <c r="EF49" s="318"/>
      <c r="EG49" s="318"/>
      <c r="EH49" s="318"/>
      <c r="EI49" s="318"/>
      <c r="EJ49" s="318"/>
      <c r="EK49" s="318"/>
      <c r="EL49" s="318"/>
      <c r="EM49" s="318"/>
      <c r="EN49" s="318"/>
      <c r="EO49" s="318"/>
      <c r="EP49" s="318"/>
    </row>
    <row r="50" spans="1:161" ht="15" customHeight="1">
      <c r="A50" s="318"/>
      <c r="B50" s="318"/>
      <c r="C50" s="318"/>
      <c r="D50" s="318"/>
      <c r="E50" s="318"/>
      <c r="F50" s="318"/>
      <c r="G50" s="318"/>
      <c r="H50" s="318"/>
      <c r="I50" s="318"/>
      <c r="J50" s="318"/>
      <c r="K50" s="318"/>
      <c r="L50" s="318"/>
      <c r="M50" s="318"/>
      <c r="N50" s="318"/>
      <c r="O50" s="318"/>
      <c r="P50" s="318"/>
      <c r="Q50" s="318"/>
      <c r="R50" s="318"/>
      <c r="S50" s="318"/>
      <c r="T50" s="318"/>
      <c r="U50" s="319"/>
      <c r="V50" s="318"/>
      <c r="W50" s="318"/>
      <c r="X50" s="318"/>
      <c r="Y50" s="318"/>
      <c r="Z50" s="318"/>
      <c r="AA50" s="318"/>
      <c r="AB50" s="318"/>
      <c r="AC50" s="318"/>
      <c r="AD50" s="318"/>
      <c r="AE50" s="318"/>
      <c r="AF50" s="318"/>
      <c r="AG50" s="318"/>
      <c r="AH50" s="318"/>
      <c r="AI50" s="318"/>
      <c r="AJ50" s="318"/>
      <c r="AK50" s="318"/>
      <c r="AL50" s="318"/>
      <c r="AM50" s="318"/>
      <c r="AN50" s="318"/>
      <c r="AO50" s="318"/>
      <c r="AP50" s="318"/>
      <c r="AQ50" s="318"/>
      <c r="AR50" s="318"/>
      <c r="AS50" s="318"/>
      <c r="AT50" s="318"/>
      <c r="AU50" s="318"/>
      <c r="AV50" s="318"/>
      <c r="AW50" s="318"/>
      <c r="AX50" s="318"/>
      <c r="AY50" s="318"/>
      <c r="AZ50" s="318"/>
      <c r="BA50" s="318"/>
      <c r="BB50" s="318"/>
      <c r="BC50" s="318"/>
      <c r="BD50" s="319"/>
      <c r="BE50" s="318"/>
      <c r="BF50" s="318"/>
      <c r="BG50" s="318"/>
      <c r="BH50" s="318"/>
      <c r="BI50" s="318"/>
      <c r="BJ50" s="318"/>
      <c r="BK50" s="318"/>
      <c r="BL50" s="318"/>
      <c r="BM50" s="318"/>
      <c r="BN50" s="318"/>
      <c r="BO50" s="318"/>
      <c r="BP50" s="318"/>
      <c r="BQ50" s="318"/>
      <c r="BR50" s="318"/>
      <c r="BS50" s="318"/>
      <c r="BT50" s="318"/>
      <c r="BU50" s="318"/>
      <c r="BV50" s="318"/>
      <c r="BW50" s="318"/>
      <c r="BX50" s="318"/>
      <c r="BY50" s="318"/>
      <c r="BZ50" s="318"/>
      <c r="CA50" s="318"/>
      <c r="CB50" s="318"/>
      <c r="CC50" s="318"/>
      <c r="CD50" s="318"/>
      <c r="CE50" s="318"/>
      <c r="CF50" s="318"/>
      <c r="CG50" s="318"/>
      <c r="CH50" s="318"/>
      <c r="CI50" s="318"/>
      <c r="CJ50" s="318"/>
      <c r="CK50" s="318"/>
      <c r="CL50" s="318"/>
      <c r="CM50" s="318"/>
      <c r="CN50" s="318"/>
      <c r="CO50" s="318"/>
      <c r="CP50" s="318"/>
      <c r="CQ50" s="318"/>
      <c r="CR50" s="318"/>
      <c r="CS50" s="318"/>
      <c r="CT50" s="318"/>
      <c r="CU50" s="318"/>
      <c r="CV50" s="318"/>
      <c r="CW50" s="318"/>
      <c r="CX50" s="318"/>
      <c r="CY50" s="318"/>
      <c r="CZ50" s="318"/>
      <c r="DA50" s="318"/>
      <c r="DB50" s="318"/>
      <c r="DC50" s="318"/>
      <c r="DD50" s="318"/>
      <c r="DE50" s="318"/>
      <c r="DF50" s="318"/>
      <c r="DG50" s="318"/>
      <c r="DH50" s="318"/>
      <c r="DI50" s="318"/>
      <c r="DJ50" s="318"/>
      <c r="DK50" s="318"/>
      <c r="DL50" s="318"/>
      <c r="DM50" s="318"/>
      <c r="DN50" s="318"/>
      <c r="DO50" s="318"/>
      <c r="DP50" s="318"/>
      <c r="DQ50" s="318"/>
      <c r="DR50" s="318"/>
      <c r="DS50" s="318"/>
      <c r="DT50" s="318"/>
      <c r="DU50" s="318"/>
      <c r="DV50" s="318"/>
      <c r="DW50" s="318"/>
      <c r="DX50" s="318"/>
      <c r="DY50" s="318"/>
      <c r="DZ50" s="318"/>
      <c r="EA50" s="318"/>
      <c r="EB50" s="318"/>
      <c r="EC50" s="318"/>
      <c r="ED50" s="318"/>
      <c r="EE50" s="318"/>
      <c r="EF50" s="318"/>
      <c r="EG50" s="318"/>
      <c r="EH50" s="318"/>
      <c r="EI50" s="318"/>
      <c r="EJ50" s="318"/>
      <c r="EK50" s="318"/>
      <c r="EL50" s="318"/>
      <c r="EM50" s="318"/>
      <c r="EN50" s="318"/>
      <c r="EO50" s="318"/>
      <c r="EP50" s="318"/>
    </row>
    <row r="51" spans="1:161" ht="15" customHeight="1">
      <c r="A51" s="318"/>
      <c r="B51" s="318"/>
      <c r="C51" s="318"/>
      <c r="D51" s="318"/>
      <c r="E51" s="318"/>
      <c r="F51" s="318"/>
      <c r="G51" s="318"/>
      <c r="H51" s="318"/>
      <c r="I51" s="318"/>
      <c r="J51" s="318"/>
      <c r="K51" s="318"/>
      <c r="L51" s="318"/>
      <c r="M51" s="318"/>
      <c r="N51" s="318"/>
      <c r="O51" s="318"/>
      <c r="P51" s="318"/>
      <c r="Q51" s="318"/>
      <c r="R51" s="318"/>
      <c r="S51" s="318"/>
      <c r="T51" s="318"/>
      <c r="U51" s="318"/>
      <c r="V51" s="318"/>
      <c r="W51" s="318"/>
      <c r="X51" s="318"/>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318"/>
      <c r="BC51" s="318"/>
      <c r="BD51" s="318"/>
      <c r="BE51" s="318"/>
      <c r="BF51" s="318"/>
      <c r="BG51" s="318"/>
      <c r="BH51" s="318"/>
      <c r="BI51" s="318"/>
      <c r="BJ51" s="318"/>
      <c r="BK51" s="318"/>
      <c r="BL51" s="318"/>
      <c r="BM51" s="318"/>
      <c r="BN51" s="318"/>
      <c r="BO51" s="318"/>
      <c r="BP51" s="318"/>
      <c r="BQ51" s="318"/>
      <c r="BR51" s="318"/>
      <c r="BS51" s="318"/>
      <c r="BT51" s="318"/>
      <c r="BU51" s="318"/>
      <c r="BV51" s="318"/>
      <c r="BW51" s="318"/>
      <c r="BX51" s="318"/>
      <c r="BY51" s="318"/>
      <c r="BZ51" s="318"/>
      <c r="CA51" s="318"/>
      <c r="CB51" s="318"/>
      <c r="CC51" s="318"/>
      <c r="CD51" s="318"/>
      <c r="CE51" s="318"/>
      <c r="CF51" s="318"/>
      <c r="CG51" s="318"/>
      <c r="CH51" s="318"/>
      <c r="CI51" s="318"/>
      <c r="CJ51" s="318"/>
      <c r="CK51" s="318"/>
      <c r="CL51" s="318"/>
      <c r="CM51" s="318"/>
      <c r="CN51" s="318"/>
      <c r="CO51" s="318"/>
      <c r="CP51" s="318"/>
      <c r="CQ51" s="318"/>
      <c r="CR51" s="318"/>
      <c r="CS51" s="318"/>
      <c r="CT51" s="318"/>
      <c r="CU51" s="318"/>
      <c r="CV51" s="318"/>
      <c r="CW51" s="318"/>
      <c r="CX51" s="318"/>
      <c r="CY51" s="318"/>
      <c r="CZ51" s="318"/>
      <c r="DA51" s="318"/>
      <c r="DB51" s="318"/>
      <c r="DC51" s="318"/>
      <c r="DD51" s="318"/>
      <c r="DE51" s="318"/>
      <c r="DF51" s="318"/>
      <c r="DG51" s="318"/>
      <c r="DH51" s="318"/>
      <c r="DI51" s="318"/>
      <c r="DJ51" s="318"/>
      <c r="DK51" s="318"/>
      <c r="DL51" s="318"/>
      <c r="DM51" s="318"/>
      <c r="DN51" s="318"/>
      <c r="DO51" s="318"/>
      <c r="DP51" s="318"/>
      <c r="DQ51" s="318"/>
      <c r="DR51" s="318"/>
      <c r="DS51" s="318"/>
      <c r="DT51" s="318"/>
      <c r="DU51" s="318"/>
      <c r="DV51" s="318"/>
      <c r="DW51" s="318"/>
      <c r="DX51" s="318"/>
      <c r="DY51" s="318"/>
      <c r="DZ51" s="318"/>
      <c r="EA51" s="318"/>
      <c r="EB51" s="318"/>
      <c r="EC51" s="318"/>
      <c r="ED51" s="318"/>
      <c r="EE51" s="318"/>
      <c r="EF51" s="318"/>
      <c r="EG51" s="318"/>
      <c r="EH51" s="318"/>
      <c r="EI51" s="318"/>
      <c r="EJ51" s="318"/>
      <c r="EK51" s="318"/>
      <c r="EL51" s="318"/>
      <c r="EM51" s="318"/>
      <c r="EN51" s="318"/>
      <c r="EO51" s="318"/>
      <c r="EP51" s="318"/>
    </row>
    <row r="52" spans="1:161" ht="15" customHeight="1">
      <c r="A52" s="318"/>
      <c r="B52" s="318"/>
      <c r="C52" s="318"/>
      <c r="D52" s="318"/>
      <c r="E52" s="318"/>
      <c r="F52" s="318"/>
      <c r="G52" s="318"/>
      <c r="H52" s="318"/>
      <c r="I52" s="318"/>
      <c r="J52" s="318"/>
      <c r="K52" s="318"/>
      <c r="L52" s="318"/>
      <c r="M52" s="318"/>
      <c r="N52" s="318"/>
      <c r="O52" s="318"/>
      <c r="P52" s="318"/>
      <c r="Q52" s="318"/>
      <c r="R52" s="318"/>
      <c r="S52" s="318"/>
      <c r="T52" s="318"/>
      <c r="U52" s="318"/>
      <c r="V52" s="318"/>
      <c r="W52" s="318"/>
      <c r="X52" s="318"/>
      <c r="Y52" s="318"/>
      <c r="Z52" s="318"/>
      <c r="AA52" s="318"/>
      <c r="AB52" s="318"/>
      <c r="AC52" s="318"/>
      <c r="AD52" s="318"/>
      <c r="AE52" s="318"/>
      <c r="AF52" s="318"/>
      <c r="AG52" s="318"/>
      <c r="AH52" s="318"/>
      <c r="AI52" s="318"/>
      <c r="AJ52" s="318"/>
      <c r="AK52" s="318"/>
      <c r="AL52" s="318"/>
      <c r="AM52" s="318"/>
      <c r="AN52" s="318"/>
      <c r="AO52" s="318"/>
      <c r="AP52" s="318"/>
      <c r="AQ52" s="318"/>
      <c r="AR52" s="318"/>
      <c r="AS52" s="318"/>
      <c r="AT52" s="318"/>
      <c r="AU52" s="318"/>
      <c r="AV52" s="318"/>
      <c r="AW52" s="318"/>
      <c r="AX52" s="318"/>
      <c r="AY52" s="318"/>
      <c r="AZ52" s="318"/>
      <c r="BA52" s="318"/>
      <c r="BB52" s="318"/>
      <c r="BC52" s="318"/>
      <c r="BD52" s="318"/>
      <c r="BE52" s="318"/>
      <c r="BF52" s="318"/>
      <c r="BG52" s="318"/>
      <c r="BH52" s="318"/>
      <c r="BI52" s="318"/>
      <c r="BJ52" s="318"/>
      <c r="BK52" s="318"/>
      <c r="BL52" s="318"/>
      <c r="BM52" s="318"/>
      <c r="BN52" s="318"/>
      <c r="BO52" s="318"/>
      <c r="BP52" s="318"/>
      <c r="BQ52" s="318"/>
      <c r="BR52" s="318"/>
      <c r="BS52" s="318"/>
      <c r="BT52" s="318"/>
      <c r="BU52" s="318"/>
      <c r="BV52" s="318"/>
      <c r="BW52" s="318"/>
      <c r="BX52" s="318"/>
      <c r="BY52" s="318"/>
      <c r="BZ52" s="318"/>
      <c r="CA52" s="318"/>
      <c r="CB52" s="318"/>
      <c r="CC52" s="318"/>
      <c r="CD52" s="318"/>
      <c r="CE52" s="318"/>
      <c r="CF52" s="318"/>
      <c r="CG52" s="318"/>
      <c r="CH52" s="318"/>
      <c r="CI52" s="318"/>
      <c r="CJ52" s="318"/>
      <c r="CK52" s="318"/>
      <c r="CL52" s="318"/>
      <c r="CM52" s="318"/>
      <c r="CN52" s="318"/>
      <c r="CO52" s="318"/>
      <c r="CP52" s="318"/>
      <c r="CQ52" s="318"/>
      <c r="CR52" s="318"/>
      <c r="CS52" s="318"/>
      <c r="CT52" s="318"/>
      <c r="CU52" s="318"/>
      <c r="CV52" s="318"/>
      <c r="CW52" s="318"/>
      <c r="CX52" s="318"/>
      <c r="CY52" s="318"/>
      <c r="CZ52" s="318"/>
      <c r="DA52" s="318"/>
      <c r="DB52" s="318"/>
      <c r="DC52" s="318"/>
      <c r="DD52" s="318"/>
      <c r="DE52" s="318"/>
      <c r="DF52" s="318"/>
      <c r="DG52" s="318"/>
      <c r="DH52" s="318"/>
      <c r="DI52" s="318"/>
      <c r="DJ52" s="318"/>
      <c r="DK52" s="318"/>
      <c r="DL52" s="318"/>
      <c r="DM52" s="318"/>
      <c r="DN52" s="318"/>
      <c r="DO52" s="318"/>
      <c r="DP52" s="318"/>
      <c r="DQ52" s="318"/>
      <c r="DR52" s="318"/>
      <c r="DS52" s="318"/>
      <c r="DT52" s="318"/>
      <c r="DU52" s="318"/>
      <c r="DV52" s="318"/>
      <c r="DW52" s="318"/>
      <c r="DX52" s="318"/>
      <c r="DY52" s="318"/>
      <c r="DZ52" s="318"/>
      <c r="EA52" s="318"/>
      <c r="EB52" s="318"/>
      <c r="EC52" s="318"/>
      <c r="ED52" s="318"/>
      <c r="EE52" s="318"/>
      <c r="EF52" s="318"/>
      <c r="EG52" s="318"/>
      <c r="EH52" s="318"/>
      <c r="EI52" s="318"/>
      <c r="EJ52" s="318"/>
      <c r="EK52" s="318"/>
      <c r="EL52" s="318"/>
      <c r="EM52" s="318"/>
      <c r="EN52" s="318"/>
      <c r="EO52" s="318"/>
      <c r="EP52" s="318"/>
    </row>
    <row r="53" spans="1:161" ht="15" customHeight="1">
      <c r="A53" s="318"/>
      <c r="B53" s="318"/>
      <c r="C53" s="318"/>
      <c r="D53" s="318"/>
      <c r="E53" s="318"/>
      <c r="F53" s="318"/>
      <c r="G53" s="318"/>
      <c r="H53" s="318"/>
      <c r="I53" s="318"/>
      <c r="J53" s="318"/>
      <c r="K53" s="318"/>
      <c r="L53" s="318"/>
      <c r="M53" s="318"/>
      <c r="N53" s="318"/>
      <c r="O53" s="318"/>
      <c r="P53" s="318"/>
      <c r="Q53" s="318"/>
      <c r="R53" s="318"/>
      <c r="S53" s="318"/>
      <c r="T53" s="318"/>
      <c r="U53" s="318"/>
      <c r="V53" s="318"/>
      <c r="W53" s="318"/>
      <c r="X53" s="318"/>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18"/>
      <c r="BC53" s="318"/>
      <c r="BD53" s="318"/>
      <c r="BE53" s="318"/>
      <c r="BF53" s="318"/>
      <c r="BG53" s="318"/>
      <c r="BH53" s="318"/>
      <c r="BI53" s="318"/>
      <c r="BJ53" s="318"/>
      <c r="BK53" s="318"/>
      <c r="BL53" s="318"/>
      <c r="BM53" s="318"/>
      <c r="BN53" s="318"/>
      <c r="BO53" s="318"/>
      <c r="BP53" s="318"/>
      <c r="BQ53" s="318"/>
      <c r="BR53" s="318"/>
      <c r="BS53" s="318"/>
      <c r="BT53" s="318"/>
      <c r="BU53" s="318"/>
      <c r="BV53" s="318"/>
      <c r="BW53" s="318"/>
      <c r="BX53" s="318"/>
      <c r="BY53" s="318"/>
      <c r="BZ53" s="318"/>
      <c r="CA53" s="318"/>
      <c r="CB53" s="318"/>
      <c r="CC53" s="318"/>
      <c r="CD53" s="318"/>
      <c r="CE53" s="318"/>
      <c r="CF53" s="318"/>
      <c r="CG53" s="318"/>
      <c r="CH53" s="318"/>
      <c r="CI53" s="318"/>
      <c r="CJ53" s="318"/>
      <c r="CK53" s="318"/>
      <c r="CL53" s="318"/>
      <c r="CM53" s="318"/>
      <c r="CN53" s="318"/>
      <c r="CO53" s="318"/>
      <c r="CP53" s="318"/>
      <c r="CQ53" s="318"/>
      <c r="CR53" s="318"/>
      <c r="CS53" s="318"/>
      <c r="CT53" s="318"/>
      <c r="CU53" s="318"/>
      <c r="CV53" s="318"/>
      <c r="CW53" s="318"/>
      <c r="CX53" s="318"/>
      <c r="CY53" s="318"/>
      <c r="CZ53" s="318"/>
      <c r="DA53" s="318"/>
      <c r="DB53" s="318"/>
      <c r="DC53" s="318"/>
      <c r="DD53" s="318"/>
      <c r="DE53" s="318"/>
      <c r="DF53" s="318"/>
      <c r="DG53" s="318"/>
      <c r="DH53" s="318"/>
      <c r="DI53" s="318"/>
      <c r="DJ53" s="318"/>
      <c r="DK53" s="318"/>
      <c r="DL53" s="318"/>
      <c r="DM53" s="318"/>
      <c r="DN53" s="318"/>
      <c r="DO53" s="318"/>
      <c r="DP53" s="318"/>
      <c r="DQ53" s="318"/>
      <c r="DR53" s="318"/>
      <c r="DS53" s="318"/>
      <c r="DT53" s="318"/>
      <c r="DU53" s="318"/>
      <c r="DV53" s="318"/>
      <c r="DW53" s="318"/>
      <c r="DX53" s="318"/>
      <c r="DY53" s="318"/>
      <c r="DZ53" s="318"/>
      <c r="EA53" s="318"/>
      <c r="EB53" s="318"/>
      <c r="EC53" s="318"/>
      <c r="ED53" s="318"/>
      <c r="EE53" s="318"/>
      <c r="EF53" s="318"/>
      <c r="EG53" s="318"/>
      <c r="EH53" s="318"/>
      <c r="EI53" s="318"/>
      <c r="EJ53" s="318"/>
      <c r="EK53" s="318"/>
      <c r="EL53" s="318"/>
      <c r="EM53" s="318"/>
      <c r="EN53" s="318"/>
      <c r="EO53" s="318"/>
      <c r="EP53" s="318"/>
    </row>
    <row r="54" spans="1:161" ht="15" customHeight="1">
      <c r="A54" s="318"/>
      <c r="B54" s="318"/>
      <c r="C54" s="318"/>
      <c r="D54" s="318"/>
      <c r="E54" s="318"/>
      <c r="F54" s="318"/>
      <c r="G54" s="318"/>
      <c r="H54" s="318"/>
      <c r="I54" s="318"/>
      <c r="J54" s="318"/>
      <c r="K54" s="318"/>
      <c r="L54" s="318"/>
      <c r="M54" s="318"/>
      <c r="N54" s="318"/>
      <c r="O54" s="318"/>
      <c r="P54" s="318"/>
      <c r="Q54" s="318"/>
      <c r="R54" s="318"/>
      <c r="S54" s="318"/>
      <c r="T54" s="318"/>
      <c r="U54" s="318"/>
      <c r="V54" s="318"/>
      <c r="W54" s="318"/>
      <c r="X54" s="318"/>
      <c r="Y54" s="318"/>
      <c r="Z54" s="318"/>
      <c r="AA54" s="318"/>
      <c r="AB54" s="318"/>
      <c r="AC54" s="318"/>
      <c r="AD54" s="318"/>
      <c r="AE54" s="318"/>
      <c r="AF54" s="318"/>
      <c r="AG54" s="318"/>
      <c r="AH54" s="318"/>
      <c r="AI54" s="318"/>
      <c r="AJ54" s="318"/>
      <c r="AK54" s="318"/>
      <c r="AL54" s="318"/>
      <c r="AM54" s="318"/>
      <c r="AN54" s="318"/>
      <c r="AO54" s="318"/>
      <c r="AP54" s="318"/>
      <c r="AQ54" s="318"/>
      <c r="AR54" s="318"/>
      <c r="AS54" s="318"/>
      <c r="AT54" s="318"/>
      <c r="AU54" s="318"/>
      <c r="AV54" s="318"/>
      <c r="AW54" s="318"/>
      <c r="AX54" s="318"/>
      <c r="AY54" s="318"/>
      <c r="AZ54" s="318"/>
      <c r="BA54" s="318"/>
      <c r="BB54" s="318"/>
      <c r="BC54" s="318"/>
      <c r="BD54" s="318"/>
      <c r="BE54" s="318"/>
      <c r="BF54" s="318"/>
      <c r="BG54" s="318"/>
      <c r="BH54" s="318"/>
      <c r="BI54" s="318"/>
      <c r="BJ54" s="318"/>
      <c r="BK54" s="318"/>
      <c r="BL54" s="318"/>
      <c r="BM54" s="318"/>
      <c r="BN54" s="318"/>
      <c r="BO54" s="318"/>
      <c r="BP54" s="318"/>
      <c r="BQ54" s="318"/>
      <c r="BR54" s="318"/>
      <c r="BS54" s="318"/>
      <c r="BT54" s="318"/>
      <c r="BU54" s="318"/>
      <c r="BV54" s="318"/>
      <c r="BW54" s="318"/>
      <c r="BX54" s="318"/>
      <c r="BY54" s="318"/>
      <c r="BZ54" s="318"/>
      <c r="CA54" s="318"/>
      <c r="CB54" s="318"/>
      <c r="CC54" s="318"/>
      <c r="CD54" s="318"/>
      <c r="CE54" s="318"/>
      <c r="CF54" s="318"/>
      <c r="CG54" s="318"/>
      <c r="CH54" s="318"/>
      <c r="CI54" s="318"/>
      <c r="CJ54" s="318"/>
      <c r="CK54" s="318"/>
      <c r="CL54" s="318"/>
      <c r="CM54" s="318"/>
      <c r="CN54" s="318"/>
      <c r="CO54" s="318"/>
      <c r="CP54" s="318"/>
      <c r="CQ54" s="318"/>
      <c r="CR54" s="318"/>
      <c r="CS54" s="318"/>
      <c r="CT54" s="318"/>
      <c r="CU54" s="318"/>
      <c r="CV54" s="318"/>
      <c r="CW54" s="318"/>
      <c r="CX54" s="318"/>
      <c r="CY54" s="318"/>
      <c r="CZ54" s="318"/>
      <c r="DA54" s="318"/>
      <c r="DB54" s="318"/>
      <c r="DC54" s="318"/>
      <c r="DD54" s="318"/>
      <c r="DE54" s="318"/>
      <c r="DF54" s="318"/>
      <c r="DG54" s="318"/>
      <c r="DH54" s="318"/>
      <c r="DI54" s="318"/>
      <c r="DJ54" s="318"/>
      <c r="DK54" s="318"/>
      <c r="DL54" s="318"/>
      <c r="DM54" s="318"/>
      <c r="DN54" s="318"/>
      <c r="DO54" s="318"/>
      <c r="DP54" s="318"/>
      <c r="DQ54" s="318"/>
      <c r="DR54" s="318"/>
      <c r="DS54" s="318"/>
      <c r="DT54" s="318"/>
      <c r="DU54" s="318"/>
      <c r="DV54" s="318"/>
      <c r="DW54" s="318"/>
      <c r="DX54" s="318"/>
      <c r="DY54" s="318"/>
      <c r="DZ54" s="318"/>
      <c r="EA54" s="318"/>
      <c r="EB54" s="318"/>
      <c r="EC54" s="318"/>
      <c r="ED54" s="318"/>
      <c r="EE54" s="318"/>
      <c r="EF54" s="318"/>
      <c r="EG54" s="318"/>
      <c r="EH54" s="318"/>
      <c r="EI54" s="318"/>
      <c r="EJ54" s="318"/>
      <c r="EK54" s="318"/>
      <c r="EL54" s="318"/>
      <c r="EM54" s="318"/>
      <c r="EN54" s="318"/>
      <c r="EO54" s="318"/>
      <c r="EP54" s="318"/>
    </row>
    <row r="55" spans="1:161" ht="15" customHeight="1">
      <c r="A55" s="318"/>
      <c r="B55" s="318"/>
      <c r="C55" s="318"/>
      <c r="D55" s="318"/>
      <c r="E55" s="318"/>
      <c r="F55" s="318"/>
      <c r="G55" s="318"/>
      <c r="H55" s="318"/>
      <c r="I55" s="318"/>
      <c r="J55" s="318"/>
      <c r="K55" s="318"/>
      <c r="L55" s="318"/>
      <c r="M55" s="318"/>
      <c r="N55" s="318"/>
      <c r="O55" s="318"/>
      <c r="P55" s="318"/>
      <c r="Q55" s="318"/>
      <c r="R55" s="318"/>
      <c r="S55" s="318"/>
      <c r="T55" s="318"/>
      <c r="U55" s="318"/>
      <c r="V55" s="318"/>
      <c r="W55" s="318"/>
      <c r="X55" s="318"/>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318"/>
      <c r="BC55" s="318"/>
      <c r="BD55" s="318"/>
      <c r="BE55" s="318"/>
      <c r="BF55" s="319"/>
      <c r="BG55" s="318"/>
      <c r="BH55" s="318"/>
      <c r="BI55" s="318"/>
      <c r="BJ55" s="318"/>
      <c r="BK55" s="318"/>
      <c r="BL55" s="318"/>
      <c r="BM55" s="318"/>
      <c r="BN55" s="318"/>
      <c r="BO55" s="318"/>
      <c r="BP55" s="318"/>
      <c r="BQ55" s="318"/>
      <c r="BR55" s="318"/>
      <c r="BS55" s="318"/>
      <c r="BT55" s="318"/>
      <c r="BU55" s="318"/>
      <c r="BV55" s="318"/>
      <c r="BW55" s="318"/>
      <c r="BX55" s="318"/>
      <c r="BY55" s="318"/>
      <c r="BZ55" s="318"/>
      <c r="CA55" s="318"/>
      <c r="CB55" s="318"/>
      <c r="CC55" s="318"/>
      <c r="CD55" s="318"/>
      <c r="CE55" s="318"/>
      <c r="CF55" s="318"/>
      <c r="CG55" s="318"/>
      <c r="CH55" s="318"/>
      <c r="CI55" s="318"/>
      <c r="CJ55" s="318"/>
      <c r="CK55" s="318"/>
      <c r="CL55" s="318"/>
      <c r="CM55" s="318"/>
      <c r="CN55" s="318"/>
      <c r="CO55" s="318"/>
      <c r="CP55" s="318"/>
      <c r="CQ55" s="318"/>
      <c r="CR55" s="318"/>
      <c r="CS55" s="318"/>
      <c r="CT55" s="318"/>
      <c r="CU55" s="318"/>
      <c r="CV55" s="318"/>
      <c r="CW55" s="318"/>
      <c r="CX55" s="318"/>
      <c r="CY55" s="318"/>
      <c r="CZ55" s="318"/>
      <c r="DA55" s="318"/>
      <c r="DB55" s="318"/>
      <c r="DC55" s="318"/>
      <c r="DD55" s="318"/>
      <c r="DE55" s="318"/>
      <c r="DF55" s="318"/>
      <c r="DG55" s="318"/>
      <c r="DH55" s="318"/>
      <c r="DI55" s="318"/>
      <c r="DJ55" s="318"/>
      <c r="DK55" s="318"/>
      <c r="DL55" s="318"/>
      <c r="DM55" s="318"/>
      <c r="DN55" s="318"/>
      <c r="DO55" s="318"/>
      <c r="DP55" s="318"/>
      <c r="DQ55" s="318"/>
      <c r="DR55" s="318"/>
      <c r="DS55" s="318"/>
      <c r="DT55" s="318"/>
      <c r="DU55" s="318"/>
      <c r="DV55" s="318"/>
      <c r="DW55" s="318"/>
      <c r="DX55" s="318"/>
      <c r="DY55" s="318"/>
      <c r="DZ55" s="318"/>
      <c r="EA55" s="318"/>
      <c r="EB55" s="318"/>
      <c r="EC55" s="318"/>
      <c r="ED55" s="318"/>
      <c r="EE55" s="318"/>
      <c r="EF55" s="318"/>
      <c r="EG55" s="318"/>
      <c r="EH55" s="318"/>
      <c r="EI55" s="318"/>
      <c r="EJ55" s="318"/>
      <c r="EK55" s="318"/>
      <c r="EL55" s="318"/>
      <c r="EM55" s="318"/>
      <c r="EN55" s="318"/>
      <c r="EO55" s="318"/>
      <c r="EP55" s="318"/>
    </row>
    <row r="56" spans="1:161" s="312" customFormat="1" ht="12" customHeight="1"/>
    <row r="57" spans="1:161" ht="12" customHeight="1">
      <c r="A57" s="320"/>
      <c r="B57" s="320"/>
      <c r="C57" s="320"/>
      <c r="D57" s="320"/>
      <c r="E57" s="320"/>
      <c r="F57" s="320"/>
      <c r="G57" s="320"/>
      <c r="H57" s="320"/>
      <c r="I57" s="320"/>
      <c r="J57" s="320"/>
      <c r="K57" s="320"/>
      <c r="L57" s="320"/>
      <c r="M57" s="320"/>
      <c r="N57" s="320"/>
      <c r="O57" s="320"/>
      <c r="P57" s="320"/>
      <c r="Q57" s="320"/>
      <c r="R57" s="320"/>
      <c r="S57" s="320"/>
      <c r="T57" s="320"/>
      <c r="U57" s="320"/>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320"/>
      <c r="AT57" s="320"/>
      <c r="AU57" s="320"/>
      <c r="AV57" s="320"/>
      <c r="AW57" s="320"/>
      <c r="AX57" s="320"/>
      <c r="AY57" s="320"/>
      <c r="AZ57" s="320"/>
      <c r="BA57" s="320"/>
      <c r="BB57" s="320"/>
      <c r="BC57" s="320"/>
      <c r="BD57" s="320"/>
      <c r="BE57" s="320"/>
      <c r="BF57" s="320"/>
      <c r="BG57" s="320"/>
      <c r="BH57" s="320"/>
      <c r="BI57" s="320"/>
      <c r="BJ57" s="320"/>
      <c r="BK57" s="320"/>
      <c r="BL57" s="320"/>
      <c r="BM57" s="320"/>
      <c r="BN57" s="320"/>
      <c r="BO57" s="320"/>
      <c r="BP57" s="320"/>
      <c r="BQ57" s="320"/>
      <c r="BR57" s="320"/>
      <c r="BS57" s="320"/>
      <c r="BT57" s="320"/>
      <c r="BU57" s="320"/>
      <c r="BV57" s="320"/>
      <c r="BW57" s="320"/>
      <c r="BX57" s="320"/>
      <c r="BY57" s="320"/>
      <c r="BZ57" s="320"/>
      <c r="CA57" s="320"/>
      <c r="CB57" s="320"/>
      <c r="CC57" s="320"/>
      <c r="CD57" s="320"/>
      <c r="CE57" s="320"/>
      <c r="CF57" s="320"/>
      <c r="CG57" s="320"/>
      <c r="CH57" s="320"/>
      <c r="CI57" s="320"/>
      <c r="CJ57" s="320"/>
      <c r="CK57" s="320"/>
      <c r="CL57" s="320"/>
      <c r="CM57" s="320"/>
      <c r="CN57" s="320"/>
      <c r="CO57" s="320"/>
      <c r="CP57" s="320"/>
      <c r="CQ57" s="320"/>
      <c r="CR57" s="320"/>
      <c r="CS57" s="320"/>
      <c r="CT57" s="320"/>
      <c r="CU57" s="320"/>
      <c r="CV57" s="320"/>
      <c r="CW57" s="320"/>
      <c r="CX57" s="320"/>
      <c r="CY57" s="320"/>
      <c r="CZ57" s="320"/>
      <c r="DA57" s="320"/>
      <c r="DB57" s="320"/>
      <c r="DC57" s="320"/>
      <c r="DD57" s="320"/>
      <c r="DE57" s="320"/>
      <c r="DF57" s="320"/>
      <c r="DG57" s="320"/>
      <c r="DH57" s="320"/>
      <c r="DI57" s="320"/>
      <c r="DJ57" s="320"/>
      <c r="DK57" s="320"/>
      <c r="DL57" s="320"/>
      <c r="DM57" s="320"/>
      <c r="DN57" s="320"/>
      <c r="DO57" s="320"/>
      <c r="DP57" s="320"/>
      <c r="DQ57" s="320"/>
      <c r="DR57" s="320"/>
      <c r="DS57" s="320"/>
      <c r="DT57" s="320"/>
      <c r="DU57" s="320"/>
      <c r="DV57" s="320"/>
      <c r="DW57" s="320"/>
      <c r="DX57" s="320"/>
      <c r="DY57" s="320"/>
      <c r="DZ57" s="320"/>
      <c r="EA57" s="320"/>
      <c r="EB57" s="320"/>
      <c r="EC57" s="320"/>
      <c r="ED57" s="320"/>
      <c r="EE57" s="320"/>
      <c r="EF57" s="320"/>
      <c r="EG57" s="320"/>
      <c r="EH57" s="320"/>
      <c r="EI57" s="320"/>
      <c r="EJ57" s="320"/>
      <c r="EK57" s="320"/>
      <c r="EL57" s="320"/>
      <c r="EM57" s="320"/>
      <c r="EN57" s="320"/>
      <c r="EO57" s="320"/>
      <c r="EP57" s="320"/>
      <c r="EQ57" s="311"/>
      <c r="ER57" s="311"/>
      <c r="ES57" s="311"/>
      <c r="ET57" s="311"/>
      <c r="EU57" s="311"/>
      <c r="EV57" s="311"/>
      <c r="EW57" s="311"/>
      <c r="EX57" s="311"/>
      <c r="EY57" s="311"/>
      <c r="EZ57" s="311"/>
      <c r="FA57" s="311"/>
      <c r="FB57" s="311"/>
      <c r="FC57" s="311"/>
      <c r="FD57" s="311"/>
      <c r="FE57" s="311"/>
    </row>
    <row r="58" spans="1:161" ht="12" customHeight="1">
      <c r="A58" s="320"/>
      <c r="B58" s="320"/>
      <c r="C58" s="320"/>
      <c r="D58" s="320"/>
      <c r="E58" s="320"/>
      <c r="F58" s="320"/>
      <c r="G58" s="320"/>
      <c r="H58" s="320"/>
      <c r="I58" s="320"/>
      <c r="J58" s="320"/>
      <c r="K58" s="320"/>
      <c r="L58" s="320"/>
      <c r="M58" s="320"/>
      <c r="N58" s="320"/>
      <c r="O58" s="320"/>
      <c r="P58" s="320"/>
      <c r="Q58" s="320"/>
      <c r="R58" s="320"/>
      <c r="S58" s="320"/>
      <c r="T58" s="320"/>
      <c r="U58" s="320"/>
      <c r="V58" s="320"/>
      <c r="W58" s="320"/>
      <c r="X58" s="320"/>
      <c r="Y58" s="320"/>
      <c r="Z58" s="320"/>
      <c r="AA58" s="320"/>
      <c r="AB58" s="320"/>
      <c r="AC58" s="320"/>
      <c r="AD58" s="320"/>
      <c r="AE58" s="320"/>
      <c r="AF58" s="320"/>
      <c r="AG58" s="320"/>
      <c r="AH58" s="320"/>
      <c r="AI58" s="320"/>
      <c r="AJ58" s="320"/>
      <c r="AK58" s="320"/>
      <c r="AL58" s="320"/>
      <c r="AM58" s="320"/>
      <c r="AN58" s="320"/>
      <c r="AO58" s="320"/>
      <c r="AP58" s="320"/>
      <c r="AQ58" s="320"/>
      <c r="AR58" s="320"/>
      <c r="AS58" s="320"/>
      <c r="AT58" s="320"/>
      <c r="AU58" s="320"/>
      <c r="AV58" s="320"/>
      <c r="AW58" s="320"/>
      <c r="AX58" s="320"/>
      <c r="AY58" s="320"/>
      <c r="AZ58" s="320"/>
      <c r="BA58" s="320"/>
      <c r="BB58" s="320"/>
      <c r="BC58" s="320"/>
      <c r="BD58" s="320"/>
      <c r="BE58" s="320"/>
      <c r="BF58" s="320"/>
      <c r="BG58" s="320"/>
      <c r="BH58" s="320"/>
      <c r="BI58" s="320"/>
      <c r="BJ58" s="320"/>
      <c r="BK58" s="320"/>
      <c r="BL58" s="320"/>
      <c r="BM58" s="320"/>
      <c r="BN58" s="320"/>
      <c r="BO58" s="320"/>
      <c r="BP58" s="320"/>
      <c r="BQ58" s="320"/>
      <c r="BR58" s="320"/>
      <c r="BS58" s="320"/>
      <c r="BT58" s="320"/>
      <c r="BU58" s="320"/>
      <c r="BV58" s="320"/>
      <c r="BW58" s="320"/>
      <c r="BX58" s="320"/>
      <c r="BY58" s="320"/>
      <c r="BZ58" s="320"/>
      <c r="CA58" s="320"/>
      <c r="CB58" s="320"/>
      <c r="CC58" s="320"/>
      <c r="CD58" s="320"/>
      <c r="CE58" s="320"/>
      <c r="CF58" s="320"/>
      <c r="CG58" s="320"/>
      <c r="CH58" s="320"/>
      <c r="CI58" s="320"/>
      <c r="CJ58" s="320"/>
      <c r="CK58" s="320"/>
      <c r="CL58" s="320"/>
      <c r="CM58" s="320"/>
      <c r="CN58" s="320"/>
      <c r="CO58" s="320"/>
      <c r="CP58" s="320"/>
      <c r="CQ58" s="320"/>
      <c r="CR58" s="320"/>
      <c r="CS58" s="320"/>
      <c r="CT58" s="320"/>
      <c r="CU58" s="320"/>
      <c r="CV58" s="320"/>
      <c r="CW58" s="320"/>
      <c r="CX58" s="320"/>
      <c r="CY58" s="320"/>
      <c r="CZ58" s="320"/>
      <c r="DA58" s="320"/>
      <c r="DB58" s="320"/>
      <c r="DC58" s="320"/>
      <c r="DD58" s="320"/>
      <c r="DE58" s="320"/>
      <c r="DF58" s="320"/>
      <c r="DG58" s="320"/>
      <c r="DH58" s="320"/>
      <c r="DI58" s="320"/>
      <c r="DJ58" s="320"/>
      <c r="DK58" s="320"/>
      <c r="DL58" s="320"/>
      <c r="DM58" s="320"/>
      <c r="DN58" s="320"/>
      <c r="DO58" s="320"/>
      <c r="DP58" s="320"/>
      <c r="DQ58" s="320"/>
      <c r="DR58" s="320"/>
      <c r="DS58" s="320"/>
      <c r="DT58" s="320"/>
      <c r="DU58" s="320"/>
      <c r="DV58" s="320"/>
      <c r="DW58" s="320"/>
      <c r="DX58" s="320"/>
      <c r="DY58" s="320"/>
      <c r="DZ58" s="320"/>
      <c r="EA58" s="320"/>
      <c r="EB58" s="320"/>
      <c r="EC58" s="320"/>
      <c r="ED58" s="320"/>
      <c r="EE58" s="320"/>
      <c r="EF58" s="320"/>
      <c r="EG58" s="320"/>
      <c r="EH58" s="320"/>
      <c r="EI58" s="320"/>
      <c r="EJ58" s="320"/>
      <c r="EK58" s="320"/>
      <c r="EL58" s="320"/>
      <c r="EM58" s="320"/>
      <c r="EN58" s="320"/>
      <c r="EO58" s="320"/>
      <c r="EP58" s="320"/>
      <c r="EQ58" s="311"/>
      <c r="ER58" s="311"/>
      <c r="ES58" s="311"/>
      <c r="ET58" s="311"/>
      <c r="EU58" s="311"/>
      <c r="EV58" s="311"/>
      <c r="EW58" s="311"/>
      <c r="EX58" s="311"/>
      <c r="EY58" s="311"/>
      <c r="EZ58" s="311"/>
      <c r="FA58" s="311"/>
      <c r="FB58" s="311"/>
      <c r="FC58" s="311"/>
      <c r="FD58" s="311"/>
      <c r="FE58" s="311"/>
    </row>
    <row r="59" spans="1:161" ht="12" customHeight="1">
      <c r="A59" s="320"/>
      <c r="B59" s="320"/>
      <c r="C59" s="320"/>
      <c r="D59" s="320"/>
      <c r="E59" s="320"/>
      <c r="F59" s="320"/>
      <c r="G59" s="320"/>
      <c r="H59" s="320"/>
      <c r="I59" s="320"/>
      <c r="J59" s="320"/>
      <c r="K59" s="320"/>
      <c r="L59" s="320"/>
      <c r="M59" s="320"/>
      <c r="N59" s="320"/>
      <c r="O59" s="320"/>
      <c r="P59" s="320"/>
      <c r="Q59" s="320"/>
      <c r="R59" s="320"/>
      <c r="S59" s="320"/>
      <c r="T59" s="320"/>
      <c r="U59" s="320"/>
      <c r="V59" s="320"/>
      <c r="W59" s="320"/>
      <c r="X59" s="320"/>
      <c r="Y59" s="320"/>
      <c r="Z59" s="320"/>
      <c r="AA59" s="320"/>
      <c r="AB59" s="320"/>
      <c r="AC59" s="320"/>
      <c r="AD59" s="320"/>
      <c r="AE59" s="320"/>
      <c r="AF59" s="320"/>
      <c r="AG59" s="320"/>
      <c r="AH59" s="320"/>
      <c r="AI59" s="320"/>
      <c r="AJ59" s="320"/>
      <c r="AK59" s="320"/>
      <c r="AL59" s="320"/>
      <c r="AM59" s="320"/>
      <c r="AN59" s="320"/>
      <c r="AO59" s="320"/>
      <c r="AP59" s="320"/>
      <c r="AQ59" s="320"/>
      <c r="AR59" s="320"/>
      <c r="AS59" s="320"/>
      <c r="AT59" s="320"/>
      <c r="AU59" s="320"/>
      <c r="AV59" s="320"/>
      <c r="AW59" s="320"/>
      <c r="AX59" s="320"/>
      <c r="AY59" s="320"/>
      <c r="AZ59" s="320"/>
      <c r="BA59" s="320"/>
      <c r="BB59" s="320"/>
      <c r="BC59" s="320"/>
      <c r="BD59" s="320"/>
      <c r="BE59" s="320"/>
      <c r="BF59" s="320"/>
      <c r="BG59" s="320"/>
      <c r="BH59" s="320"/>
      <c r="BI59" s="320"/>
      <c r="BJ59" s="320"/>
      <c r="BK59" s="320"/>
      <c r="BL59" s="320"/>
      <c r="BM59" s="320"/>
      <c r="BN59" s="320"/>
      <c r="BO59" s="320"/>
      <c r="BP59" s="320"/>
      <c r="BQ59" s="320"/>
      <c r="BR59" s="320"/>
      <c r="BS59" s="320"/>
      <c r="BT59" s="320"/>
      <c r="BU59" s="320"/>
      <c r="BV59" s="320"/>
      <c r="BW59" s="320"/>
      <c r="BX59" s="320"/>
      <c r="BY59" s="320"/>
      <c r="BZ59" s="320"/>
      <c r="CA59" s="320"/>
      <c r="CB59" s="320"/>
      <c r="CC59" s="320"/>
      <c r="CD59" s="320"/>
      <c r="CE59" s="320"/>
      <c r="CF59" s="320"/>
      <c r="CG59" s="320"/>
      <c r="CH59" s="320"/>
      <c r="CI59" s="320"/>
      <c r="CJ59" s="320"/>
      <c r="CK59" s="320"/>
      <c r="CL59" s="320"/>
      <c r="CM59" s="320"/>
      <c r="CN59" s="320"/>
      <c r="CO59" s="320"/>
      <c r="CP59" s="320"/>
      <c r="CQ59" s="320"/>
      <c r="CR59" s="320"/>
      <c r="CS59" s="320"/>
      <c r="CT59" s="320"/>
      <c r="CU59" s="320"/>
      <c r="CV59" s="320"/>
      <c r="CW59" s="320"/>
      <c r="CX59" s="320"/>
      <c r="CY59" s="320"/>
      <c r="CZ59" s="320"/>
      <c r="DA59" s="320"/>
      <c r="DB59" s="320"/>
      <c r="DC59" s="320"/>
      <c r="DD59" s="320"/>
      <c r="DE59" s="320"/>
      <c r="DF59" s="320"/>
      <c r="DG59" s="320"/>
      <c r="DH59" s="320"/>
      <c r="DI59" s="320"/>
      <c r="DJ59" s="320"/>
      <c r="DK59" s="320"/>
      <c r="DL59" s="320"/>
      <c r="DM59" s="320"/>
      <c r="DN59" s="320"/>
      <c r="DO59" s="320"/>
      <c r="DP59" s="320"/>
      <c r="DQ59" s="320"/>
      <c r="DR59" s="320"/>
      <c r="DS59" s="320"/>
      <c r="DT59" s="320"/>
      <c r="DU59" s="320"/>
      <c r="DV59" s="320"/>
      <c r="DW59" s="320"/>
      <c r="DX59" s="320"/>
      <c r="DY59" s="320"/>
      <c r="DZ59" s="320"/>
      <c r="EA59" s="320"/>
      <c r="EB59" s="320"/>
      <c r="EC59" s="320"/>
      <c r="ED59" s="320"/>
      <c r="EE59" s="320"/>
      <c r="EF59" s="320"/>
      <c r="EG59" s="320"/>
      <c r="EH59" s="320"/>
      <c r="EI59" s="320"/>
      <c r="EJ59" s="320"/>
      <c r="EK59" s="320"/>
      <c r="EL59" s="320"/>
      <c r="EM59" s="320"/>
      <c r="EN59" s="320"/>
      <c r="EO59" s="320"/>
      <c r="EP59" s="320"/>
      <c r="EQ59" s="311"/>
      <c r="ER59" s="311"/>
      <c r="ES59" s="311"/>
      <c r="ET59" s="311"/>
      <c r="EU59" s="311"/>
      <c r="EV59" s="311"/>
      <c r="EW59" s="311"/>
      <c r="EX59" s="311"/>
      <c r="EY59" s="311"/>
      <c r="EZ59" s="311"/>
      <c r="FA59" s="311"/>
      <c r="FB59" s="311"/>
      <c r="FC59" s="311"/>
      <c r="FD59" s="311"/>
      <c r="FE59" s="311"/>
    </row>
    <row r="60" spans="1:161" ht="12" customHeight="1">
      <c r="A60" s="320"/>
      <c r="B60" s="320"/>
      <c r="C60" s="320"/>
      <c r="D60" s="320"/>
      <c r="E60" s="320"/>
      <c r="F60" s="320"/>
      <c r="G60" s="320"/>
      <c r="H60" s="320"/>
      <c r="I60" s="320"/>
      <c r="J60" s="320"/>
      <c r="K60" s="320"/>
      <c r="L60" s="320"/>
      <c r="M60" s="320"/>
      <c r="N60" s="320"/>
      <c r="O60" s="320"/>
      <c r="P60" s="320"/>
      <c r="Q60" s="320"/>
      <c r="R60" s="320"/>
      <c r="S60" s="320"/>
      <c r="T60" s="320"/>
      <c r="U60" s="320"/>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320"/>
      <c r="AT60" s="320"/>
      <c r="AU60" s="320"/>
      <c r="AV60" s="320"/>
      <c r="AW60" s="320"/>
      <c r="AX60" s="320"/>
      <c r="AY60" s="320"/>
      <c r="AZ60" s="320"/>
      <c r="BA60" s="320"/>
      <c r="BB60" s="320"/>
      <c r="BC60" s="320"/>
      <c r="BD60" s="320"/>
      <c r="BE60" s="320"/>
      <c r="BF60" s="320"/>
      <c r="BG60" s="320"/>
      <c r="BH60" s="320"/>
      <c r="BI60" s="320"/>
      <c r="BJ60" s="320"/>
      <c r="BK60" s="320"/>
      <c r="BL60" s="320"/>
      <c r="BM60" s="320"/>
      <c r="BN60" s="320"/>
      <c r="BO60" s="320"/>
      <c r="BP60" s="320"/>
      <c r="BQ60" s="320"/>
      <c r="BR60" s="320"/>
      <c r="BS60" s="320"/>
      <c r="BT60" s="320"/>
      <c r="BU60" s="320"/>
      <c r="BV60" s="320"/>
      <c r="BW60" s="320"/>
      <c r="BX60" s="320"/>
      <c r="BY60" s="320"/>
      <c r="BZ60" s="320"/>
      <c r="CA60" s="320"/>
      <c r="CB60" s="320"/>
      <c r="CC60" s="320"/>
      <c r="CD60" s="320"/>
      <c r="CE60" s="320"/>
      <c r="CF60" s="320"/>
      <c r="CG60" s="320"/>
      <c r="CH60" s="320"/>
      <c r="CI60" s="320"/>
      <c r="CJ60" s="320"/>
      <c r="CK60" s="320"/>
      <c r="CL60" s="320"/>
      <c r="CM60" s="320"/>
      <c r="CN60" s="320"/>
      <c r="CO60" s="320"/>
      <c r="CP60" s="320"/>
      <c r="CQ60" s="320"/>
      <c r="CR60" s="320"/>
      <c r="CS60" s="320"/>
      <c r="CT60" s="320"/>
      <c r="CU60" s="320"/>
      <c r="CV60" s="320"/>
      <c r="CW60" s="320"/>
      <c r="CX60" s="320"/>
      <c r="CY60" s="320"/>
      <c r="CZ60" s="320"/>
      <c r="DA60" s="320"/>
      <c r="DB60" s="320"/>
      <c r="DC60" s="320"/>
      <c r="DD60" s="320"/>
      <c r="DE60" s="320"/>
      <c r="DF60" s="320"/>
      <c r="DG60" s="320"/>
      <c r="DH60" s="320"/>
      <c r="DI60" s="320"/>
      <c r="DJ60" s="320"/>
      <c r="DK60" s="320"/>
      <c r="DL60" s="320"/>
      <c r="DM60" s="320"/>
      <c r="DN60" s="320"/>
      <c r="DO60" s="320"/>
      <c r="DP60" s="320"/>
      <c r="DQ60" s="320"/>
      <c r="DR60" s="320"/>
      <c r="DS60" s="320"/>
      <c r="DT60" s="320"/>
      <c r="DU60" s="320"/>
      <c r="DV60" s="320"/>
      <c r="DW60" s="320"/>
      <c r="DX60" s="320"/>
      <c r="DY60" s="320"/>
      <c r="DZ60" s="320"/>
      <c r="EA60" s="320"/>
      <c r="EB60" s="320"/>
      <c r="EC60" s="320"/>
      <c r="ED60" s="320"/>
      <c r="EE60" s="320"/>
      <c r="EF60" s="320"/>
      <c r="EG60" s="320"/>
      <c r="EH60" s="320"/>
      <c r="EI60" s="320"/>
      <c r="EJ60" s="320"/>
      <c r="EK60" s="320"/>
      <c r="EL60" s="320"/>
      <c r="EM60" s="320"/>
      <c r="EN60" s="320"/>
      <c r="EO60" s="320"/>
      <c r="EP60" s="320"/>
      <c r="EQ60" s="311"/>
      <c r="ER60" s="311"/>
      <c r="ES60" s="311"/>
      <c r="ET60" s="311"/>
      <c r="EU60" s="311"/>
      <c r="EV60" s="311"/>
      <c r="EW60" s="311"/>
      <c r="EX60" s="311"/>
      <c r="EY60" s="311"/>
      <c r="EZ60" s="311"/>
      <c r="FA60" s="311"/>
      <c r="FB60" s="311"/>
      <c r="FC60" s="311"/>
      <c r="FD60" s="311"/>
      <c r="FE60" s="311"/>
    </row>
    <row r="61" spans="1:161" ht="12" customHeight="1">
      <c r="A61" s="320"/>
      <c r="B61" s="320"/>
      <c r="C61" s="320"/>
      <c r="D61" s="320"/>
      <c r="E61" s="320"/>
      <c r="F61" s="320"/>
      <c r="G61" s="320"/>
      <c r="H61" s="320"/>
      <c r="I61" s="320"/>
      <c r="J61" s="320"/>
      <c r="K61" s="320"/>
      <c r="L61" s="320"/>
      <c r="M61" s="320"/>
      <c r="N61" s="320"/>
      <c r="O61" s="320"/>
      <c r="P61" s="320"/>
      <c r="Q61" s="320"/>
      <c r="R61" s="320"/>
      <c r="S61" s="320"/>
      <c r="T61" s="320"/>
      <c r="U61" s="320"/>
      <c r="V61" s="320"/>
      <c r="W61" s="320"/>
      <c r="X61" s="320"/>
      <c r="Y61" s="320"/>
      <c r="Z61" s="320"/>
      <c r="AA61" s="320"/>
      <c r="AB61" s="320"/>
      <c r="AC61" s="320"/>
      <c r="AD61" s="320"/>
      <c r="AE61" s="320"/>
      <c r="AF61" s="320"/>
      <c r="AG61" s="320"/>
      <c r="AH61" s="320"/>
      <c r="AI61" s="320"/>
      <c r="AJ61" s="320"/>
      <c r="AK61" s="320"/>
      <c r="AL61" s="320"/>
      <c r="AM61" s="320"/>
      <c r="AN61" s="320"/>
      <c r="AO61" s="320"/>
      <c r="AP61" s="320"/>
      <c r="AQ61" s="320"/>
      <c r="AR61" s="320"/>
      <c r="AS61" s="320"/>
      <c r="AT61" s="320"/>
      <c r="AU61" s="320"/>
      <c r="AV61" s="320"/>
      <c r="AW61" s="320"/>
      <c r="AX61" s="320"/>
      <c r="AY61" s="320"/>
      <c r="AZ61" s="320"/>
      <c r="BA61" s="320"/>
      <c r="BB61" s="320"/>
      <c r="BC61" s="320"/>
      <c r="BD61" s="320"/>
      <c r="BE61" s="320"/>
      <c r="BF61" s="320"/>
      <c r="BG61" s="320"/>
      <c r="BH61" s="320"/>
      <c r="BI61" s="320"/>
      <c r="BJ61" s="320"/>
      <c r="BK61" s="320"/>
      <c r="BL61" s="320"/>
      <c r="BM61" s="320"/>
      <c r="BN61" s="320"/>
      <c r="BO61" s="320"/>
      <c r="BP61" s="320"/>
      <c r="BQ61" s="320"/>
      <c r="BR61" s="320"/>
      <c r="BS61" s="320"/>
      <c r="BT61" s="320"/>
      <c r="BU61" s="320"/>
      <c r="BV61" s="320"/>
      <c r="BW61" s="320"/>
      <c r="BX61" s="320"/>
      <c r="BY61" s="320"/>
      <c r="BZ61" s="320"/>
      <c r="CA61" s="320"/>
      <c r="CB61" s="320"/>
      <c r="CC61" s="320"/>
      <c r="CD61" s="320"/>
      <c r="CE61" s="320"/>
      <c r="CF61" s="320"/>
      <c r="CG61" s="320"/>
      <c r="CH61" s="320"/>
      <c r="CI61" s="320"/>
      <c r="CJ61" s="320"/>
      <c r="CK61" s="320"/>
      <c r="CL61" s="320"/>
      <c r="CM61" s="320"/>
      <c r="CN61" s="320"/>
      <c r="CO61" s="320"/>
      <c r="CP61" s="320"/>
      <c r="CQ61" s="320"/>
      <c r="CR61" s="320"/>
      <c r="CS61" s="320"/>
      <c r="CT61" s="320"/>
      <c r="CU61" s="320"/>
      <c r="CV61" s="320"/>
      <c r="CW61" s="320"/>
      <c r="CX61" s="320"/>
      <c r="CY61" s="320"/>
      <c r="CZ61" s="320"/>
      <c r="DA61" s="320"/>
      <c r="DB61" s="320"/>
      <c r="DC61" s="320"/>
      <c r="DD61" s="320"/>
      <c r="DE61" s="320"/>
      <c r="DF61" s="320"/>
      <c r="DG61" s="320"/>
      <c r="DH61" s="320"/>
      <c r="DI61" s="320"/>
      <c r="DJ61" s="320"/>
      <c r="DK61" s="320"/>
      <c r="DL61" s="320"/>
      <c r="DM61" s="320"/>
      <c r="DN61" s="320"/>
      <c r="DO61" s="320"/>
      <c r="DP61" s="320"/>
      <c r="DQ61" s="320"/>
      <c r="DR61" s="320"/>
      <c r="DS61" s="320"/>
      <c r="DT61" s="320"/>
      <c r="DU61" s="320"/>
      <c r="DV61" s="320"/>
      <c r="DW61" s="320"/>
      <c r="DX61" s="320"/>
      <c r="DY61" s="320"/>
      <c r="DZ61" s="320"/>
      <c r="EA61" s="320"/>
      <c r="EB61" s="320"/>
      <c r="EC61" s="320"/>
      <c r="ED61" s="320"/>
      <c r="EE61" s="320"/>
      <c r="EF61" s="320"/>
      <c r="EG61" s="320"/>
      <c r="EH61" s="320"/>
      <c r="EI61" s="320"/>
      <c r="EJ61" s="320"/>
      <c r="EK61" s="320"/>
      <c r="EL61" s="320"/>
      <c r="EM61" s="320"/>
      <c r="EN61" s="320"/>
      <c r="EO61" s="320"/>
      <c r="EP61" s="320"/>
      <c r="EQ61" s="311"/>
      <c r="ER61" s="311"/>
      <c r="ES61" s="311"/>
      <c r="ET61" s="311"/>
      <c r="EU61" s="311"/>
      <c r="EV61" s="311"/>
      <c r="EW61" s="311"/>
      <c r="EX61" s="311"/>
      <c r="EY61" s="311"/>
      <c r="EZ61" s="311"/>
      <c r="FA61" s="311"/>
      <c r="FB61" s="311"/>
      <c r="FC61" s="311"/>
      <c r="FD61" s="311"/>
      <c r="FE61" s="311"/>
    </row>
    <row r="62" spans="1:161" ht="12" customHeight="1">
      <c r="A62" s="320"/>
      <c r="B62" s="320"/>
      <c r="C62" s="320"/>
      <c r="D62" s="320"/>
      <c r="E62" s="320"/>
      <c r="F62" s="320"/>
      <c r="G62" s="320"/>
      <c r="H62" s="320"/>
      <c r="I62" s="320"/>
      <c r="J62" s="320"/>
      <c r="K62" s="320"/>
      <c r="L62" s="320"/>
      <c r="M62" s="320"/>
      <c r="N62" s="320"/>
      <c r="O62" s="320"/>
      <c r="P62" s="320"/>
      <c r="Q62" s="320"/>
      <c r="R62" s="320"/>
      <c r="S62" s="320"/>
      <c r="T62" s="320"/>
      <c r="U62" s="320"/>
      <c r="V62" s="320"/>
      <c r="W62" s="320"/>
      <c r="X62" s="320"/>
      <c r="Y62" s="320"/>
      <c r="Z62" s="320"/>
      <c r="AA62" s="320"/>
      <c r="AB62" s="320"/>
      <c r="AC62" s="320"/>
      <c r="AD62" s="320"/>
      <c r="AE62" s="320"/>
      <c r="AF62" s="320"/>
      <c r="AG62" s="320"/>
      <c r="AH62" s="320"/>
      <c r="AI62" s="320"/>
      <c r="AJ62" s="320"/>
      <c r="AK62" s="320"/>
      <c r="AL62" s="320"/>
      <c r="AM62" s="320"/>
      <c r="AN62" s="320"/>
      <c r="AO62" s="320"/>
      <c r="AP62" s="320"/>
      <c r="AQ62" s="320"/>
      <c r="AR62" s="320"/>
      <c r="AS62" s="320"/>
      <c r="AT62" s="320"/>
      <c r="AU62" s="320"/>
      <c r="AV62" s="320"/>
      <c r="AW62" s="320"/>
      <c r="AX62" s="320"/>
      <c r="AY62" s="320"/>
      <c r="AZ62" s="320"/>
      <c r="BA62" s="320"/>
      <c r="BB62" s="320"/>
      <c r="BC62" s="320"/>
      <c r="BD62" s="320"/>
      <c r="BE62" s="320"/>
      <c r="BF62" s="320"/>
      <c r="BG62" s="320"/>
      <c r="BH62" s="320"/>
      <c r="BI62" s="320"/>
      <c r="BJ62" s="320"/>
      <c r="BK62" s="320"/>
      <c r="BL62" s="320"/>
      <c r="BM62" s="320"/>
      <c r="BN62" s="320"/>
      <c r="BO62" s="320"/>
      <c r="BP62" s="320"/>
      <c r="BQ62" s="320"/>
      <c r="BR62" s="320"/>
      <c r="BS62" s="320"/>
      <c r="BT62" s="320"/>
      <c r="BU62" s="320"/>
      <c r="BV62" s="320"/>
      <c r="BW62" s="320"/>
      <c r="BX62" s="320"/>
      <c r="BY62" s="320"/>
      <c r="BZ62" s="320"/>
      <c r="CA62" s="320"/>
      <c r="CB62" s="320"/>
      <c r="CC62" s="320"/>
      <c r="CD62" s="320"/>
      <c r="CE62" s="320"/>
      <c r="CF62" s="320"/>
      <c r="CG62" s="320"/>
      <c r="CH62" s="320"/>
      <c r="CI62" s="320"/>
      <c r="CJ62" s="320"/>
      <c r="CK62" s="320"/>
      <c r="CL62" s="320"/>
      <c r="CM62" s="320"/>
      <c r="CN62" s="320"/>
      <c r="CO62" s="320"/>
      <c r="CP62" s="320"/>
      <c r="CQ62" s="320"/>
      <c r="CR62" s="320"/>
      <c r="CS62" s="320"/>
      <c r="CT62" s="320"/>
      <c r="CU62" s="320"/>
      <c r="CV62" s="320"/>
      <c r="CW62" s="320"/>
      <c r="CX62" s="320"/>
      <c r="CY62" s="320"/>
      <c r="CZ62" s="320"/>
      <c r="DA62" s="320"/>
      <c r="DB62" s="320"/>
      <c r="DC62" s="320"/>
      <c r="DD62" s="320"/>
      <c r="DE62" s="320"/>
      <c r="DF62" s="320"/>
      <c r="DG62" s="320"/>
      <c r="DH62" s="320"/>
      <c r="DI62" s="320"/>
      <c r="DJ62" s="320"/>
      <c r="DK62" s="320"/>
      <c r="DL62" s="320"/>
      <c r="DM62" s="320"/>
      <c r="DN62" s="320"/>
      <c r="DO62" s="320"/>
      <c r="DP62" s="320"/>
      <c r="DQ62" s="320"/>
      <c r="DR62" s="320"/>
      <c r="DS62" s="320"/>
      <c r="DT62" s="320"/>
      <c r="DU62" s="320"/>
      <c r="DV62" s="320"/>
      <c r="DW62" s="320"/>
      <c r="DX62" s="320"/>
      <c r="DY62" s="320"/>
      <c r="DZ62" s="320"/>
      <c r="EA62" s="320"/>
      <c r="EB62" s="320"/>
      <c r="EC62" s="320"/>
      <c r="ED62" s="320"/>
      <c r="EE62" s="320"/>
      <c r="EF62" s="320"/>
      <c r="EG62" s="320"/>
      <c r="EH62" s="320"/>
      <c r="EI62" s="320"/>
      <c r="EJ62" s="320"/>
      <c r="EK62" s="320"/>
      <c r="EL62" s="320"/>
      <c r="EM62" s="320"/>
      <c r="EN62" s="320"/>
      <c r="EO62" s="320"/>
      <c r="EP62" s="320"/>
      <c r="EQ62" s="311"/>
      <c r="ER62" s="311"/>
      <c r="ES62" s="311"/>
      <c r="ET62" s="311"/>
      <c r="EU62" s="311"/>
      <c r="EV62" s="311"/>
      <c r="EW62" s="311"/>
      <c r="EX62" s="311"/>
      <c r="EY62" s="311"/>
      <c r="EZ62" s="311"/>
      <c r="FA62" s="311"/>
      <c r="FB62" s="311"/>
      <c r="FC62" s="311"/>
      <c r="FD62" s="311"/>
      <c r="FE62" s="311"/>
    </row>
    <row r="63" spans="1:161" ht="12" customHeight="1">
      <c r="A63" s="320"/>
      <c r="B63" s="320"/>
      <c r="C63" s="320"/>
      <c r="D63" s="320"/>
      <c r="E63" s="320"/>
      <c r="F63" s="320"/>
      <c r="G63" s="320"/>
      <c r="H63" s="320"/>
      <c r="I63" s="320"/>
      <c r="J63" s="320"/>
      <c r="K63" s="320"/>
      <c r="L63" s="320"/>
      <c r="M63" s="320"/>
      <c r="N63" s="320"/>
      <c r="O63" s="320"/>
      <c r="P63" s="320"/>
      <c r="Q63" s="320"/>
      <c r="R63" s="320"/>
      <c r="S63" s="320"/>
      <c r="T63" s="320"/>
      <c r="U63" s="320"/>
      <c r="V63" s="320"/>
      <c r="W63" s="320"/>
      <c r="X63" s="320"/>
      <c r="Y63" s="320"/>
      <c r="Z63" s="320"/>
      <c r="AA63" s="320"/>
      <c r="AB63" s="320"/>
      <c r="AC63" s="320"/>
      <c r="AD63" s="320"/>
      <c r="AE63" s="320"/>
      <c r="AF63" s="320"/>
      <c r="AG63" s="320"/>
      <c r="AH63" s="320"/>
      <c r="AI63" s="320"/>
      <c r="AJ63" s="320"/>
      <c r="AK63" s="320"/>
      <c r="AL63" s="320"/>
      <c r="AM63" s="320"/>
      <c r="AN63" s="320"/>
      <c r="AO63" s="320"/>
      <c r="AP63" s="320"/>
      <c r="AQ63" s="320"/>
      <c r="AR63" s="320"/>
      <c r="AS63" s="320"/>
      <c r="AT63" s="320"/>
      <c r="AU63" s="320"/>
      <c r="AV63" s="320"/>
      <c r="AW63" s="320"/>
      <c r="AX63" s="320"/>
      <c r="AY63" s="320"/>
      <c r="AZ63" s="320"/>
      <c r="BA63" s="320"/>
      <c r="BB63" s="320"/>
      <c r="BC63" s="320"/>
      <c r="BD63" s="320"/>
      <c r="BE63" s="320"/>
      <c r="BF63" s="320"/>
      <c r="BG63" s="320"/>
      <c r="BH63" s="320"/>
      <c r="BI63" s="320"/>
      <c r="BJ63" s="320"/>
      <c r="BK63" s="320"/>
      <c r="BL63" s="320"/>
      <c r="BM63" s="320"/>
      <c r="BN63" s="320"/>
      <c r="BO63" s="320"/>
      <c r="BP63" s="320"/>
      <c r="BQ63" s="320"/>
      <c r="BR63" s="320"/>
      <c r="BS63" s="320"/>
      <c r="BT63" s="320"/>
      <c r="BU63" s="320"/>
      <c r="BV63" s="320"/>
      <c r="BW63" s="320"/>
      <c r="BX63" s="320"/>
      <c r="BY63" s="320"/>
      <c r="BZ63" s="320"/>
      <c r="CA63" s="320"/>
      <c r="CB63" s="320"/>
      <c r="CC63" s="320"/>
      <c r="CD63" s="320"/>
      <c r="CE63" s="320"/>
      <c r="CF63" s="320"/>
      <c r="CG63" s="320"/>
      <c r="CH63" s="320"/>
      <c r="CI63" s="320"/>
      <c r="CJ63" s="320"/>
      <c r="CK63" s="320"/>
      <c r="CL63" s="320"/>
      <c r="CM63" s="320"/>
      <c r="CN63" s="320"/>
      <c r="CO63" s="320"/>
      <c r="CP63" s="320"/>
      <c r="CQ63" s="320"/>
      <c r="CR63" s="320"/>
      <c r="CS63" s="320"/>
      <c r="CT63" s="320"/>
      <c r="CU63" s="320"/>
      <c r="CV63" s="320"/>
      <c r="CW63" s="320"/>
      <c r="CX63" s="320"/>
      <c r="CY63" s="320"/>
      <c r="CZ63" s="320"/>
      <c r="DA63" s="320"/>
      <c r="DB63" s="320"/>
      <c r="DC63" s="320"/>
      <c r="DD63" s="320"/>
      <c r="DE63" s="320"/>
      <c r="DF63" s="320"/>
      <c r="DG63" s="320"/>
      <c r="DH63" s="320"/>
      <c r="DI63" s="320"/>
      <c r="DJ63" s="320"/>
      <c r="DK63" s="320"/>
      <c r="DL63" s="320"/>
      <c r="DM63" s="320"/>
      <c r="DN63" s="320"/>
      <c r="DO63" s="320"/>
      <c r="DP63" s="320"/>
      <c r="DQ63" s="320"/>
      <c r="DR63" s="320"/>
      <c r="DS63" s="320"/>
      <c r="DT63" s="320"/>
      <c r="DU63" s="320"/>
      <c r="DV63" s="320"/>
      <c r="DW63" s="320"/>
      <c r="DX63" s="320"/>
      <c r="DY63" s="320"/>
      <c r="DZ63" s="320"/>
      <c r="EA63" s="320"/>
      <c r="EB63" s="320"/>
      <c r="EC63" s="320"/>
      <c r="ED63" s="320"/>
      <c r="EE63" s="320"/>
      <c r="EF63" s="320"/>
      <c r="EG63" s="320"/>
      <c r="EH63" s="320"/>
      <c r="EI63" s="320"/>
      <c r="EJ63" s="320"/>
      <c r="EK63" s="320"/>
      <c r="EL63" s="320"/>
      <c r="EM63" s="320"/>
      <c r="EN63" s="320"/>
      <c r="EO63" s="320"/>
      <c r="EP63" s="320"/>
      <c r="EQ63" s="311"/>
      <c r="ER63" s="311"/>
      <c r="ES63" s="311"/>
      <c r="ET63" s="311"/>
      <c r="EU63" s="311"/>
      <c r="EV63" s="311"/>
      <c r="EW63" s="311"/>
      <c r="EX63" s="311"/>
      <c r="EY63" s="311"/>
      <c r="EZ63" s="311"/>
      <c r="FA63" s="311"/>
      <c r="FB63" s="311"/>
      <c r="FC63" s="311"/>
      <c r="FD63" s="311"/>
      <c r="FE63" s="311"/>
    </row>
    <row r="64" spans="1:161" ht="12" customHeight="1">
      <c r="A64" s="320"/>
      <c r="B64" s="320"/>
      <c r="C64" s="320"/>
      <c r="D64" s="320"/>
      <c r="E64" s="320"/>
      <c r="F64" s="320"/>
      <c r="G64" s="320"/>
      <c r="H64" s="320"/>
      <c r="I64" s="320"/>
      <c r="J64" s="320"/>
      <c r="K64" s="320"/>
      <c r="L64" s="320"/>
      <c r="M64" s="320"/>
      <c r="N64" s="320"/>
      <c r="O64" s="320"/>
      <c r="P64" s="320"/>
      <c r="Q64" s="320"/>
      <c r="R64" s="320"/>
      <c r="S64" s="320"/>
      <c r="T64" s="320"/>
      <c r="U64" s="320"/>
      <c r="V64" s="320"/>
      <c r="W64" s="320"/>
      <c r="X64" s="320"/>
      <c r="Y64" s="320"/>
      <c r="Z64" s="320"/>
      <c r="AA64" s="320"/>
      <c r="AB64" s="320"/>
      <c r="AC64" s="320"/>
      <c r="AD64" s="320"/>
      <c r="AE64" s="320"/>
      <c r="AF64" s="320"/>
      <c r="AG64" s="320"/>
      <c r="AH64" s="320"/>
      <c r="AI64" s="320"/>
      <c r="AJ64" s="320"/>
      <c r="AK64" s="320"/>
      <c r="AL64" s="320"/>
      <c r="AM64" s="320"/>
      <c r="AN64" s="320"/>
      <c r="AO64" s="320"/>
      <c r="AP64" s="320"/>
      <c r="AQ64" s="320"/>
      <c r="AR64" s="320"/>
      <c r="AS64" s="320"/>
      <c r="AT64" s="320"/>
      <c r="AU64" s="320"/>
      <c r="AV64" s="320"/>
      <c r="AW64" s="320"/>
      <c r="AX64" s="320"/>
      <c r="AY64" s="320"/>
      <c r="AZ64" s="320"/>
      <c r="BA64" s="320"/>
      <c r="BB64" s="320"/>
      <c r="BC64" s="320"/>
      <c r="BD64" s="320"/>
      <c r="BE64" s="320"/>
      <c r="BF64" s="320"/>
      <c r="BG64" s="320"/>
      <c r="BH64" s="320"/>
      <c r="BI64" s="320"/>
      <c r="BJ64" s="320"/>
      <c r="BK64" s="320"/>
      <c r="BL64" s="320"/>
      <c r="BM64" s="320"/>
      <c r="BN64" s="320"/>
      <c r="BO64" s="320"/>
      <c r="BP64" s="320"/>
      <c r="BQ64" s="320"/>
      <c r="BR64" s="320"/>
      <c r="BS64" s="320"/>
      <c r="BT64" s="320"/>
      <c r="BU64" s="320"/>
      <c r="BV64" s="320"/>
      <c r="BW64" s="320"/>
      <c r="BX64" s="320"/>
      <c r="BY64" s="320"/>
      <c r="BZ64" s="320"/>
      <c r="CA64" s="320"/>
      <c r="CB64" s="320"/>
      <c r="CC64" s="320"/>
      <c r="CD64" s="320"/>
      <c r="CE64" s="320"/>
      <c r="CF64" s="320"/>
      <c r="CG64" s="320"/>
      <c r="CH64" s="320"/>
      <c r="CI64" s="320"/>
      <c r="CJ64" s="320"/>
      <c r="CK64" s="320"/>
      <c r="CL64" s="320"/>
      <c r="CM64" s="320"/>
      <c r="CN64" s="320"/>
      <c r="CO64" s="320"/>
      <c r="CP64" s="320"/>
      <c r="CQ64" s="320"/>
      <c r="CR64" s="320"/>
      <c r="CS64" s="320"/>
      <c r="CT64" s="320"/>
      <c r="CU64" s="320"/>
      <c r="CV64" s="320"/>
      <c r="CW64" s="320"/>
      <c r="CX64" s="320"/>
      <c r="CY64" s="320"/>
      <c r="CZ64" s="320"/>
      <c r="DA64" s="320"/>
      <c r="DB64" s="320"/>
      <c r="DC64" s="320"/>
      <c r="DD64" s="320"/>
      <c r="DE64" s="320"/>
      <c r="DF64" s="320"/>
      <c r="DG64" s="320"/>
      <c r="DH64" s="320"/>
      <c r="DI64" s="320"/>
      <c r="DJ64" s="320"/>
      <c r="DK64" s="320"/>
      <c r="DL64" s="320"/>
      <c r="DM64" s="320"/>
      <c r="DN64" s="320"/>
      <c r="DO64" s="320"/>
      <c r="DP64" s="320"/>
      <c r="DQ64" s="320"/>
      <c r="DR64" s="320"/>
      <c r="DS64" s="320"/>
      <c r="DT64" s="320"/>
      <c r="DU64" s="320"/>
      <c r="DV64" s="320"/>
      <c r="DW64" s="320"/>
      <c r="DX64" s="320"/>
      <c r="DY64" s="320"/>
      <c r="DZ64" s="320"/>
      <c r="EA64" s="320"/>
      <c r="EB64" s="320"/>
      <c r="EC64" s="320"/>
      <c r="ED64" s="320"/>
      <c r="EE64" s="320"/>
      <c r="EF64" s="320"/>
      <c r="EG64" s="320"/>
      <c r="EH64" s="320"/>
      <c r="EI64" s="320"/>
      <c r="EJ64" s="320"/>
      <c r="EK64" s="320"/>
      <c r="EL64" s="320"/>
      <c r="EM64" s="320"/>
      <c r="EN64" s="320"/>
      <c r="EO64" s="320"/>
      <c r="EP64" s="320"/>
      <c r="EQ64" s="311"/>
      <c r="ER64" s="311"/>
      <c r="ES64" s="311"/>
      <c r="ET64" s="311"/>
      <c r="EU64" s="311"/>
      <c r="EV64" s="311"/>
      <c r="EW64" s="311"/>
      <c r="EX64" s="311"/>
      <c r="EY64" s="311"/>
      <c r="EZ64" s="311"/>
      <c r="FA64" s="311"/>
      <c r="FB64" s="311"/>
      <c r="FC64" s="311"/>
      <c r="FD64" s="311"/>
      <c r="FE64" s="311"/>
    </row>
    <row r="65" spans="1:161" ht="12" customHeight="1">
      <c r="A65" s="320"/>
      <c r="B65" s="320"/>
      <c r="C65" s="320"/>
      <c r="D65" s="320"/>
      <c r="E65" s="320"/>
      <c r="F65" s="320"/>
      <c r="G65" s="320"/>
      <c r="H65" s="320"/>
      <c r="I65" s="320"/>
      <c r="J65" s="320"/>
      <c r="K65" s="320"/>
      <c r="L65" s="320"/>
      <c r="M65" s="320"/>
      <c r="N65" s="320"/>
      <c r="O65" s="320"/>
      <c r="P65" s="320"/>
      <c r="Q65" s="320"/>
      <c r="R65" s="320"/>
      <c r="S65" s="320"/>
      <c r="T65" s="320"/>
      <c r="U65" s="320"/>
      <c r="V65" s="320"/>
      <c r="W65" s="320"/>
      <c r="X65" s="320"/>
      <c r="Y65" s="320"/>
      <c r="Z65" s="320"/>
      <c r="AA65" s="320"/>
      <c r="AB65" s="320"/>
      <c r="AC65" s="320"/>
      <c r="AD65" s="320"/>
      <c r="AE65" s="320"/>
      <c r="AF65" s="320"/>
      <c r="AG65" s="320"/>
      <c r="AH65" s="320"/>
      <c r="AI65" s="320"/>
      <c r="AJ65" s="320"/>
      <c r="AK65" s="320"/>
      <c r="AL65" s="320"/>
      <c r="AM65" s="320"/>
      <c r="AN65" s="320"/>
      <c r="AO65" s="320"/>
      <c r="AP65" s="320"/>
      <c r="AQ65" s="320"/>
      <c r="AR65" s="320"/>
      <c r="AS65" s="320"/>
      <c r="AT65" s="320"/>
      <c r="AU65" s="320"/>
      <c r="AV65" s="320"/>
      <c r="AW65" s="320"/>
      <c r="AX65" s="320"/>
      <c r="AY65" s="320"/>
      <c r="AZ65" s="320"/>
      <c r="BA65" s="320"/>
      <c r="BB65" s="320"/>
      <c r="BC65" s="320"/>
      <c r="BD65" s="320"/>
      <c r="BE65" s="320"/>
      <c r="BF65" s="320"/>
      <c r="BG65" s="320"/>
      <c r="BH65" s="320"/>
      <c r="BI65" s="320"/>
      <c r="BJ65" s="320"/>
      <c r="BK65" s="320"/>
      <c r="BL65" s="320"/>
      <c r="BM65" s="320"/>
      <c r="BN65" s="320"/>
      <c r="BO65" s="320"/>
      <c r="BP65" s="320"/>
      <c r="BQ65" s="320"/>
      <c r="BR65" s="320"/>
      <c r="BS65" s="320"/>
      <c r="BT65" s="320"/>
      <c r="BU65" s="320"/>
      <c r="BV65" s="320"/>
      <c r="BW65" s="320"/>
      <c r="BX65" s="320"/>
      <c r="BY65" s="320"/>
      <c r="BZ65" s="320"/>
      <c r="CA65" s="320"/>
      <c r="CB65" s="320"/>
      <c r="CC65" s="320"/>
      <c r="CD65" s="320"/>
      <c r="CE65" s="320"/>
      <c r="CF65" s="320"/>
      <c r="CG65" s="320"/>
      <c r="CH65" s="320"/>
      <c r="CI65" s="320"/>
      <c r="CJ65" s="320"/>
      <c r="CK65" s="320"/>
      <c r="CL65" s="320"/>
      <c r="CM65" s="320"/>
      <c r="CN65" s="320"/>
      <c r="CO65" s="320"/>
      <c r="CP65" s="320"/>
      <c r="CQ65" s="320"/>
      <c r="CR65" s="320"/>
      <c r="CS65" s="320"/>
      <c r="CT65" s="320"/>
      <c r="CU65" s="320"/>
      <c r="CV65" s="320"/>
      <c r="CW65" s="320"/>
      <c r="CX65" s="320"/>
      <c r="CY65" s="320"/>
      <c r="CZ65" s="320"/>
      <c r="DA65" s="320"/>
      <c r="DB65" s="320"/>
      <c r="DC65" s="320"/>
      <c r="DD65" s="320"/>
      <c r="DE65" s="320"/>
      <c r="DF65" s="320"/>
      <c r="DG65" s="320"/>
      <c r="DH65" s="320"/>
      <c r="DI65" s="320"/>
      <c r="DJ65" s="320"/>
      <c r="DK65" s="320"/>
      <c r="DL65" s="320"/>
      <c r="DM65" s="320"/>
      <c r="DN65" s="320"/>
      <c r="DO65" s="320"/>
      <c r="DP65" s="320"/>
      <c r="DQ65" s="320"/>
      <c r="DR65" s="320"/>
      <c r="DS65" s="320"/>
      <c r="DT65" s="320"/>
      <c r="DU65" s="320"/>
      <c r="DV65" s="320"/>
      <c r="DW65" s="320"/>
      <c r="DX65" s="320"/>
      <c r="DY65" s="320"/>
      <c r="DZ65" s="320"/>
      <c r="EA65" s="320"/>
      <c r="EB65" s="320"/>
      <c r="EC65" s="320"/>
      <c r="ED65" s="320"/>
      <c r="EE65" s="320"/>
      <c r="EF65" s="320"/>
      <c r="EG65" s="320"/>
      <c r="EH65" s="320"/>
      <c r="EI65" s="320"/>
      <c r="EJ65" s="320"/>
      <c r="EK65" s="320"/>
      <c r="EL65" s="320"/>
      <c r="EM65" s="320"/>
      <c r="EN65" s="320"/>
      <c r="EO65" s="320"/>
      <c r="EP65" s="320"/>
      <c r="EQ65" s="311"/>
      <c r="ER65" s="311"/>
      <c r="ES65" s="311"/>
      <c r="ET65" s="311"/>
      <c r="EU65" s="311"/>
      <c r="EV65" s="311"/>
      <c r="EW65" s="311"/>
      <c r="EX65" s="311"/>
      <c r="EY65" s="311"/>
      <c r="EZ65" s="311"/>
      <c r="FA65" s="311"/>
      <c r="FB65" s="311"/>
      <c r="FC65" s="311"/>
      <c r="FD65" s="311"/>
      <c r="FE65" s="311"/>
    </row>
    <row r="66" spans="1:161" ht="12" customHeight="1">
      <c r="A66" s="320"/>
      <c r="B66" s="320"/>
      <c r="C66" s="320"/>
      <c r="D66" s="320"/>
      <c r="E66" s="320"/>
      <c r="F66" s="320"/>
      <c r="G66" s="320"/>
      <c r="H66" s="320"/>
      <c r="I66" s="320"/>
      <c r="J66" s="320"/>
      <c r="K66" s="320"/>
      <c r="L66" s="320"/>
      <c r="M66" s="320"/>
      <c r="N66" s="320"/>
      <c r="O66" s="320"/>
      <c r="P66" s="320"/>
      <c r="Q66" s="320"/>
      <c r="R66" s="320"/>
      <c r="S66" s="320"/>
      <c r="T66" s="320"/>
      <c r="U66" s="320"/>
      <c r="V66" s="320"/>
      <c r="W66" s="320"/>
      <c r="X66" s="320"/>
      <c r="Y66" s="320"/>
      <c r="Z66" s="320"/>
      <c r="AA66" s="320"/>
      <c r="AB66" s="320"/>
      <c r="AC66" s="320"/>
      <c r="AD66" s="320"/>
      <c r="AE66" s="320"/>
      <c r="AF66" s="320"/>
      <c r="AG66" s="320"/>
      <c r="AH66" s="320"/>
      <c r="AI66" s="320"/>
      <c r="AJ66" s="320"/>
      <c r="AK66" s="320"/>
      <c r="AL66" s="320"/>
      <c r="AM66" s="320"/>
      <c r="AN66" s="320"/>
      <c r="AO66" s="320"/>
      <c r="AP66" s="320"/>
      <c r="AQ66" s="320"/>
      <c r="AR66" s="320"/>
      <c r="AS66" s="320"/>
      <c r="AT66" s="320"/>
      <c r="AU66" s="320"/>
      <c r="AV66" s="320"/>
      <c r="AW66" s="320"/>
      <c r="AX66" s="320"/>
      <c r="AY66" s="320"/>
      <c r="AZ66" s="320"/>
      <c r="BA66" s="320"/>
      <c r="BB66" s="320"/>
      <c r="BC66" s="320"/>
      <c r="BD66" s="320"/>
      <c r="BE66" s="320"/>
      <c r="BF66" s="320"/>
      <c r="BG66" s="320"/>
      <c r="BH66" s="320"/>
      <c r="BI66" s="320"/>
      <c r="BJ66" s="320"/>
      <c r="BK66" s="320"/>
      <c r="BL66" s="320"/>
      <c r="BM66" s="320"/>
      <c r="BN66" s="320"/>
      <c r="BO66" s="320"/>
      <c r="BP66" s="320"/>
      <c r="BQ66" s="320"/>
      <c r="BR66" s="320"/>
      <c r="BS66" s="320"/>
      <c r="BT66" s="320"/>
      <c r="BU66" s="320"/>
      <c r="BV66" s="320"/>
      <c r="BW66" s="320"/>
      <c r="BX66" s="320"/>
      <c r="BY66" s="320"/>
      <c r="BZ66" s="320"/>
      <c r="CA66" s="320"/>
      <c r="CB66" s="320"/>
      <c r="CC66" s="320"/>
      <c r="CD66" s="320"/>
      <c r="CE66" s="320"/>
      <c r="CF66" s="320"/>
      <c r="CG66" s="320"/>
      <c r="CH66" s="320"/>
      <c r="CI66" s="320"/>
      <c r="CJ66" s="320"/>
      <c r="CK66" s="320"/>
      <c r="CL66" s="320"/>
      <c r="CM66" s="320"/>
      <c r="CN66" s="320"/>
      <c r="CO66" s="320"/>
      <c r="CP66" s="320"/>
      <c r="CQ66" s="320"/>
      <c r="CR66" s="320"/>
      <c r="CS66" s="320"/>
      <c r="CT66" s="320"/>
      <c r="CU66" s="320"/>
      <c r="CV66" s="320"/>
      <c r="CW66" s="320"/>
      <c r="CX66" s="320"/>
      <c r="CY66" s="320"/>
      <c r="CZ66" s="320"/>
      <c r="DA66" s="320"/>
      <c r="DB66" s="320"/>
      <c r="DC66" s="320"/>
      <c r="DD66" s="320"/>
      <c r="DE66" s="320"/>
      <c r="DF66" s="320"/>
      <c r="DG66" s="320"/>
      <c r="DH66" s="320"/>
      <c r="DI66" s="320"/>
      <c r="DJ66" s="320"/>
      <c r="DK66" s="320"/>
      <c r="DL66" s="320"/>
      <c r="DM66" s="320"/>
      <c r="DN66" s="320"/>
      <c r="DO66" s="320"/>
      <c r="DP66" s="320"/>
      <c r="DQ66" s="320"/>
      <c r="DR66" s="320"/>
      <c r="DS66" s="320"/>
      <c r="DT66" s="320"/>
      <c r="DU66" s="320"/>
      <c r="DV66" s="320"/>
      <c r="DW66" s="320"/>
      <c r="DX66" s="320"/>
      <c r="DY66" s="320"/>
      <c r="DZ66" s="320"/>
      <c r="EA66" s="320"/>
      <c r="EB66" s="320"/>
      <c r="EC66" s="320"/>
      <c r="ED66" s="320"/>
      <c r="EE66" s="320"/>
      <c r="EF66" s="320"/>
      <c r="EG66" s="320"/>
      <c r="EH66" s="320"/>
      <c r="EI66" s="320"/>
      <c r="EJ66" s="320"/>
      <c r="EK66" s="320"/>
      <c r="EL66" s="320"/>
      <c r="EM66" s="320"/>
      <c r="EN66" s="320"/>
      <c r="EO66" s="320"/>
      <c r="EP66" s="320"/>
      <c r="EQ66" s="311"/>
      <c r="ER66" s="311"/>
      <c r="ES66" s="311"/>
      <c r="ET66" s="311"/>
      <c r="EU66" s="311"/>
      <c r="EV66" s="311"/>
      <c r="EW66" s="311"/>
      <c r="EX66" s="311"/>
      <c r="EY66" s="311"/>
      <c r="EZ66" s="311"/>
      <c r="FA66" s="311"/>
      <c r="FB66" s="311"/>
      <c r="FC66" s="311"/>
      <c r="FD66" s="311"/>
      <c r="FE66" s="311"/>
    </row>
    <row r="67" spans="1:161" ht="12" customHeight="1">
      <c r="A67" s="320"/>
      <c r="B67" s="320"/>
      <c r="C67" s="320"/>
      <c r="D67" s="320"/>
      <c r="E67" s="320"/>
      <c r="F67" s="320"/>
      <c r="G67" s="320"/>
      <c r="H67" s="320"/>
      <c r="I67" s="320"/>
      <c r="J67" s="320"/>
      <c r="K67" s="320"/>
      <c r="L67" s="320"/>
      <c r="M67" s="320"/>
      <c r="N67" s="320"/>
      <c r="O67" s="320"/>
      <c r="P67" s="320"/>
      <c r="Q67" s="320"/>
      <c r="R67" s="320"/>
      <c r="S67" s="320"/>
      <c r="T67" s="320"/>
      <c r="U67" s="320"/>
      <c r="V67" s="320"/>
      <c r="W67" s="320"/>
      <c r="X67" s="320"/>
      <c r="Y67" s="320"/>
      <c r="Z67" s="320"/>
      <c r="AA67" s="320"/>
      <c r="AB67" s="320"/>
      <c r="AC67" s="320"/>
      <c r="AD67" s="320"/>
      <c r="AE67" s="320"/>
      <c r="AF67" s="320"/>
      <c r="AG67" s="320"/>
      <c r="AH67" s="320"/>
      <c r="AI67" s="320"/>
      <c r="AJ67" s="320"/>
      <c r="AK67" s="320"/>
      <c r="AL67" s="320"/>
      <c r="AM67" s="320"/>
      <c r="AN67" s="320"/>
      <c r="AO67" s="320"/>
      <c r="AP67" s="320"/>
      <c r="AQ67" s="320"/>
      <c r="AR67" s="320"/>
      <c r="AS67" s="320"/>
      <c r="AT67" s="320"/>
      <c r="AU67" s="320"/>
      <c r="AV67" s="320"/>
      <c r="AW67" s="320"/>
      <c r="AX67" s="320"/>
      <c r="AY67" s="320"/>
      <c r="AZ67" s="320"/>
      <c r="BA67" s="320"/>
      <c r="BB67" s="320"/>
      <c r="BC67" s="320"/>
      <c r="BD67" s="320"/>
      <c r="BE67" s="320"/>
      <c r="BF67" s="320"/>
      <c r="BG67" s="320"/>
      <c r="BH67" s="320"/>
      <c r="BI67" s="320"/>
      <c r="BJ67" s="320"/>
      <c r="BK67" s="320"/>
      <c r="BL67" s="320"/>
      <c r="BM67" s="320"/>
      <c r="BN67" s="320"/>
      <c r="BO67" s="320"/>
      <c r="BP67" s="320"/>
      <c r="BQ67" s="320"/>
      <c r="BR67" s="320"/>
      <c r="BS67" s="320"/>
      <c r="BT67" s="320"/>
      <c r="BU67" s="320"/>
      <c r="BV67" s="320"/>
      <c r="BW67" s="320"/>
      <c r="BX67" s="320"/>
      <c r="BY67" s="320"/>
      <c r="BZ67" s="320"/>
      <c r="CA67" s="320"/>
      <c r="CB67" s="320"/>
      <c r="CC67" s="320"/>
      <c r="CD67" s="320"/>
      <c r="CE67" s="320"/>
      <c r="CF67" s="320"/>
      <c r="CG67" s="320"/>
      <c r="CH67" s="320"/>
      <c r="CI67" s="320"/>
      <c r="CJ67" s="320"/>
      <c r="CK67" s="320"/>
      <c r="CL67" s="320"/>
      <c r="CM67" s="320"/>
      <c r="CN67" s="320"/>
      <c r="CO67" s="320"/>
      <c r="CP67" s="320"/>
      <c r="CQ67" s="320"/>
      <c r="CR67" s="320"/>
      <c r="CS67" s="320"/>
      <c r="CT67" s="320"/>
      <c r="CU67" s="320"/>
      <c r="CV67" s="320"/>
      <c r="CW67" s="320"/>
      <c r="CX67" s="320"/>
      <c r="CY67" s="320"/>
      <c r="CZ67" s="320"/>
      <c r="DA67" s="320"/>
      <c r="DB67" s="320"/>
      <c r="DC67" s="320"/>
      <c r="DD67" s="320"/>
      <c r="DE67" s="320"/>
      <c r="DF67" s="320"/>
      <c r="DG67" s="320"/>
      <c r="DH67" s="320"/>
      <c r="DI67" s="320"/>
      <c r="DJ67" s="320"/>
      <c r="DK67" s="320"/>
      <c r="DL67" s="320"/>
      <c r="DM67" s="320"/>
      <c r="DN67" s="320"/>
      <c r="DO67" s="320"/>
      <c r="DP67" s="320"/>
      <c r="DQ67" s="320"/>
      <c r="DR67" s="320"/>
      <c r="DS67" s="320"/>
      <c r="DT67" s="320"/>
      <c r="DU67" s="320"/>
      <c r="DV67" s="320"/>
      <c r="DW67" s="320"/>
      <c r="DX67" s="320"/>
      <c r="DY67" s="320"/>
      <c r="DZ67" s="320"/>
      <c r="EA67" s="320"/>
      <c r="EB67" s="320"/>
      <c r="EC67" s="320"/>
      <c r="ED67" s="320"/>
      <c r="EE67" s="320"/>
      <c r="EF67" s="320"/>
      <c r="EG67" s="320"/>
      <c r="EH67" s="320"/>
      <c r="EI67" s="320"/>
      <c r="EJ67" s="320"/>
      <c r="EK67" s="320"/>
      <c r="EL67" s="320"/>
      <c r="EM67" s="320"/>
      <c r="EN67" s="320"/>
      <c r="EO67" s="320"/>
      <c r="EP67" s="320"/>
      <c r="EQ67" s="311"/>
      <c r="ER67" s="311"/>
      <c r="ES67" s="311"/>
      <c r="ET67" s="311"/>
      <c r="EU67" s="311"/>
      <c r="EV67" s="311"/>
      <c r="EW67" s="311"/>
      <c r="EX67" s="311"/>
      <c r="EY67" s="311"/>
      <c r="EZ67" s="311"/>
      <c r="FA67" s="311"/>
      <c r="FB67" s="311"/>
      <c r="FC67" s="311"/>
      <c r="FD67" s="311"/>
      <c r="FE67" s="311"/>
    </row>
  </sheetData>
  <mergeCells count="1">
    <mergeCell ref="W2:BH4"/>
  </mergeCells>
  <pageMargins left="0" right="0" top="0" bottom="0" header="0" footer="0"/>
  <pageSetup paperSize="8" scale="40"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3" tint="0.59999389629810485"/>
  </sheetPr>
  <dimension ref="A1:AU226"/>
  <sheetViews>
    <sheetView zoomScale="80" zoomScaleNormal="80" workbookViewId="0">
      <selection activeCell="C9" sqref="C9"/>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321"/>
      <c r="P1" s="321"/>
      <c r="Q1" s="321"/>
      <c r="R1" s="321"/>
      <c r="S1" s="321"/>
      <c r="T1" s="321"/>
      <c r="U1" s="321"/>
      <c r="V1" s="321"/>
      <c r="W1" s="321"/>
      <c r="X1" s="321"/>
      <c r="Y1" s="321"/>
      <c r="Z1" s="321"/>
      <c r="AA1" s="321"/>
      <c r="AB1" s="321"/>
      <c r="AC1" s="321"/>
      <c r="AD1" s="321"/>
      <c r="AE1" s="321"/>
      <c r="AF1" s="321"/>
      <c r="AG1" s="321"/>
      <c r="AH1" s="321"/>
      <c r="AI1" s="321"/>
      <c r="AJ1" s="321"/>
      <c r="AK1" s="321"/>
      <c r="AL1" s="321"/>
      <c r="AM1" s="321"/>
      <c r="AN1" s="321"/>
      <c r="AO1" s="321"/>
      <c r="AP1" s="321"/>
      <c r="AQ1" s="321"/>
      <c r="AR1" s="321"/>
      <c r="AS1" s="321"/>
      <c r="AT1" s="321"/>
      <c r="AU1" s="321"/>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321"/>
      <c r="P2" s="321"/>
      <c r="Q2" s="321"/>
      <c r="R2" s="321"/>
      <c r="S2" s="321"/>
      <c r="T2" s="321"/>
      <c r="U2" s="321"/>
      <c r="V2" s="321"/>
      <c r="W2" s="321"/>
      <c r="X2" s="321"/>
      <c r="Y2" s="321"/>
      <c r="Z2" s="321"/>
      <c r="AA2" s="321"/>
      <c r="AB2" s="321"/>
      <c r="AC2" s="321"/>
      <c r="AD2" s="321"/>
      <c r="AE2" s="321"/>
      <c r="AF2" s="321"/>
      <c r="AG2" s="321"/>
      <c r="AH2" s="321"/>
      <c r="AI2" s="321"/>
      <c r="AJ2" s="321"/>
      <c r="AK2" s="321"/>
      <c r="AL2" s="321"/>
      <c r="AM2" s="321"/>
      <c r="AN2" s="321"/>
      <c r="AO2" s="321"/>
      <c r="AP2" s="321"/>
      <c r="AQ2" s="321"/>
      <c r="AR2" s="321"/>
      <c r="AS2" s="321"/>
      <c r="AT2" s="321"/>
      <c r="AU2" s="321"/>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321"/>
      <c r="P3" s="321"/>
      <c r="Q3" s="321"/>
      <c r="R3" s="321"/>
      <c r="S3" s="321"/>
      <c r="T3" s="321"/>
      <c r="U3" s="321"/>
      <c r="V3" s="321"/>
      <c r="W3" s="321"/>
      <c r="X3" s="321"/>
      <c r="Y3" s="321"/>
      <c r="Z3" s="321"/>
      <c r="AA3" s="321"/>
      <c r="AB3" s="321"/>
      <c r="AC3" s="321"/>
      <c r="AD3" s="321"/>
      <c r="AE3" s="321"/>
      <c r="AF3" s="321"/>
      <c r="AG3" s="321"/>
      <c r="AH3" s="321"/>
      <c r="AI3" s="321"/>
      <c r="AJ3" s="321"/>
      <c r="AK3" s="321"/>
      <c r="AL3" s="321"/>
      <c r="AM3" s="321"/>
      <c r="AN3" s="321"/>
      <c r="AO3" s="321"/>
      <c r="AP3" s="321"/>
      <c r="AQ3" s="321"/>
      <c r="AR3" s="321"/>
      <c r="AS3" s="321"/>
      <c r="AT3" s="321"/>
      <c r="AU3" s="321"/>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321"/>
      <c r="P4" s="321"/>
      <c r="Q4" s="321"/>
      <c r="R4" s="321"/>
      <c r="S4" s="321"/>
      <c r="T4" s="321"/>
      <c r="U4" s="321"/>
      <c r="V4" s="321"/>
      <c r="W4" s="321"/>
      <c r="X4" s="321"/>
      <c r="Y4" s="321"/>
      <c r="Z4" s="321"/>
      <c r="AA4" s="321"/>
      <c r="AB4" s="321"/>
      <c r="AC4" s="321"/>
      <c r="AD4" s="321"/>
      <c r="AE4" s="321"/>
      <c r="AF4" s="321"/>
      <c r="AG4" s="321"/>
      <c r="AH4" s="321"/>
      <c r="AI4" s="321"/>
      <c r="AJ4" s="321"/>
      <c r="AK4" s="321"/>
      <c r="AL4" s="321"/>
      <c r="AM4" s="321"/>
      <c r="AN4" s="321"/>
      <c r="AO4" s="321"/>
      <c r="AP4" s="321"/>
      <c r="AQ4" s="321"/>
      <c r="AR4" s="321"/>
      <c r="AS4" s="321"/>
      <c r="AT4" s="321"/>
      <c r="AU4" s="321"/>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c r="AS5" s="321"/>
      <c r="AT5" s="321"/>
      <c r="AU5" s="321"/>
    </row>
    <row r="6" spans="1:47" s="86" customFormat="1" ht="24.95" customHeight="1">
      <c r="A6" s="78" t="s">
        <v>574</v>
      </c>
      <c r="B6" s="78" t="s">
        <v>74</v>
      </c>
      <c r="C6" s="87" t="s">
        <v>497</v>
      </c>
      <c r="D6" s="80" t="str">
        <f>IFERROR(IF(ISBLANK($G6),INDEX(mPDM_Consolidated_Tasks[#Data],MATCH($C6,mPDM_Consolidated_Tasks[Task Reference ID],0),3),""),"")</f>
        <v>MP</v>
      </c>
      <c r="E6" s="81" t="str">
        <f>IFERROR(IF(ISBLANK($G6),INDEX(mPDM_Consolidated_Tasks[#Data],MATCH($C6,mPDM_Consolidated_Tasks[Task Reference ID],0),4),$G6),"")</f>
        <v>Calculate IDD &amp; Inform Customer</v>
      </c>
      <c r="F6" s="82" t="str">
        <f>IFERROR(IF(ISBLANK(INDEX(mPDM_Consolidated_Tasks[#Data],MATCH($C6,mPDM_Consolidated_Tasks[Task Reference ID],0),5)),"",IF(ISBLANK($G6),HYPERLINK(INDEX(mPDM_Consolidated_Tasks[#Data],MATCH($C6,mPDM_Consolidated_Tasks[Task Reference ID],0),5),"Work Instruction"),"")),"")</f>
        <v>Work Instruction</v>
      </c>
      <c r="G6" s="88"/>
      <c r="H6" s="89"/>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c r="AS6" s="321"/>
      <c r="AT6" s="321"/>
      <c r="AU6" s="321"/>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321"/>
      <c r="P7" s="321"/>
      <c r="Q7" s="321"/>
      <c r="R7" s="321"/>
      <c r="S7" s="321"/>
      <c r="T7" s="321"/>
      <c r="U7" s="321"/>
      <c r="V7" s="321"/>
      <c r="W7" s="321"/>
      <c r="X7" s="321"/>
      <c r="Y7" s="321"/>
      <c r="Z7" s="321"/>
      <c r="AA7" s="321"/>
      <c r="AB7" s="321"/>
      <c r="AC7" s="321"/>
      <c r="AD7" s="321"/>
      <c r="AE7" s="321"/>
      <c r="AF7" s="321"/>
      <c r="AG7" s="321"/>
      <c r="AH7" s="321"/>
      <c r="AI7" s="321"/>
      <c r="AJ7" s="321"/>
      <c r="AK7" s="321"/>
      <c r="AL7" s="321"/>
      <c r="AM7" s="321"/>
      <c r="AN7" s="321"/>
      <c r="AO7" s="321"/>
      <c r="AP7" s="321"/>
      <c r="AQ7" s="321"/>
      <c r="AR7" s="321"/>
      <c r="AS7" s="321"/>
      <c r="AT7" s="321"/>
      <c r="AU7" s="321"/>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321"/>
      <c r="P8" s="321"/>
      <c r="Q8" s="321"/>
      <c r="R8" s="321"/>
      <c r="S8" s="321"/>
      <c r="T8" s="321"/>
      <c r="U8" s="321"/>
      <c r="V8" s="321"/>
      <c r="W8" s="321"/>
      <c r="X8" s="321"/>
      <c r="Y8" s="321"/>
      <c r="Z8" s="321"/>
      <c r="AA8" s="321"/>
      <c r="AB8" s="321"/>
      <c r="AC8" s="321"/>
      <c r="AD8" s="321"/>
      <c r="AE8" s="321"/>
      <c r="AF8" s="321"/>
      <c r="AG8" s="321"/>
      <c r="AH8" s="321"/>
      <c r="AI8" s="321"/>
      <c r="AJ8" s="321"/>
      <c r="AK8" s="321"/>
      <c r="AL8" s="321"/>
      <c r="AM8" s="321"/>
      <c r="AN8" s="321"/>
      <c r="AO8" s="321"/>
      <c r="AP8" s="321"/>
      <c r="AQ8" s="321"/>
      <c r="AR8" s="321"/>
      <c r="AS8" s="321"/>
      <c r="AT8" s="321"/>
      <c r="AU8" s="321"/>
    </row>
    <row r="9" spans="1:47" ht="24.95" customHeight="1">
      <c r="A9" s="90"/>
      <c r="B9" s="90" t="s">
        <v>104</v>
      </c>
      <c r="C9" s="87" t="s">
        <v>1212</v>
      </c>
      <c r="D9" s="80" t="str">
        <f>IFERROR(IF(ISBLANK($G9),INDEX(mPDM_Consolidated_Tasks[#Data],MATCH($C9,mPDM_Consolidated_Tasks[Task Reference ID],0),3),""),"")</f>
        <v/>
      </c>
      <c r="E9" s="81" t="str">
        <f>IFERROR(IF(ISBLANK($G9),INDEX(mPDM_Consolidated_Tasks[#Data],MATCH($C9,mPDM_Consolidated_Tasks[Task Reference ID],0),4),$G9),"")</f>
        <v>Copy Firewall Policy</v>
      </c>
      <c r="F9" s="82" t="str">
        <f>IFERROR(IF(ISBLANK(INDEX(mPDM_Consolidated_Tasks[#Data],MATCH($C9,mPDM_Consolidated_Tasks[Task Reference ID],0),5)),"",IF(ISBLANK($G9),HYPERLINK(INDEX(mPDM_Consolidated_Tasks[#Data],MATCH($C9,mPDM_Consolidated_Tasks[Task Reference ID],0),5),"Work Instruction"),"")),"")</f>
        <v/>
      </c>
      <c r="G9" s="88" t="s">
        <v>1213</v>
      </c>
      <c r="H9" s="88"/>
      <c r="I9" s="80" t="str">
        <f>IF(AND(ISBLANK($C9),ISBLANK($G9)),"",IFERROR(IF(INDEX(mPDM_Consolidated_Tasks[#Data],MATCH($C9,mPDM_Consolidated_Tasks[Task Reference ID],0),4)=$E9,"", "Update"),"New"))</f>
        <v>New</v>
      </c>
      <c r="J9" s="80" t="str">
        <f>IFERROR(IF(ISBLANK($H9),"",IF(INDEX(mPDM_Consolidated_Tasks[#Data],MATCH($C9,mPDM_Consolidated_Tasks[Task Reference ID],0),5)=$H9,"", "Update")),"Update")</f>
        <v/>
      </c>
      <c r="K9" s="84" t="s">
        <v>698</v>
      </c>
      <c r="L9" s="91"/>
      <c r="M9" s="92"/>
      <c r="N9" s="85"/>
    </row>
    <row r="10" spans="1:47" ht="24.95" customHeight="1">
      <c r="A10" s="90"/>
      <c r="B10" s="90" t="s">
        <v>104</v>
      </c>
      <c r="C10" s="87" t="s">
        <v>409</v>
      </c>
      <c r="D10" s="80" t="str">
        <f>IFERROR(IF(ISBLANK($G10),INDEX(mPDM_Consolidated_Tasks[#Data],MATCH($C10,mPDM_Consolidated_Tasks[Task Reference ID],0),3),""),"")</f>
        <v>MP</v>
      </c>
      <c r="E10" s="81" t="str">
        <f>IFERROR(IF(ISBLANK($G10),INDEX(mPDM_Consolidated_Tasks[#Data],MATCH($C10,mPDM_Consolidated_Tasks[Task Reference ID],0),4),$G10),"")</f>
        <v>Confirm Order Closure</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698</v>
      </c>
      <c r="L10" s="91"/>
      <c r="M10" s="92"/>
      <c r="N10" s="85"/>
    </row>
    <row r="11" spans="1:47" ht="24.95" customHeight="1">
      <c r="A11" s="90" t="s">
        <v>711</v>
      </c>
      <c r="B11" s="90" t="s">
        <v>710</v>
      </c>
      <c r="C11" s="87" t="s">
        <v>455</v>
      </c>
      <c r="D11" s="80" t="str">
        <f>IFERROR(IF(ISBLANK($G11),INDEX(mPDM_Consolidated_Tasks[#Data],MATCH($C11,mPDM_Consolidated_Tasks[Task Reference ID],0),3),""),"")</f>
        <v>MP</v>
      </c>
      <c r="E11" s="81" t="str">
        <f>IFERROR(IF(ISBLANK($G11),INDEX(mPDM_Consolidated_Tasks[#Data],MATCH($C11,mPDM_Consolidated_Tasks[Task Reference ID],0),4),$G11),"")</f>
        <v>Send Billing Date to Expedio-rSQE-CIF-BFG (Automated)</v>
      </c>
      <c r="F11" s="82" t="str">
        <f>IFERROR(IF(ISBLANK(INDEX(mPDM_Consolidated_Tasks[#Data],MATCH($C11,mPDM_Consolidated_Tasks[Task Reference ID],0),5)),"",IF(ISBLANK($G11),HYPERLINK(INDEX(mPDM_Consolidated_Tasks[#Data],MATCH($C11,mPDM_Consolidated_Tasks[Task Reference ID],0),5),"Work Instruction"),"")),"")</f>
        <v>Work Instruction</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t="s">
        <v>12</v>
      </c>
      <c r="L11" s="84" t="s">
        <v>12</v>
      </c>
      <c r="M11" s="84" t="s">
        <v>12</v>
      </c>
      <c r="N11" s="85" t="s">
        <v>12</v>
      </c>
    </row>
    <row r="12" spans="1:47" ht="24.95" customHeight="1">
      <c r="A12" s="90"/>
      <c r="B12" s="90"/>
      <c r="C12" s="87"/>
      <c r="D12" s="80" t="str">
        <f>IFERROR(IF(ISBLANK($G12),INDEX(mPDM_Consolidated_Tasks[#Data],MATCH($C12,mPDM_Consolidated_Tasks[Task Reference ID],0),3),""),"")</f>
        <v/>
      </c>
      <c r="E12" s="81" t="str">
        <f>IFERROR(IF(ISBLANK($G12),INDEX(mPDM_Consolidated_Tasks[#Data],MATCH($C12,mPDM_Consolidated_Tasks[Task Reference ID],0),4),$G12),"")</f>
        <v/>
      </c>
      <c r="F12" s="82" t="str">
        <f>IFERROR(IF(ISBLANK(INDEX(mPDM_Consolidated_Tasks[#Data],MATCH($C12,mPDM_Consolidated_Tasks[Task Reference ID],0),5)),"",IF(ISBLANK($G12),HYPERLINK(INDEX(mPDM_Consolidated_Tasks[#Data],MATCH($C12,mPDM_Consolidated_Tasks[Task Reference ID],0),5),"Work Instruction"),"")),"")</f>
        <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c r="L12" s="91"/>
      <c r="M12" s="92"/>
      <c r="N12" s="85"/>
    </row>
    <row r="13" spans="1:47" ht="24.95" customHeight="1">
      <c r="A13" s="90"/>
      <c r="B13" s="90"/>
      <c r="C13" s="87"/>
      <c r="D13" s="80" t="str">
        <f>IFERROR(IF(ISBLANK($G13),INDEX(mPDM_Consolidated_Tasks[#Data],MATCH($C13,mPDM_Consolidated_Tasks[Task Reference ID],0),3),""),"")</f>
        <v/>
      </c>
      <c r="E13" s="81" t="str">
        <f>IFERROR(IF(ISBLANK($G13),INDEX(mPDM_Consolidated_Tasks[#Data],MATCH($C13,mPDM_Consolidated_Tasks[Task Reference ID],0),4),$G13),"")</f>
        <v/>
      </c>
      <c r="F13" s="82" t="str">
        <f>IFERROR(IF(ISBLANK(INDEX(mPDM_Consolidated_Tasks[#Data],MATCH($C13,mPDM_Consolidated_Tasks[Task Reference ID],0),5)),"",IF(ISBLANK($G13),HYPERLINK(INDEX(mPDM_Consolidated_Tasks[#Data],MATCH($C13,mPDM_Consolidated_Tasks[Task Reference ID],0),5),"Work Instruction"),"")),"")</f>
        <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c r="L13" s="91"/>
      <c r="M13" s="92"/>
      <c r="N13" s="85"/>
    </row>
    <row r="14" spans="1:47" ht="24.95" customHeight="1">
      <c r="A14" s="90"/>
      <c r="B14" s="90"/>
      <c r="C14" s="87"/>
      <c r="D14" s="80" t="str">
        <f>IFERROR(IF(ISBLANK($G14),INDEX(mPDM_Consolidated_Tasks[#Data],MATCH($C14,mPDM_Consolidated_Tasks[Task Reference ID],0),3),""),"")</f>
        <v/>
      </c>
      <c r="E14" s="81" t="str">
        <f>IFERROR(IF(ISBLANK($G14),INDEX(mPDM_Consolidated_Tasks[#Data],MATCH($C14,mPDM_Consolidated_Tasks[Task Reference ID],0),4),$G14),"")</f>
        <v/>
      </c>
      <c r="F14" s="82" t="str">
        <f>IFERROR(IF(ISBLANK(INDEX(mPDM_Consolidated_Tasks[#Data],MATCH($C14,mPDM_Consolidated_Tasks[Task Reference ID],0),5)),"",IF(ISBLANK($G14),HYPERLINK(INDEX(mPDM_Consolidated_Tasks[#Data],MATCH($C14,mPDM_Consolidated_Tasks[Task Reference ID],0),5),"Work Instruction"),"")),"")</f>
        <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c r="L14" s="91"/>
      <c r="M14" s="92"/>
      <c r="N14" s="85"/>
    </row>
    <row r="15" spans="1:47" ht="24.95" customHeight="1">
      <c r="A15" s="90"/>
      <c r="B15" s="90"/>
      <c r="C15" s="87"/>
      <c r="D15" s="80" t="str">
        <f>IFERROR(IF(ISBLANK($G15),INDEX(mPDM_Consolidated_Tasks[#Data],MATCH($C15,mPDM_Consolidated_Tasks[Task Reference ID],0),3),""),"")</f>
        <v/>
      </c>
      <c r="E15" s="81" t="str">
        <f>IFERROR(IF(ISBLANK($G15),INDEX(mPDM_Consolidated_Tasks[#Data],MATCH($C15,mPDM_Consolidated_Tasks[Task Reference ID],0),4),$G15),"")</f>
        <v/>
      </c>
      <c r="F15" s="82" t="str">
        <f>IFERROR(IF(ISBLANK(INDEX(mPDM_Consolidated_Tasks[#Data],MATCH($C15,mPDM_Consolidated_Tasks[Task Reference ID],0),5)),"",IF(ISBLANK($G15),HYPERLINK(INDEX(mPDM_Consolidated_Tasks[#Data],MATCH($C15,mPDM_Consolidated_Tasks[Task Reference ID],0),5),"Work Instruction"),"")),"")</f>
        <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c r="L15" s="91"/>
      <c r="M15" s="92"/>
      <c r="N15" s="85"/>
    </row>
    <row r="16" spans="1:47" ht="24.95" customHeight="1">
      <c r="A16" s="90"/>
      <c r="B16" s="90"/>
      <c r="C16" s="87"/>
      <c r="D16" s="80" t="str">
        <f>IFERROR(IF(ISBLANK($G16),INDEX(mPDM_Consolidated_Tasks[#Data],MATCH($C16,mPDM_Consolidated_Tasks[Task Reference ID],0),3),""),"")</f>
        <v/>
      </c>
      <c r="E16" s="81" t="str">
        <f>IFERROR(IF(ISBLANK($G16),INDEX(mPDM_Consolidated_Tasks[#Data],MATCH($C16,mPDM_Consolidated_Tasks[Task Reference ID],0),4),$G16),"")</f>
        <v/>
      </c>
      <c r="F16" s="82" t="str">
        <f>IFERROR(IF(ISBLANK(INDEX(mPDM_Consolidated_Tasks[#Data],MATCH($C16,mPDM_Consolidated_Tasks[Task Reference ID],0),5)),"",IF(ISBLANK($G16),HYPERLINK(INDEX(mPDM_Consolidated_Tasks[#Data],MATCH($C16,mPDM_Consolidated_Tasks[Task Reference ID],0),5),"Work Instruction"),"")),"")</f>
        <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c r="L16" s="91"/>
      <c r="M16" s="92"/>
      <c r="N16" s="85"/>
    </row>
    <row r="17" spans="1:14" ht="24.95" customHeight="1">
      <c r="A17" s="90"/>
      <c r="B17" s="90"/>
      <c r="C17" s="87"/>
      <c r="D17" s="80" t="str">
        <f>IFERROR(IF(ISBLANK($G17),INDEX(mPDM_Consolidated_Tasks[#Data],MATCH($C17,mPDM_Consolidated_Tasks[Task Reference ID],0),3),""),"")</f>
        <v/>
      </c>
      <c r="E17" s="81" t="str">
        <f>IFERROR(IF(ISBLANK($G17),INDEX(mPDM_Consolidated_Tasks[#Data],MATCH($C17,mPDM_Consolidated_Tasks[Task Reference ID],0),4),$G17),"")</f>
        <v/>
      </c>
      <c r="F17" s="82" t="str">
        <f>IFERROR(IF(ISBLANK(INDEX(mPDM_Consolidated_Tasks[#Data],MATCH($C17,mPDM_Consolidated_Tasks[Task Reference ID],0),5)),"",IF(ISBLANK($G17),HYPERLINK(INDEX(mPDM_Consolidated_Tasks[#Data],MATCH($C17,mPDM_Consolidated_Tasks[Task Reference ID],0),5),"Work Instruction"),"")),"")</f>
        <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c r="L17" s="91"/>
      <c r="M17" s="92"/>
      <c r="N17" s="85"/>
    </row>
    <row r="18" spans="1:14" ht="24.95" customHeight="1">
      <c r="A18" s="90"/>
      <c r="B18" s="90"/>
      <c r="C18" s="87"/>
      <c r="D18" s="80" t="str">
        <f>IFERROR(IF(ISBLANK($G18),INDEX(mPDM_Consolidated_Tasks[#Data],MATCH($C18,mPDM_Consolidated_Tasks[Task Reference ID],0),3),""),"")</f>
        <v/>
      </c>
      <c r="E18" s="81" t="str">
        <f>IFERROR(IF(ISBLANK($G18),INDEX(mPDM_Consolidated_Tasks[#Data],MATCH($C18,mPDM_Consolidated_Tasks[Task Reference ID],0),4),$G18),"")</f>
        <v/>
      </c>
      <c r="F18" s="82" t="str">
        <f>IFERROR(IF(ISBLANK(INDEX(mPDM_Consolidated_Tasks[#Data],MATCH($C18,mPDM_Consolidated_Tasks[Task Reference ID],0),5)),"",IF(ISBLANK($G18),HYPERLINK(INDEX(mPDM_Consolidated_Tasks[#Data],MATCH($C18,mPDM_Consolidated_Tasks[Task Reference ID],0),5),"Work Instruction"),"")),"")</f>
        <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c r="L18" s="91"/>
      <c r="M18" s="92"/>
      <c r="N18" s="85"/>
    </row>
    <row r="19" spans="1:14" ht="24.95" customHeight="1">
      <c r="A19" s="90"/>
      <c r="B19" s="90"/>
      <c r="C19" s="87"/>
      <c r="D19" s="80" t="str">
        <f>IFERROR(IF(ISBLANK($G19),INDEX(mPDM_Consolidated_Tasks[#Data],MATCH($C19,mPDM_Consolidated_Tasks[Task Reference ID],0),3),""),"")</f>
        <v/>
      </c>
      <c r="E19" s="81" t="str">
        <f>IFERROR(IF(ISBLANK($G19),INDEX(mPDM_Consolidated_Tasks[#Data],MATCH($C19,mPDM_Consolidated_Tasks[Task Reference ID],0),4),$G19),"")</f>
        <v/>
      </c>
      <c r="F19" s="82" t="str">
        <f>IFERROR(IF(ISBLANK(INDEX(mPDM_Consolidated_Tasks[#Data],MATCH($C19,mPDM_Consolidated_Tasks[Task Reference ID],0),5)),"",IF(ISBLANK($G19),HYPERLINK(INDEX(mPDM_Consolidated_Tasks[#Data],MATCH($C19,mPDM_Consolidated_Tasks[Task Reference ID],0),5),"Work Instruction"),"")),"")</f>
        <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c r="L19" s="91"/>
      <c r="M19" s="92"/>
      <c r="N19" s="85"/>
    </row>
    <row r="20" spans="1:14" ht="24.95" customHeight="1">
      <c r="A20" s="90"/>
      <c r="B20" s="90"/>
      <c r="C20" s="87"/>
      <c r="D20" s="80" t="str">
        <f>IFERROR(IF(ISBLANK($G20),INDEX(mPDM_Consolidated_Tasks[#Data],MATCH($C20,mPDM_Consolidated_Tasks[Task Reference ID],0),3),""),"")</f>
        <v/>
      </c>
      <c r="E20" s="81" t="str">
        <f>IFERROR(IF(ISBLANK($G20),INDEX(mPDM_Consolidated_Tasks[#Data],MATCH($C20,mPDM_Consolidated_Tasks[Task Reference ID],0),4),$G20),"")</f>
        <v/>
      </c>
      <c r="F20" s="82" t="str">
        <f>IFERROR(IF(ISBLANK(INDEX(mPDM_Consolidated_Tasks[#Data],MATCH($C20,mPDM_Consolidated_Tasks[Task Reference ID],0),5)),"",IF(ISBLANK($G20),HYPERLINK(INDEX(mPDM_Consolidated_Tasks[#Data],MATCH($C20,mPDM_Consolidated_Tasks[Task Reference ID],0),5),"Work Instruction"),"")),"")</f>
        <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101"/>
      <c r="B226" s="101"/>
      <c r="C226" s="102"/>
      <c r="D226" s="103" t="str">
        <f>IFERROR(IF(ISBLANK($G226),INDEX(mPDM_Consolidated_Tasks[#Data],MATCH($C226,mPDM_Consolidated_Tasks[Task Reference ID],0),3),""),"")</f>
        <v/>
      </c>
      <c r="E226" s="104" t="str">
        <f>IFERROR(IF(ISBLANK($G226),INDEX(mPDM_Consolidated_Tasks[#Data],MATCH($C226,mPDM_Consolidated_Tasks[Task Reference ID],0),4),$G226),"")</f>
        <v/>
      </c>
      <c r="F226" s="105" t="str">
        <f>IFERROR(IF(ISBLANK(INDEX(mPDM_Consolidated_Tasks[#Data],MATCH($C226,mPDM_Consolidated_Tasks[Task Reference ID],0),5)),"",IF(ISBLANK($G226),HYPERLINK(INDEX(mPDM_Consolidated_Tasks[#Data],MATCH($C226,mPDM_Consolidated_Tasks[Task Reference ID],0),5),"Work Instruction"),"")),"")</f>
        <v/>
      </c>
      <c r="G226" s="106"/>
      <c r="H226" s="106"/>
      <c r="I226" s="103" t="str">
        <f>IF(AND(ISBLANK($C226),ISBLANK($G226)),"",IFERROR(IF(INDEX(mPDM_Consolidated_Tasks[#Data],MATCH($C226,mPDM_Consolidated_Tasks[Task Reference ID],0),4)=$E226,"", "Update"),"New"))</f>
        <v/>
      </c>
      <c r="J226" s="103" t="str">
        <f>IFERROR(IF(ISBLANK($H226),"",IF(INDEX(mPDM_Consolidated_Tasks[#Data],MATCH($C226,mPDM_Consolidated_Tasks[Task Reference ID],0),5)=$H226,"", "Update")),"Update")</f>
        <v/>
      </c>
      <c r="K226" s="107"/>
      <c r="L226" s="108"/>
      <c r="M226" s="109"/>
      <c r="N226" s="110"/>
    </row>
  </sheetData>
  <mergeCells count="3">
    <mergeCell ref="A1:B1"/>
    <mergeCell ref="C1:J1"/>
    <mergeCell ref="K1:N1"/>
  </mergeCells>
  <pageMargins left="0.7" right="0.7" top="0.75" bottom="0.75" header="0.3" footer="0.3"/>
  <pageSetup orientation="portrait" horizontalDpi="1200" verticalDpi="120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3" tint="0.59999389629810485"/>
  </sheetPr>
  <dimension ref="A1:U61"/>
  <sheetViews>
    <sheetView zoomScale="84" zoomScaleNormal="84" workbookViewId="0">
      <pane xSplit="3" ySplit="6" topLeftCell="D7" activePane="bottomRight" state="frozen"/>
      <selection pane="topRight" activeCell="D1" sqref="D1"/>
      <selection pane="bottomLeft" activeCell="A7" sqref="A7"/>
      <selection pane="bottomRight" activeCell="B22" sqref="B22"/>
    </sheetView>
  </sheetViews>
  <sheetFormatPr defaultRowHeight="12.75"/>
  <cols>
    <col min="1" max="1" width="16.140625" style="67" customWidth="1"/>
    <col min="2" max="2" width="40.85546875" style="67" bestFit="1" customWidth="1"/>
    <col min="3" max="3" width="46.140625" style="67" customWidth="1"/>
    <col min="4" max="5" width="18.7109375" style="67" customWidth="1"/>
    <col min="6" max="24" width="9.140625" style="67" customWidth="1"/>
    <col min="25" max="420" width="9.140625" style="67"/>
    <col min="421" max="421" width="9.140625" style="67" customWidth="1"/>
    <col min="422" max="16384" width="9.140625" style="67"/>
  </cols>
  <sheetData>
    <row r="1" spans="1:14" ht="12.75" customHeight="1">
      <c r="A1" s="506" t="s">
        <v>1214</v>
      </c>
      <c r="B1" s="506"/>
      <c r="C1" s="123"/>
      <c r="D1" s="74"/>
      <c r="E1" s="74"/>
      <c r="N1" s="66"/>
    </row>
    <row r="2" spans="1:14" s="111" customFormat="1" ht="36.75" customHeight="1">
      <c r="A2" s="506"/>
      <c r="B2" s="506"/>
      <c r="C2" s="51" t="s">
        <v>5</v>
      </c>
      <c r="D2" s="50" t="s">
        <v>1212</v>
      </c>
      <c r="E2" s="50" t="s">
        <v>409</v>
      </c>
      <c r="N2" s="66"/>
    </row>
    <row r="3" spans="1:14" ht="87" customHeight="1">
      <c r="A3" s="506"/>
      <c r="B3" s="506"/>
      <c r="C3" s="51" t="s">
        <v>3</v>
      </c>
      <c r="D3" s="68" t="str">
        <f>IFERROR(CONCATENATE(IF(ISBLANK(D$2),"",INDEX(TaskSheet15[#Data],MATCH(D$2,TaskSheet15[Task Ref Id],0),5))," ",D$4),"Not Found")</f>
        <v>Copy Firewall Policy (CFS)</v>
      </c>
      <c r="E3" s="68" t="str">
        <f>IFERROR(CONCATENATE(IF(ISBLANK(E$2),"",INDEX(TaskSheet15[#Data],MATCH(E$2,TaskSheet15[Task Ref Id],0),5))," ",E$4),"Not Found")</f>
        <v>Confirm Order Closure (CFS)</v>
      </c>
      <c r="N3" s="52"/>
    </row>
    <row r="4" spans="1:14" ht="36" customHeight="1">
      <c r="A4" s="307"/>
      <c r="B4" s="307"/>
      <c r="C4" s="51" t="s">
        <v>493</v>
      </c>
      <c r="D4" s="98" t="s">
        <v>697</v>
      </c>
      <c r="E4" s="98" t="s">
        <v>697</v>
      </c>
      <c r="N4" s="52"/>
    </row>
    <row r="5" spans="1:14" s="55" customFormat="1" ht="35.25" customHeight="1">
      <c r="A5" s="53"/>
      <c r="B5" s="54"/>
      <c r="C5" s="54" t="s">
        <v>84</v>
      </c>
      <c r="D5" s="69" t="s">
        <v>698</v>
      </c>
      <c r="E5" s="69" t="s">
        <v>698</v>
      </c>
      <c r="N5" s="52"/>
    </row>
    <row r="6" spans="1:14" s="56" customFormat="1" ht="21.75" customHeight="1">
      <c r="A6" s="65" t="s">
        <v>85</v>
      </c>
      <c r="B6" s="65" t="s">
        <v>1</v>
      </c>
      <c r="C6" s="65" t="s">
        <v>2</v>
      </c>
      <c r="D6" s="69" t="s">
        <v>0</v>
      </c>
      <c r="E6" s="69" t="s">
        <v>0</v>
      </c>
      <c r="N6" s="52"/>
    </row>
    <row r="7" spans="1:14">
      <c r="A7" s="72"/>
      <c r="B7" s="197" t="s">
        <v>698</v>
      </c>
      <c r="C7" s="198" t="s">
        <v>756</v>
      </c>
      <c r="D7" s="73" t="s">
        <v>597</v>
      </c>
      <c r="E7" s="73" t="s">
        <v>597</v>
      </c>
      <c r="N7" s="52"/>
    </row>
    <row r="8" spans="1:14">
      <c r="A8" s="72"/>
      <c r="B8" s="197" t="s">
        <v>698</v>
      </c>
      <c r="C8" s="198" t="s">
        <v>650</v>
      </c>
      <c r="D8" s="73" t="s">
        <v>597</v>
      </c>
      <c r="E8" s="73" t="s">
        <v>597</v>
      </c>
      <c r="N8" s="52"/>
    </row>
    <row r="9" spans="1:14" s="57" customFormat="1">
      <c r="A9" s="72"/>
      <c r="B9" s="197" t="s">
        <v>698</v>
      </c>
      <c r="C9" s="199" t="s">
        <v>755</v>
      </c>
      <c r="D9" s="73" t="s">
        <v>597</v>
      </c>
      <c r="E9" s="73" t="s">
        <v>597</v>
      </c>
    </row>
    <row r="10" spans="1:14" s="57" customFormat="1">
      <c r="A10" s="72"/>
      <c r="B10" s="197" t="s">
        <v>698</v>
      </c>
      <c r="C10" s="199" t="s">
        <v>651</v>
      </c>
      <c r="D10" s="73" t="s">
        <v>597</v>
      </c>
      <c r="E10" s="73" t="s">
        <v>597</v>
      </c>
    </row>
    <row r="11" spans="1:14" s="57" customFormat="1">
      <c r="A11" s="72"/>
      <c r="B11" s="197" t="s">
        <v>698</v>
      </c>
      <c r="C11" s="199" t="s">
        <v>652</v>
      </c>
      <c r="D11" s="73" t="s">
        <v>597</v>
      </c>
      <c r="E11" s="73" t="s">
        <v>597</v>
      </c>
    </row>
    <row r="12" spans="1:14">
      <c r="A12" s="72"/>
      <c r="B12" s="197" t="s">
        <v>698</v>
      </c>
      <c r="C12" s="199" t="s">
        <v>653</v>
      </c>
      <c r="D12" s="73" t="s">
        <v>597</v>
      </c>
      <c r="E12" s="73" t="s">
        <v>597</v>
      </c>
      <c r="N12" s="52"/>
    </row>
    <row r="13" spans="1:14">
      <c r="A13" s="72"/>
      <c r="B13" s="197" t="s">
        <v>698</v>
      </c>
      <c r="C13" s="199" t="s">
        <v>654</v>
      </c>
      <c r="D13" s="73" t="s">
        <v>597</v>
      </c>
      <c r="E13" s="73" t="s">
        <v>597</v>
      </c>
      <c r="N13" s="52"/>
    </row>
    <row r="14" spans="1:14">
      <c r="A14" s="72"/>
      <c r="B14" s="197" t="s">
        <v>698</v>
      </c>
      <c r="C14" s="199" t="s">
        <v>655</v>
      </c>
      <c r="D14" s="73" t="s">
        <v>597</v>
      </c>
      <c r="E14" s="73" t="s">
        <v>597</v>
      </c>
      <c r="N14" s="52"/>
    </row>
    <row r="15" spans="1:14">
      <c r="A15" s="72"/>
      <c r="B15" s="197" t="s">
        <v>698</v>
      </c>
      <c r="C15" s="199" t="s">
        <v>656</v>
      </c>
      <c r="D15" s="73" t="s">
        <v>597</v>
      </c>
      <c r="E15" s="73" t="s">
        <v>597</v>
      </c>
      <c r="N15" s="52"/>
    </row>
    <row r="16" spans="1:14">
      <c r="A16" s="72"/>
      <c r="B16" s="197" t="s">
        <v>698</v>
      </c>
      <c r="C16" s="199" t="s">
        <v>657</v>
      </c>
      <c r="D16" s="73" t="s">
        <v>597</v>
      </c>
      <c r="E16" s="73" t="s">
        <v>597</v>
      </c>
      <c r="N16" s="52"/>
    </row>
    <row r="17" spans="1:21">
      <c r="A17" s="72"/>
      <c r="B17" s="197" t="s">
        <v>698</v>
      </c>
      <c r="C17" s="199" t="s">
        <v>757</v>
      </c>
      <c r="D17" s="73" t="s">
        <v>597</v>
      </c>
      <c r="E17" s="73" t="s">
        <v>597</v>
      </c>
      <c r="N17" s="52"/>
    </row>
    <row r="18" spans="1:21">
      <c r="A18" s="72"/>
      <c r="B18" s="197" t="s">
        <v>698</v>
      </c>
      <c r="C18" s="199" t="s">
        <v>586</v>
      </c>
      <c r="D18" s="73" t="s">
        <v>597</v>
      </c>
      <c r="E18" s="73" t="s">
        <v>597</v>
      </c>
      <c r="N18" s="52"/>
    </row>
    <row r="19" spans="1:21">
      <c r="A19" s="72"/>
      <c r="B19" s="197" t="s">
        <v>698</v>
      </c>
      <c r="C19" s="199" t="s">
        <v>725</v>
      </c>
      <c r="D19" s="73" t="s">
        <v>23</v>
      </c>
      <c r="E19" s="73" t="s">
        <v>23</v>
      </c>
      <c r="N19" s="52"/>
    </row>
    <row r="20" spans="1:21">
      <c r="A20" s="72"/>
      <c r="B20" s="197" t="s">
        <v>698</v>
      </c>
      <c r="C20" s="199" t="s">
        <v>626</v>
      </c>
      <c r="D20" s="73" t="s">
        <v>597</v>
      </c>
      <c r="E20" s="73" t="s">
        <v>597</v>
      </c>
      <c r="N20" s="52"/>
    </row>
    <row r="21" spans="1:21">
      <c r="A21" s="72" t="s">
        <v>1955</v>
      </c>
      <c r="B21" s="197" t="s">
        <v>698</v>
      </c>
      <c r="C21" s="199" t="s">
        <v>1959</v>
      </c>
      <c r="D21" s="73" t="s">
        <v>597</v>
      </c>
      <c r="E21" s="73" t="s">
        <v>23</v>
      </c>
      <c r="N21" s="52"/>
    </row>
    <row r="22" spans="1:21">
      <c r="A22" s="72" t="s">
        <v>1956</v>
      </c>
      <c r="B22" s="197" t="s">
        <v>698</v>
      </c>
      <c r="C22" s="199" t="s">
        <v>1958</v>
      </c>
      <c r="D22" s="73" t="s">
        <v>597</v>
      </c>
      <c r="E22" s="73" t="s">
        <v>23</v>
      </c>
      <c r="N22" s="52"/>
    </row>
    <row r="23" spans="1:21">
      <c r="A23" s="72" t="s">
        <v>1263</v>
      </c>
      <c r="B23" s="197" t="s">
        <v>698</v>
      </c>
      <c r="C23" s="328" t="s">
        <v>1264</v>
      </c>
      <c r="D23" s="73" t="s">
        <v>597</v>
      </c>
      <c r="E23" s="73" t="s">
        <v>597</v>
      </c>
      <c r="N23" s="52"/>
    </row>
    <row r="24" spans="1:21">
      <c r="A24" s="72" t="s">
        <v>1263</v>
      </c>
      <c r="B24" s="197" t="s">
        <v>698</v>
      </c>
      <c r="C24" s="328" t="s">
        <v>1265</v>
      </c>
      <c r="D24" s="73" t="s">
        <v>597</v>
      </c>
      <c r="E24" s="73" t="s">
        <v>597</v>
      </c>
      <c r="N24" s="52"/>
    </row>
    <row r="25" spans="1:21">
      <c r="A25" s="72" t="s">
        <v>1263</v>
      </c>
      <c r="B25" s="197" t="s">
        <v>698</v>
      </c>
      <c r="C25" s="328" t="s">
        <v>1266</v>
      </c>
      <c r="D25" s="73" t="s">
        <v>597</v>
      </c>
      <c r="E25" s="73" t="s">
        <v>597</v>
      </c>
      <c r="N25" s="52"/>
    </row>
    <row r="26" spans="1:21">
      <c r="A26" s="72" t="s">
        <v>1263</v>
      </c>
      <c r="B26" s="197" t="s">
        <v>698</v>
      </c>
      <c r="C26" s="328" t="s">
        <v>1267</v>
      </c>
      <c r="D26" s="73" t="s">
        <v>597</v>
      </c>
      <c r="E26" s="73" t="s">
        <v>597</v>
      </c>
      <c r="N26" s="52"/>
    </row>
    <row r="27" spans="1:21" s="160" customFormat="1">
      <c r="A27" s="171" t="s">
        <v>1334</v>
      </c>
      <c r="B27" s="195" t="s">
        <v>695</v>
      </c>
      <c r="C27" s="196" t="s">
        <v>696</v>
      </c>
      <c r="D27" s="73" t="s">
        <v>23</v>
      </c>
      <c r="E27" s="73" t="s">
        <v>23</v>
      </c>
      <c r="F27" s="67"/>
      <c r="G27" s="67"/>
      <c r="H27" s="67"/>
      <c r="I27" s="67"/>
      <c r="J27" s="67"/>
      <c r="K27" s="67"/>
      <c r="L27" s="67"/>
      <c r="M27" s="67"/>
      <c r="U27" s="161"/>
    </row>
    <row r="28" spans="1:21">
      <c r="A28" s="72"/>
      <c r="B28" s="121"/>
      <c r="C28" s="122"/>
      <c r="D28" s="73"/>
      <c r="E28" s="73"/>
      <c r="N28" s="52"/>
    </row>
    <row r="29" spans="1:21">
      <c r="A29" s="72"/>
      <c r="B29" s="121"/>
      <c r="C29" s="122"/>
      <c r="D29" s="73"/>
      <c r="E29" s="73"/>
      <c r="N29" s="52"/>
    </row>
    <row r="30" spans="1:21">
      <c r="A30" s="72"/>
      <c r="B30" s="121"/>
      <c r="C30" s="122"/>
      <c r="D30" s="73"/>
      <c r="E30" s="73"/>
      <c r="N30" s="52"/>
    </row>
    <row r="31" spans="1:21">
      <c r="A31" s="72"/>
      <c r="B31" s="121"/>
      <c r="C31" s="122"/>
      <c r="D31" s="73"/>
      <c r="E31" s="73"/>
      <c r="N31" s="52"/>
    </row>
    <row r="32" spans="1:21">
      <c r="A32" s="72"/>
      <c r="B32" s="121"/>
      <c r="C32" s="122"/>
      <c r="D32" s="73"/>
      <c r="E32" s="73"/>
      <c r="N32" s="52"/>
    </row>
    <row r="33" spans="1:14">
      <c r="A33" s="72"/>
      <c r="B33" s="121"/>
      <c r="C33" s="122"/>
      <c r="D33" s="73"/>
      <c r="E33" s="73"/>
      <c r="N33" s="52"/>
    </row>
    <row r="34" spans="1:14">
      <c r="A34" s="72"/>
      <c r="B34" s="121"/>
      <c r="C34" s="122"/>
      <c r="D34" s="73"/>
      <c r="E34" s="73"/>
      <c r="N34" s="52"/>
    </row>
    <row r="35" spans="1:14">
      <c r="A35" s="72"/>
      <c r="B35" s="121"/>
      <c r="C35" s="122"/>
      <c r="D35" s="73"/>
      <c r="E35" s="73"/>
      <c r="N35" s="52"/>
    </row>
    <row r="36" spans="1:14">
      <c r="A36" s="72"/>
      <c r="B36" s="121"/>
      <c r="C36" s="122"/>
      <c r="D36" s="73"/>
      <c r="E36" s="73"/>
      <c r="N36" s="52"/>
    </row>
    <row r="37" spans="1:14">
      <c r="A37" s="72"/>
      <c r="B37" s="121"/>
      <c r="C37" s="122"/>
      <c r="D37" s="73"/>
      <c r="E37" s="73"/>
      <c r="N37" s="52"/>
    </row>
    <row r="38" spans="1:14">
      <c r="A38" s="72"/>
      <c r="B38" s="121"/>
      <c r="C38" s="122"/>
      <c r="D38" s="73"/>
      <c r="E38" s="73"/>
      <c r="N38" s="52"/>
    </row>
    <row r="39" spans="1:14">
      <c r="A39" s="72"/>
      <c r="B39" s="121"/>
      <c r="C39" s="122"/>
      <c r="D39" s="73"/>
      <c r="E39" s="73"/>
      <c r="N39" s="52"/>
    </row>
    <row r="40" spans="1:14">
      <c r="A40" s="72"/>
      <c r="B40" s="121"/>
      <c r="C40" s="122"/>
      <c r="D40" s="73"/>
      <c r="E40" s="73"/>
      <c r="N40" s="52"/>
    </row>
    <row r="41" spans="1:14">
      <c r="A41" s="72"/>
      <c r="B41" s="121"/>
      <c r="C41" s="122"/>
      <c r="D41" s="73"/>
      <c r="E41" s="73"/>
      <c r="N41" s="52"/>
    </row>
    <row r="42" spans="1:14">
      <c r="A42" s="72"/>
      <c r="B42" s="121"/>
      <c r="C42" s="122"/>
      <c r="D42" s="73"/>
      <c r="E42" s="73"/>
      <c r="N42" s="52"/>
    </row>
    <row r="43" spans="1:14">
      <c r="A43" s="72"/>
      <c r="B43" s="121"/>
      <c r="C43" s="122"/>
      <c r="D43" s="73"/>
      <c r="E43" s="73"/>
      <c r="N43" s="52"/>
    </row>
    <row r="44" spans="1:14">
      <c r="A44" s="72"/>
      <c r="B44" s="121"/>
      <c r="C44" s="122"/>
      <c r="D44" s="73"/>
      <c r="E44" s="73"/>
      <c r="N44" s="52"/>
    </row>
    <row r="45" spans="1:14">
      <c r="A45" s="72"/>
      <c r="B45" s="121"/>
      <c r="C45" s="122"/>
      <c r="D45" s="73"/>
      <c r="E45" s="73"/>
      <c r="N45" s="52"/>
    </row>
    <row r="46" spans="1:14">
      <c r="A46" s="72"/>
      <c r="B46" s="121"/>
      <c r="C46" s="122"/>
      <c r="D46" s="73"/>
      <c r="E46" s="73"/>
      <c r="N46" s="52"/>
    </row>
    <row r="47" spans="1:14">
      <c r="A47" s="72"/>
      <c r="B47" s="121"/>
      <c r="C47" s="122"/>
      <c r="D47" s="73"/>
      <c r="E47" s="73"/>
      <c r="N47" s="52"/>
    </row>
    <row r="48" spans="1:14">
      <c r="A48" s="72"/>
      <c r="B48" s="121"/>
      <c r="C48" s="122"/>
      <c r="D48" s="73"/>
      <c r="E48" s="73"/>
      <c r="N48" s="52"/>
    </row>
    <row r="49" spans="1:14">
      <c r="A49" s="72"/>
      <c r="B49" s="121"/>
      <c r="C49" s="122"/>
      <c r="D49" s="73"/>
      <c r="E49" s="73"/>
      <c r="N49" s="52"/>
    </row>
    <row r="50" spans="1:14">
      <c r="A50" s="72"/>
      <c r="B50" s="121"/>
      <c r="C50" s="122"/>
      <c r="D50" s="73"/>
      <c r="E50" s="73"/>
      <c r="N50" s="52"/>
    </row>
    <row r="51" spans="1:14">
      <c r="A51" s="59"/>
      <c r="B51" s="61"/>
      <c r="C51" s="60"/>
      <c r="D51" s="60"/>
      <c r="E51" s="58"/>
    </row>
    <row r="52" spans="1:14">
      <c r="A52" s="59"/>
      <c r="B52" s="61"/>
      <c r="C52" s="60"/>
      <c r="D52" s="63"/>
      <c r="E52" s="58"/>
    </row>
    <row r="53" spans="1:14">
      <c r="A53" s="62"/>
      <c r="B53" s="63"/>
      <c r="C53" s="322"/>
      <c r="E53" s="64"/>
    </row>
    <row r="54" spans="1:14">
      <c r="C54" s="322"/>
    </row>
    <row r="55" spans="1:14">
      <c r="C55" s="322"/>
    </row>
    <row r="56" spans="1:14" ht="15">
      <c r="C56" s="323"/>
    </row>
    <row r="57" spans="1:14" ht="15">
      <c r="C57" s="323"/>
    </row>
    <row r="58" spans="1:14" ht="15">
      <c r="C58" s="323"/>
    </row>
    <row r="59" spans="1:14" ht="15">
      <c r="C59" s="323"/>
    </row>
    <row r="60" spans="1:14" ht="15">
      <c r="C60" s="323"/>
    </row>
    <row r="61" spans="1:14" ht="15">
      <c r="C61" s="323"/>
    </row>
  </sheetData>
  <autoFilter ref="A6:U27"/>
  <mergeCells count="1">
    <mergeCell ref="A1:B3"/>
  </mergeCells>
  <conditionalFormatting sqref="D27:E50 D7:E21">
    <cfRule type="cellIs" dxfId="484" priority="14" operator="equal">
      <formula>"Mandatory"</formula>
    </cfRule>
    <cfRule type="cellIs" dxfId="483" priority="15" stopIfTrue="1" operator="equal">
      <formula>"Optional"</formula>
    </cfRule>
  </conditionalFormatting>
  <conditionalFormatting sqref="D27:E50 D7:E21">
    <cfRule type="cellIs" dxfId="482" priority="11" operator="equal">
      <formula>"Optional"</formula>
    </cfRule>
    <cfRule type="cellIs" dxfId="481" priority="12" operator="equal">
      <formula>"ReadOnly"</formula>
    </cfRule>
    <cfRule type="cellIs" dxfId="480" priority="13" operator="equal">
      <formula>"Mandatory"</formula>
    </cfRule>
  </conditionalFormatting>
  <conditionalFormatting sqref="D23:E26">
    <cfRule type="cellIs" dxfId="479" priority="9" operator="equal">
      <formula>"Mandatory"</formula>
    </cfRule>
    <cfRule type="cellIs" dxfId="478" priority="10" stopIfTrue="1" operator="equal">
      <formula>"Optional"</formula>
    </cfRule>
  </conditionalFormatting>
  <conditionalFormatting sqref="D23:E26">
    <cfRule type="cellIs" dxfId="477" priority="6" operator="equal">
      <formula>"Optional"</formula>
    </cfRule>
    <cfRule type="cellIs" dxfId="476" priority="7" operator="equal">
      <formula>"ReadOnly"</formula>
    </cfRule>
    <cfRule type="cellIs" dxfId="475" priority="8" operator="equal">
      <formula>"Mandatory"</formula>
    </cfRule>
  </conditionalFormatting>
  <conditionalFormatting sqref="D22:E22">
    <cfRule type="cellIs" dxfId="474" priority="4" operator="equal">
      <formula>"Mandatory"</formula>
    </cfRule>
    <cfRule type="cellIs" dxfId="473" priority="5" stopIfTrue="1" operator="equal">
      <formula>"Optional"</formula>
    </cfRule>
  </conditionalFormatting>
  <conditionalFormatting sqref="D22:E22">
    <cfRule type="cellIs" dxfId="472" priority="1" operator="equal">
      <formula>"Optional"</formula>
    </cfRule>
    <cfRule type="cellIs" dxfId="471" priority="2" operator="equal">
      <formula>"ReadOnly"</formula>
    </cfRule>
    <cfRule type="cellIs" dxfId="470" priority="3" operator="equal">
      <formula>"Mandatory"</formula>
    </cfRule>
  </conditionalFormatting>
  <dataValidations count="1">
    <dataValidation type="list" allowBlank="1" showInputMessage="1" showErrorMessage="1" sqref="D7:D50 E7:E53">
      <formula1>"ReadOnly,Optional,Mandatory,NotDisplayed"</formula1>
    </dataValidation>
  </dataValidations>
  <pageMargins left="0.7" right="0.7" top="0.75" bottom="0.75" header="0.3" footer="0.3"/>
  <pageSetup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pageSetUpPr fitToPage="1"/>
  </sheetPr>
  <dimension ref="A1:FE67"/>
  <sheetViews>
    <sheetView showGridLines="0" zoomScale="91" zoomScaleNormal="91" workbookViewId="0">
      <selection activeCell="AT10" sqref="AT10"/>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46" ht="12" customHeight="1" thickBot="1"/>
    <row r="2" spans="1:146" ht="12" customHeight="1">
      <c r="W2" s="490" t="s">
        <v>1132</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4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4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4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row>
    <row r="7" spans="1:14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row>
    <row r="8" spans="1:14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row>
    <row r="9" spans="1:14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row>
    <row r="10" spans="1:14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row>
    <row r="11" spans="1:14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row>
    <row r="12" spans="1:14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row>
    <row r="13" spans="1:14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row>
    <row r="14" spans="1:14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row>
    <row r="15" spans="1:14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row>
    <row r="16" spans="1:14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row>
    <row r="17" spans="1:14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row>
    <row r="18" spans="1:14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row>
    <row r="19" spans="1:14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row>
    <row r="20" spans="1:14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row>
    <row r="21" spans="1:14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row>
    <row r="22" spans="1:14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row>
    <row r="23" spans="1:14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row>
    <row r="24" spans="1:14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row>
    <row r="25" spans="1:14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row>
    <row r="26" spans="1:14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row>
    <row r="27" spans="1:14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row>
    <row r="28" spans="1:14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row>
    <row r="29" spans="1:14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row>
    <row r="30" spans="1:14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row>
    <row r="32" spans="1:14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row>
    <row r="33" spans="1:14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row>
    <row r="34" spans="1:146" ht="12" customHeight="1">
      <c r="A34" s="12"/>
      <c r="B34" s="12"/>
      <c r="C34" s="12"/>
      <c r="D34" s="12"/>
      <c r="E34" s="12"/>
      <c r="F34" s="12"/>
      <c r="G34" s="12"/>
      <c r="H34" s="12"/>
      <c r="I34" s="12"/>
      <c r="J34" s="12"/>
      <c r="K34" s="12"/>
      <c r="L34" s="12"/>
      <c r="M34" s="12"/>
      <c r="N34" s="12"/>
      <c r="O34" s="12"/>
      <c r="P34" s="12"/>
      <c r="Q34" s="12"/>
      <c r="R34" s="12"/>
      <c r="S34" s="12"/>
      <c r="T34" s="12"/>
      <c r="U34" s="12"/>
      <c r="V34" s="12"/>
      <c r="W34" s="49"/>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row>
    <row r="35" spans="1:14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row>
    <row r="36" spans="1:146"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49"/>
      <c r="AG36" s="12"/>
      <c r="AH36" s="12"/>
      <c r="AI36" s="12"/>
      <c r="AJ36" s="12"/>
      <c r="AK36" s="12"/>
      <c r="AL36" s="12"/>
      <c r="AM36" s="12"/>
      <c r="AN36" s="12"/>
      <c r="AO36" s="12"/>
      <c r="AP36" s="12"/>
      <c r="AQ36" s="12"/>
      <c r="AR36" s="12"/>
      <c r="AS36" s="12"/>
      <c r="AT36" s="12"/>
      <c r="AU36" s="12"/>
      <c r="AV36" s="12"/>
      <c r="AW36" s="49"/>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row>
    <row r="37" spans="1:14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row>
    <row r="38" spans="1:14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row>
    <row r="39" spans="1:14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row>
    <row r="40" spans="1:146" ht="12" customHeight="1">
      <c r="A40" s="12"/>
      <c r="B40" s="12"/>
      <c r="C40" s="12"/>
      <c r="D40" s="12"/>
      <c r="E40" s="12"/>
      <c r="F40" s="12"/>
      <c r="G40" s="12"/>
      <c r="H40" s="12"/>
      <c r="I40" s="12"/>
      <c r="J40" s="12"/>
      <c r="K40" s="12"/>
      <c r="L40" s="12"/>
      <c r="M40" s="12"/>
      <c r="N40" s="12"/>
      <c r="O40" s="12"/>
      <c r="P40" s="12"/>
      <c r="Q40" s="49"/>
      <c r="R40" s="12"/>
      <c r="S40" s="12"/>
      <c r="T40" s="12"/>
      <c r="U40" s="12"/>
      <c r="V40" s="12"/>
      <c r="W40" s="12"/>
      <c r="X40" s="12"/>
      <c r="Y40" s="12"/>
      <c r="Z40" s="12"/>
      <c r="AA40" s="12"/>
      <c r="AB40" s="12"/>
      <c r="AC40" s="12"/>
      <c r="AD40" s="12"/>
      <c r="AE40" s="12"/>
      <c r="AF40" s="12"/>
      <c r="AG40" s="12"/>
      <c r="AH40" s="12"/>
      <c r="AI40" s="12"/>
      <c r="AJ40" s="49"/>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row>
    <row r="41" spans="1:14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row>
    <row r="42" spans="1:14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row>
    <row r="43" spans="1:14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row>
    <row r="44" spans="1:14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row>
    <row r="45" spans="1:14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row>
    <row r="46" spans="1:14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row>
    <row r="47" spans="1:146"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row>
    <row r="48" spans="1:14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row>
    <row r="49" spans="1:161"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row>
    <row r="50" spans="1:161" ht="15" customHeight="1">
      <c r="A50" s="12"/>
      <c r="B50" s="12"/>
      <c r="C50" s="12"/>
      <c r="D50" s="12"/>
      <c r="E50" s="12"/>
      <c r="F50" s="12"/>
      <c r="G50" s="12"/>
      <c r="H50" s="12"/>
      <c r="I50" s="12"/>
      <c r="J50" s="12"/>
      <c r="K50" s="12"/>
      <c r="L50" s="12"/>
      <c r="M50" s="12"/>
      <c r="N50" s="12"/>
      <c r="O50" s="12"/>
      <c r="P50" s="12"/>
      <c r="Q50" s="12"/>
      <c r="R50" s="12"/>
      <c r="S50" s="12"/>
      <c r="T50" s="12"/>
      <c r="U50" s="49"/>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49"/>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row>
    <row r="51" spans="1:161"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row>
    <row r="52" spans="1:161"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row>
    <row r="53" spans="1:161"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row>
    <row r="54" spans="1:161"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row>
    <row r="55" spans="1:161"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49"/>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row>
    <row r="56" spans="1:161" s="119" customFormat="1" ht="12" customHeight="1"/>
    <row r="57" spans="1:161" ht="12" customHeight="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37"/>
      <c r="ER57" s="37"/>
      <c r="ES57" s="37"/>
      <c r="ET57" s="37"/>
      <c r="EU57" s="37"/>
      <c r="EV57" s="37"/>
      <c r="EW57" s="37"/>
      <c r="EX57" s="37"/>
      <c r="EY57" s="37"/>
      <c r="EZ57" s="37"/>
      <c r="FA57" s="37"/>
      <c r="FB57" s="37"/>
      <c r="FC57" s="37"/>
      <c r="FD57" s="37"/>
      <c r="FE57" s="37"/>
    </row>
    <row r="58" spans="1:161" ht="12" customHeight="1">
      <c r="A58" s="13"/>
      <c r="B58" s="13"/>
      <c r="C58" s="13"/>
      <c r="D58" s="13"/>
      <c r="E58" s="13"/>
      <c r="F58" s="13"/>
      <c r="G58" s="13"/>
      <c r="H58" s="13"/>
      <c r="I58" s="13"/>
      <c r="J58" s="13"/>
      <c r="K58" s="13"/>
      <c r="L58" s="13"/>
      <c r="M58" s="13"/>
      <c r="N58" s="13"/>
      <c r="O58" s="13"/>
      <c r="P58" s="13"/>
      <c r="Q58" s="13"/>
      <c r="R58" s="13"/>
      <c r="S58" s="13"/>
      <c r="T58" s="13"/>
      <c r="U58" s="13"/>
      <c r="V58" s="13"/>
      <c r="W58" s="13"/>
      <c r="X58" s="12"/>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37"/>
      <c r="ER58" s="37"/>
      <c r="ES58" s="37"/>
      <c r="ET58" s="37"/>
      <c r="EU58" s="37"/>
      <c r="EV58" s="37"/>
      <c r="EW58" s="37"/>
      <c r="EX58" s="37"/>
      <c r="EY58" s="37"/>
      <c r="EZ58" s="37"/>
      <c r="FA58" s="37"/>
      <c r="FB58" s="37"/>
      <c r="FC58" s="37"/>
      <c r="FD58" s="37"/>
      <c r="FE58" s="37"/>
    </row>
    <row r="59" spans="1:161" ht="12" customHeight="1">
      <c r="A59" s="13"/>
      <c r="B59" s="13"/>
      <c r="C59" s="13"/>
      <c r="D59" s="13"/>
      <c r="E59" s="13"/>
      <c r="F59" s="13"/>
      <c r="G59" s="13"/>
      <c r="H59" s="13"/>
      <c r="I59" s="13"/>
      <c r="J59" s="13"/>
      <c r="K59" s="13"/>
      <c r="L59" s="13"/>
      <c r="M59" s="13"/>
      <c r="N59" s="13"/>
      <c r="O59" s="13"/>
      <c r="P59" s="13"/>
      <c r="Q59" s="13"/>
      <c r="R59" s="13"/>
      <c r="S59" s="13"/>
      <c r="T59" s="13"/>
      <c r="U59" s="13"/>
      <c r="V59" s="13"/>
      <c r="W59" s="13"/>
      <c r="X59" s="12"/>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37"/>
      <c r="ER59" s="37"/>
      <c r="ES59" s="37"/>
      <c r="ET59" s="37"/>
      <c r="EU59" s="37"/>
      <c r="EV59" s="37"/>
      <c r="EW59" s="37"/>
      <c r="EX59" s="37"/>
      <c r="EY59" s="37"/>
      <c r="EZ59" s="37"/>
      <c r="FA59" s="37"/>
      <c r="FB59" s="37"/>
      <c r="FC59" s="37"/>
      <c r="FD59" s="37"/>
      <c r="FE59" s="37"/>
    </row>
    <row r="60" spans="1:161" ht="12" customHeight="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37"/>
      <c r="ER60" s="37"/>
      <c r="ES60" s="37"/>
      <c r="ET60" s="37"/>
      <c r="EU60" s="37"/>
      <c r="EV60" s="37"/>
      <c r="EW60" s="37"/>
      <c r="EX60" s="37"/>
      <c r="EY60" s="37"/>
      <c r="EZ60" s="37"/>
      <c r="FA60" s="37"/>
      <c r="FB60" s="37"/>
      <c r="FC60" s="37"/>
      <c r="FD60" s="37"/>
      <c r="FE60" s="37"/>
    </row>
    <row r="61" spans="1:161" ht="12" customHeight="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37"/>
      <c r="ER61" s="37"/>
      <c r="ES61" s="37"/>
      <c r="ET61" s="37"/>
      <c r="EU61" s="37"/>
      <c r="EV61" s="37"/>
      <c r="EW61" s="37"/>
      <c r="EX61" s="37"/>
      <c r="EY61" s="37"/>
      <c r="EZ61" s="37"/>
      <c r="FA61" s="37"/>
      <c r="FB61" s="37"/>
      <c r="FC61" s="37"/>
      <c r="FD61" s="37"/>
      <c r="FE61" s="37"/>
    </row>
    <row r="62" spans="1:161" ht="12"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37"/>
      <c r="ER62" s="37"/>
      <c r="ES62" s="37"/>
      <c r="ET62" s="37"/>
      <c r="EU62" s="37"/>
      <c r="EV62" s="37"/>
      <c r="EW62" s="37"/>
      <c r="EX62" s="37"/>
      <c r="EY62" s="37"/>
      <c r="EZ62" s="37"/>
      <c r="FA62" s="37"/>
      <c r="FB62" s="37"/>
      <c r="FC62" s="37"/>
      <c r="FD62" s="37"/>
      <c r="FE62" s="37"/>
    </row>
    <row r="63" spans="1:161" ht="12"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37"/>
      <c r="ER63" s="37"/>
      <c r="ES63" s="37"/>
      <c r="ET63" s="37"/>
      <c r="EU63" s="37"/>
      <c r="EV63" s="37"/>
      <c r="EW63" s="37"/>
      <c r="EX63" s="37"/>
      <c r="EY63" s="37"/>
      <c r="EZ63" s="37"/>
      <c r="FA63" s="37"/>
      <c r="FB63" s="37"/>
      <c r="FC63" s="37"/>
      <c r="FD63" s="37"/>
      <c r="FE63" s="37"/>
    </row>
    <row r="64" spans="1:161" ht="12"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37"/>
      <c r="ER64" s="37"/>
      <c r="ES64" s="37"/>
      <c r="ET64" s="37"/>
      <c r="EU64" s="37"/>
      <c r="EV64" s="37"/>
      <c r="EW64" s="37"/>
      <c r="EX64" s="37"/>
      <c r="EY64" s="37"/>
      <c r="EZ64" s="37"/>
      <c r="FA64" s="37"/>
      <c r="FB64" s="37"/>
      <c r="FC64" s="37"/>
      <c r="FD64" s="37"/>
      <c r="FE64" s="37"/>
    </row>
    <row r="65" spans="1:161" ht="12"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37"/>
      <c r="ER65" s="37"/>
      <c r="ES65" s="37"/>
      <c r="ET65" s="37"/>
      <c r="EU65" s="37"/>
      <c r="EV65" s="37"/>
      <c r="EW65" s="37"/>
      <c r="EX65" s="37"/>
      <c r="EY65" s="37"/>
      <c r="EZ65" s="37"/>
      <c r="FA65" s="37"/>
      <c r="FB65" s="37"/>
      <c r="FC65" s="37"/>
      <c r="FD65" s="37"/>
      <c r="FE65" s="37"/>
    </row>
    <row r="66" spans="1:161" ht="12"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37"/>
      <c r="ER66" s="37"/>
      <c r="ES66" s="37"/>
      <c r="ET66" s="37"/>
      <c r="EU66" s="37"/>
      <c r="EV66" s="37"/>
      <c r="EW66" s="37"/>
      <c r="EX66" s="37"/>
      <c r="EY66" s="37"/>
      <c r="EZ66" s="37"/>
      <c r="FA66" s="37"/>
      <c r="FB66" s="37"/>
      <c r="FC66" s="37"/>
      <c r="FD66" s="37"/>
      <c r="FE66" s="37"/>
    </row>
    <row r="67" spans="1:161" ht="12"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37"/>
      <c r="ER67" s="37"/>
      <c r="ES67" s="37"/>
      <c r="ET67" s="37"/>
      <c r="EU67" s="37"/>
      <c r="EV67" s="37"/>
      <c r="EW67" s="37"/>
      <c r="EX67" s="37"/>
      <c r="EY67" s="37"/>
      <c r="EZ67" s="37"/>
      <c r="FA67" s="37"/>
      <c r="FB67" s="37"/>
      <c r="FC67" s="37"/>
      <c r="FD67" s="37"/>
      <c r="FE67" s="37"/>
    </row>
  </sheetData>
  <mergeCells count="1">
    <mergeCell ref="W2:BH4"/>
  </mergeCells>
  <pageMargins left="0" right="0" top="0" bottom="0" header="0" footer="0"/>
  <pageSetup paperSize="8" scale="40"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249977111117893"/>
  </sheetPr>
  <dimension ref="A1:AU228"/>
  <sheetViews>
    <sheetView zoomScale="80" zoomScaleNormal="80" workbookViewId="0">
      <selection activeCell="G17" sqref="G17"/>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80" t="str">
        <f>IFERROR(IF(ISBLANK($G6),INDEX(mPDM_Consolidated_Tasks[#Data],MATCH($C6,mPDM_Consolidated_Tasks[Task Reference ID],0),3),""),"")</f>
        <v>MP</v>
      </c>
      <c r="E6" s="81" t="str">
        <f>IFERROR(IF(ISBLANK($G6),INDEX(mPDM_Consolidated_Tasks[#Data],MATCH($C6,mPDM_Consolidated_Tasks[Task Reference ID],0),4),$G6),"")</f>
        <v>Calculate IDD &amp; Inform Customer</v>
      </c>
      <c r="F6" s="82" t="str">
        <f>IFERROR(IF(ISBLANK(INDEX(mPDM_Consolidated_Tasks[#Data],MATCH($C6,mPDM_Consolidated_Tasks[Task Reference ID],0),5)),"",IF(ISBLANK($G6),HYPERLINK(INDEX(mPDM_Consolidated_Tasks[#Data],MATCH($C6,mPDM_Consolidated_Tasks[Task Reference ID],0),5),"Work Instruction"),"")),"")</f>
        <v>Work Instruction</v>
      </c>
      <c r="G6" s="88"/>
      <c r="H6" s="89"/>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c r="B9" s="90" t="s">
        <v>104</v>
      </c>
      <c r="C9" s="87" t="s">
        <v>243</v>
      </c>
      <c r="D9" s="80" t="str">
        <f>IFERROR(IF(ISBLANK($G9),INDEX(mPDM_Consolidated_Tasks[#Data],MATCH($C9,mPDM_Consolidated_Tasks[Task Reference ID],0),3),""),"")</f>
        <v>MP</v>
      </c>
      <c r="E9" s="81" t="str">
        <f>IFERROR(IF(ISBLANK($G9),INDEX(mPDM_Consolidated_Tasks[#Data],MATCH($C9,mPDM_Consolidated_Tasks[Task Reference ID],0),4),$G9),"")</f>
        <v>Deconfigure Firewall</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c r="L9" s="91"/>
      <c r="M9" s="92"/>
      <c r="N9" s="85"/>
    </row>
    <row r="10" spans="1:47" ht="24.95" customHeight="1">
      <c r="A10" s="90"/>
      <c r="B10" s="90" t="s">
        <v>104</v>
      </c>
      <c r="C10" s="87" t="s">
        <v>406</v>
      </c>
      <c r="D10" s="80" t="str">
        <f>IFERROR(IF(ISBLANK($G10),INDEX(mPDM_Consolidated_Tasks[#Data],MATCH($C10,mPDM_Consolidated_Tasks[Task Reference ID],0),3),""),"")</f>
        <v>MP</v>
      </c>
      <c r="E10" s="81" t="str">
        <f>IFERROR(IF(ISBLANK($G10),INDEX(mPDM_Consolidated_Tasks[#Data],MATCH($C10,mPDM_Consolidated_Tasks[Task Reference ID],0),4),$G10),"")</f>
        <v>Order Quality Check</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698</v>
      </c>
      <c r="L10" s="91"/>
      <c r="M10" s="92"/>
      <c r="N10" s="85"/>
    </row>
    <row r="11" spans="1:47" ht="24.95" customHeight="1">
      <c r="A11" s="90"/>
      <c r="B11" s="90" t="s">
        <v>104</v>
      </c>
      <c r="C11" s="87" t="s">
        <v>407</v>
      </c>
      <c r="D11" s="80" t="str">
        <f>IFERROR(IF(ISBLANK($G11),INDEX(mPDM_Consolidated_Tasks[#Data],MATCH($C11,mPDM_Consolidated_Tasks[Task Reference ID],0),3),""),"")</f>
        <v>MP</v>
      </c>
      <c r="E11" s="81" t="str">
        <f>IFERROR(IF(ISBLANK($G11),INDEX(mPDM_Consolidated_Tasks[#Data],MATCH($C11,mPDM_Consolidated_Tasks[Task Reference ID],0),4),$G11),"")</f>
        <v>Handover to Maintenance</v>
      </c>
      <c r="F11" s="82" t="str">
        <f>IFERROR(IF(ISBLANK(INDEX(mPDM_Consolidated_Tasks[#Data],MATCH($C11,mPDM_Consolidated_Tasks[Task Reference ID],0),5)),"",IF(ISBLANK($G11),HYPERLINK(INDEX(mPDM_Consolidated_Tasks[#Data],MATCH($C11,mPDM_Consolidated_Tasks[Task Reference ID],0),5),"Work Instruction"),"")),"")</f>
        <v>Work Instruction</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t="s">
        <v>698</v>
      </c>
      <c r="L11" s="91"/>
      <c r="M11" s="92"/>
      <c r="N11" s="85"/>
    </row>
    <row r="12" spans="1:47" ht="24.95" customHeight="1">
      <c r="A12" s="90"/>
      <c r="B12" s="90" t="s">
        <v>104</v>
      </c>
      <c r="C12" s="87" t="s">
        <v>408</v>
      </c>
      <c r="D12" s="80" t="str">
        <f>IFERROR(IF(ISBLANK($G12),INDEX(mPDM_Consolidated_Tasks[#Data],MATCH($C12,mPDM_Consolidated_Tasks[Task Reference ID],0),3),""),"")</f>
        <v>MP</v>
      </c>
      <c r="E12" s="81" t="str">
        <f>IFERROR(IF(ISBLANK($G12),INDEX(mPDM_Consolidated_Tasks[#Data],MATCH($C12,mPDM_Consolidated_Tasks[Task Reference ID],0),4),$G12),"")</f>
        <v>Notify Customer Service is Ready</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t="s">
        <v>698</v>
      </c>
      <c r="L12" s="91"/>
      <c r="M12" s="92"/>
      <c r="N12" s="85"/>
    </row>
    <row r="13" spans="1:47" ht="24.95" customHeight="1">
      <c r="A13" s="90"/>
      <c r="B13" s="90" t="s">
        <v>104</v>
      </c>
      <c r="C13" s="87" t="s">
        <v>409</v>
      </c>
      <c r="D13" s="80" t="str">
        <f>IFERROR(IF(ISBLANK($G13),INDEX(mPDM_Consolidated_Tasks[#Data],MATCH($C13,mPDM_Consolidated_Tasks[Task Reference ID],0),3),""),"")</f>
        <v>MP</v>
      </c>
      <c r="E13" s="81" t="str">
        <f>IFERROR(IF(ISBLANK($G13),INDEX(mPDM_Consolidated_Tasks[#Data],MATCH($C13,mPDM_Consolidated_Tasks[Task Reference ID],0),4),$G13),"")</f>
        <v>Confirm Order Closure</v>
      </c>
      <c r="F13" s="82" t="str">
        <f>IFERROR(IF(ISBLANK(INDEX(mPDM_Consolidated_Tasks[#Data],MATCH($C13,mPDM_Consolidated_Tasks[Task Reference ID],0),5)),"",IF(ISBLANK($G13),HYPERLINK(INDEX(mPDM_Consolidated_Tasks[#Data],MATCH($C13,mPDM_Consolidated_Tasks[Task Reference ID],0),5),"Work Instruction"),"")),"")</f>
        <v>Work Instruction</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t="s">
        <v>698</v>
      </c>
      <c r="L13" s="91"/>
      <c r="M13" s="92"/>
      <c r="N13" s="85"/>
    </row>
    <row r="14" spans="1:47" ht="24.95" customHeight="1">
      <c r="A14" s="90" t="s">
        <v>711</v>
      </c>
      <c r="B14" s="90" t="s">
        <v>710</v>
      </c>
      <c r="C14" s="87" t="s">
        <v>455</v>
      </c>
      <c r="D14" s="80" t="str">
        <f>IFERROR(IF(ISBLANK($G14),INDEX(mPDM_Consolidated_Tasks[#Data],MATCH($C14,mPDM_Consolidated_Tasks[Task Reference ID],0),3),""),"")</f>
        <v>MP</v>
      </c>
      <c r="E14" s="81" t="str">
        <f>IFERROR(IF(ISBLANK($G14),INDEX(mPDM_Consolidated_Tasks[#Data],MATCH($C14,mPDM_Consolidated_Tasks[Task Reference ID],0),4),$G14),"")</f>
        <v>Send Billing Date to Expedio-rSQE-CIF-BFG (Automated)</v>
      </c>
      <c r="F14" s="82" t="str">
        <f>IFERROR(IF(ISBLANK(INDEX(mPDM_Consolidated_Tasks[#Data],MATCH($C14,mPDM_Consolidated_Tasks[Task Reference ID],0),5)),"",IF(ISBLANK($G14),HYPERLINK(INDEX(mPDM_Consolidated_Tasks[#Data],MATCH($C14,mPDM_Consolidated_Tasks[Task Reference ID],0),5),"Work Instruction"),"")),"")</f>
        <v>Work Instruction</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t="s">
        <v>12</v>
      </c>
      <c r="L14" s="84" t="s">
        <v>12</v>
      </c>
      <c r="M14" s="84" t="s">
        <v>12</v>
      </c>
      <c r="N14" s="85" t="s">
        <v>12</v>
      </c>
    </row>
    <row r="15" spans="1:47" ht="24.95" customHeight="1">
      <c r="A15" s="90"/>
      <c r="B15" s="90"/>
      <c r="C15" s="87"/>
      <c r="D15" s="80" t="str">
        <f>IFERROR(IF(ISBLANK($G15),INDEX(mPDM_Consolidated_Tasks[#Data],MATCH($C15,mPDM_Consolidated_Tasks[Task Reference ID],0),3),""),"")</f>
        <v/>
      </c>
      <c r="E15" s="81" t="str">
        <f>IFERROR(IF(ISBLANK($G15),INDEX(mPDM_Consolidated_Tasks[#Data],MATCH($C15,mPDM_Consolidated_Tasks[Task Reference ID],0),4),$G15),"")</f>
        <v/>
      </c>
      <c r="F15" s="82" t="str">
        <f>IFERROR(IF(ISBLANK(INDEX(mPDM_Consolidated_Tasks[#Data],MATCH($C15,mPDM_Consolidated_Tasks[Task Reference ID],0),5)),"",IF(ISBLANK($G15),HYPERLINK(INDEX(mPDM_Consolidated_Tasks[#Data],MATCH($C15,mPDM_Consolidated_Tasks[Task Reference ID],0),5),"Work Instruction"),"")),"")</f>
        <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c r="L15" s="91"/>
      <c r="M15" s="92"/>
      <c r="N15" s="85"/>
    </row>
    <row r="16" spans="1:47" ht="24.95" customHeight="1">
      <c r="A16" s="90"/>
      <c r="B16" s="90"/>
      <c r="C16" s="87"/>
      <c r="D16" s="80" t="str">
        <f>IFERROR(IF(ISBLANK($G16),INDEX(mPDM_Consolidated_Tasks[#Data],MATCH($C16,mPDM_Consolidated_Tasks[Task Reference ID],0),3),""),"")</f>
        <v/>
      </c>
      <c r="E16" s="81" t="str">
        <f>IFERROR(IF(ISBLANK($G16),INDEX(mPDM_Consolidated_Tasks[#Data],MATCH($C16,mPDM_Consolidated_Tasks[Task Reference ID],0),4),$G16),"")</f>
        <v/>
      </c>
      <c r="F16" s="82" t="str">
        <f>IFERROR(IF(ISBLANK(INDEX(mPDM_Consolidated_Tasks[#Data],MATCH($C16,mPDM_Consolidated_Tasks[Task Reference ID],0),5)),"",IF(ISBLANK($G16),HYPERLINK(INDEX(mPDM_Consolidated_Tasks[#Data],MATCH($C16,mPDM_Consolidated_Tasks[Task Reference ID],0),5),"Work Instruction"),"")),"")</f>
        <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c r="L16" s="91"/>
      <c r="M16" s="92"/>
      <c r="N16" s="85"/>
    </row>
    <row r="17" spans="1:14" ht="24.95" customHeight="1">
      <c r="A17" s="90"/>
      <c r="B17" s="90"/>
      <c r="C17" s="87"/>
      <c r="D17" s="80" t="str">
        <f>IFERROR(IF(ISBLANK($G17),INDEX(mPDM_Consolidated_Tasks[#Data],MATCH($C17,mPDM_Consolidated_Tasks[Task Reference ID],0),3),""),"")</f>
        <v/>
      </c>
      <c r="E17" s="81" t="str">
        <f>IFERROR(IF(ISBLANK($G17),INDEX(mPDM_Consolidated_Tasks[#Data],MATCH($C17,mPDM_Consolidated_Tasks[Task Reference ID],0),4),$G17),"")</f>
        <v/>
      </c>
      <c r="F17" s="82" t="str">
        <f>IFERROR(IF(ISBLANK(INDEX(mPDM_Consolidated_Tasks[#Data],MATCH($C17,mPDM_Consolidated_Tasks[Task Reference ID],0),5)),"",IF(ISBLANK($G17),HYPERLINK(INDEX(mPDM_Consolidated_Tasks[#Data],MATCH($C17,mPDM_Consolidated_Tasks[Task Reference ID],0),5),"Work Instruction"),"")),"")</f>
        <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c r="L17" s="91"/>
      <c r="M17" s="92"/>
      <c r="N17" s="85"/>
    </row>
    <row r="18" spans="1:14" ht="24.95" customHeight="1">
      <c r="A18" s="90"/>
      <c r="B18" s="90"/>
      <c r="C18" s="87"/>
      <c r="D18" s="80" t="str">
        <f>IFERROR(IF(ISBLANK($G18),INDEX(mPDM_Consolidated_Tasks[#Data],MATCH($C18,mPDM_Consolidated_Tasks[Task Reference ID],0),3),""),"")</f>
        <v/>
      </c>
      <c r="E18" s="81" t="str">
        <f>IFERROR(IF(ISBLANK($G18),INDEX(mPDM_Consolidated_Tasks[#Data],MATCH($C18,mPDM_Consolidated_Tasks[Task Reference ID],0),4),$G18),"")</f>
        <v/>
      </c>
      <c r="F18" s="82" t="str">
        <f>IFERROR(IF(ISBLANK(INDEX(mPDM_Consolidated_Tasks[#Data],MATCH($C18,mPDM_Consolidated_Tasks[Task Reference ID],0),5)),"",IF(ISBLANK($G18),HYPERLINK(INDEX(mPDM_Consolidated_Tasks[#Data],MATCH($C18,mPDM_Consolidated_Tasks[Task Reference ID],0),5),"Work Instruction"),"")),"")</f>
        <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c r="L18" s="91"/>
      <c r="M18" s="92"/>
      <c r="N18" s="85"/>
    </row>
    <row r="19" spans="1:14" ht="24.95" customHeight="1">
      <c r="A19" s="90"/>
      <c r="B19" s="90"/>
      <c r="C19" s="87"/>
      <c r="D19" s="80" t="str">
        <f>IFERROR(IF(ISBLANK($G19),INDEX(mPDM_Consolidated_Tasks[#Data],MATCH($C19,mPDM_Consolidated_Tasks[Task Reference ID],0),3),""),"")</f>
        <v/>
      </c>
      <c r="E19" s="81" t="str">
        <f>IFERROR(IF(ISBLANK($G19),INDEX(mPDM_Consolidated_Tasks[#Data],MATCH($C19,mPDM_Consolidated_Tasks[Task Reference ID],0),4),$G19),"")</f>
        <v/>
      </c>
      <c r="F19" s="82" t="str">
        <f>IFERROR(IF(ISBLANK(INDEX(mPDM_Consolidated_Tasks[#Data],MATCH($C19,mPDM_Consolidated_Tasks[Task Reference ID],0),5)),"",IF(ISBLANK($G19),HYPERLINK(INDEX(mPDM_Consolidated_Tasks[#Data],MATCH($C19,mPDM_Consolidated_Tasks[Task Reference ID],0),5),"Work Instruction"),"")),"")</f>
        <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c r="L19" s="91"/>
      <c r="M19" s="92"/>
      <c r="N19" s="85"/>
    </row>
    <row r="20" spans="1:14" ht="24.95" customHeight="1">
      <c r="A20" s="90"/>
      <c r="B20" s="90"/>
      <c r="C20" s="87"/>
      <c r="D20" s="80" t="str">
        <f>IFERROR(IF(ISBLANK($G20),INDEX(mPDM_Consolidated_Tasks[#Data],MATCH($C20,mPDM_Consolidated_Tasks[Task Reference ID],0),3),""),"")</f>
        <v/>
      </c>
      <c r="E20" s="81" t="str">
        <f>IFERROR(IF(ISBLANK($G20),INDEX(mPDM_Consolidated_Tasks[#Data],MATCH($C20,mPDM_Consolidated_Tasks[Task Reference ID],0),4),$G20),"")</f>
        <v/>
      </c>
      <c r="F20" s="82" t="str">
        <f>IFERROR(IF(ISBLANK(INDEX(mPDM_Consolidated_Tasks[#Data],MATCH($C20,mPDM_Consolidated_Tasks[Task Reference ID],0),5)),"",IF(ISBLANK($G20),HYPERLINK(INDEX(mPDM_Consolidated_Tasks[#Data],MATCH($C20,mPDM_Consolidated_Tasks[Task Reference ID],0),5),"Work Instruction"),"")),"")</f>
        <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101"/>
      <c r="B228" s="101"/>
      <c r="C228" s="102"/>
      <c r="D228" s="103" t="str">
        <f>IFERROR(IF(ISBLANK($G228),INDEX(mPDM_Consolidated_Tasks[#Data],MATCH($C228,mPDM_Consolidated_Tasks[Task Reference ID],0),3),""),"")</f>
        <v/>
      </c>
      <c r="E228" s="104" t="str">
        <f>IFERROR(IF(ISBLANK($G228),INDEX(mPDM_Consolidated_Tasks[#Data],MATCH($C228,mPDM_Consolidated_Tasks[Task Reference ID],0),4),$G228),"")</f>
        <v/>
      </c>
      <c r="F228" s="105" t="str">
        <f>IFERROR(IF(ISBLANK(INDEX(mPDM_Consolidated_Tasks[#Data],MATCH($C228,mPDM_Consolidated_Tasks[Task Reference ID],0),5)),"",IF(ISBLANK($G228),HYPERLINK(INDEX(mPDM_Consolidated_Tasks[#Data],MATCH($C228,mPDM_Consolidated_Tasks[Task Reference ID],0),5),"Work Instruction"),"")),"")</f>
        <v/>
      </c>
      <c r="G228" s="106"/>
      <c r="H228" s="106"/>
      <c r="I228" s="103" t="str">
        <f>IF(AND(ISBLANK($C228),ISBLANK($G228)),"",IFERROR(IF(INDEX(mPDM_Consolidated_Tasks[#Data],MATCH($C228,mPDM_Consolidated_Tasks[Task Reference ID],0),4)=$E228,"", "Update"),"New"))</f>
        <v/>
      </c>
      <c r="J228" s="103" t="str">
        <f>IFERROR(IF(ISBLANK($H228),"",IF(INDEX(mPDM_Consolidated_Tasks[#Data],MATCH($C228,mPDM_Consolidated_Tasks[Task Reference ID],0),5)=$H228,"", "Update")),"Update")</f>
        <v/>
      </c>
      <c r="K228" s="107"/>
      <c r="L228" s="108"/>
      <c r="M228" s="109"/>
      <c r="N228" s="110"/>
    </row>
  </sheetData>
  <mergeCells count="3">
    <mergeCell ref="A1:B1"/>
    <mergeCell ref="C1:J1"/>
    <mergeCell ref="K1:N1"/>
  </mergeCells>
  <pageMargins left="0.7" right="0.7" top="0.75" bottom="0.75" header="0.3" footer="0.3"/>
  <pageSetup orientation="portrait" horizontalDpi="1200" verticalDpi="120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9" tint="-0.249977111117893"/>
  </sheetPr>
  <dimension ref="A1:X62"/>
  <sheetViews>
    <sheetView zoomScale="87" zoomScaleNormal="87" workbookViewId="0">
      <pane xSplit="3" ySplit="6" topLeftCell="D16" activePane="bottomRight" state="frozen"/>
      <selection pane="topRight" activeCell="D1" sqref="D1"/>
      <selection pane="bottomLeft" activeCell="A7" sqref="A7"/>
      <selection pane="bottomRight" activeCell="B27" sqref="B27"/>
    </sheetView>
  </sheetViews>
  <sheetFormatPr defaultRowHeight="12.75"/>
  <cols>
    <col min="1" max="1" width="16.140625" style="67" customWidth="1"/>
    <col min="2" max="2" width="40.85546875" style="67" bestFit="1" customWidth="1"/>
    <col min="3" max="3" width="46.140625" style="67" customWidth="1"/>
    <col min="4" max="8" width="18.7109375" style="67" customWidth="1"/>
    <col min="9" max="27" width="9.140625" style="67" customWidth="1"/>
    <col min="28" max="423" width="9.140625" style="67"/>
    <col min="424" max="424" width="9.140625" style="67" customWidth="1"/>
    <col min="425" max="16384" width="9.140625" style="67"/>
  </cols>
  <sheetData>
    <row r="1" spans="1:17" ht="12.75" customHeight="1">
      <c r="A1" s="506" t="s">
        <v>1131</v>
      </c>
      <c r="B1" s="506"/>
      <c r="C1" s="123"/>
      <c r="D1" s="74"/>
      <c r="E1" s="74"/>
      <c r="F1" s="74"/>
      <c r="G1" s="74"/>
      <c r="H1" s="221"/>
      <c r="Q1" s="66" t="s">
        <v>83</v>
      </c>
    </row>
    <row r="2" spans="1:17" s="111" customFormat="1" ht="36.75" customHeight="1">
      <c r="A2" s="506"/>
      <c r="B2" s="506"/>
      <c r="C2" s="51" t="s">
        <v>5</v>
      </c>
      <c r="D2" s="50" t="s">
        <v>243</v>
      </c>
      <c r="E2" s="50" t="s">
        <v>406</v>
      </c>
      <c r="F2" s="50" t="s">
        <v>407</v>
      </c>
      <c r="G2" s="50" t="s">
        <v>408</v>
      </c>
      <c r="H2" s="50" t="s">
        <v>409</v>
      </c>
      <c r="Q2" s="66" t="s">
        <v>81</v>
      </c>
    </row>
    <row r="3" spans="1:17" ht="87" customHeight="1">
      <c r="A3" s="506"/>
      <c r="B3" s="506"/>
      <c r="C3" s="51" t="s">
        <v>3</v>
      </c>
      <c r="D3" s="68" t="str">
        <f>IFERROR(CONCATENATE(IF(ISBLANK(D$2),"",INDEX(TaskSheet11[#Data],MATCH(D$2,TaskSheet11[Task Ref Id],0),5))," ",D$4),"Not Found")</f>
        <v>Deconfigure Firewall (CFS)</v>
      </c>
      <c r="E3" s="68" t="str">
        <f>IFERROR(CONCATENATE(IF(ISBLANK(E$2),"",INDEX(TaskSheet11[#Data],MATCH(E$2,TaskSheet11[Task Ref Id],0),5))," ",E$4),"Not Found")</f>
        <v>Order Quality Check (CFS)</v>
      </c>
      <c r="F3" s="68" t="str">
        <f>IFERROR(CONCATENATE(IF(ISBLANK(F$2),"",INDEX(TaskSheet11[#Data],MATCH(F$2,TaskSheet11[Task Ref Id],0),5))," ",F$4),"Not Found")</f>
        <v>Handover to Maintenance (CFS)</v>
      </c>
      <c r="G3" s="68" t="str">
        <f>IFERROR(CONCATENATE(IF(ISBLANK(G$2),"",INDEX(TaskSheet11[#Data],MATCH(G$2,TaskSheet11[Task Ref Id],0),5))," ",G$4),"Not Found")</f>
        <v>Notify Customer Service is Ready (CFS)</v>
      </c>
      <c r="H3" s="68" t="str">
        <f>IFERROR(CONCATENATE(IF(ISBLANK(H$2),"",INDEX(TaskSheet11[#Data],MATCH(H$2,TaskSheet11[Task Ref Id],0),5))," ",H$4),"Not Found")</f>
        <v>Confirm Order Closure (CFS)</v>
      </c>
      <c r="Q3" s="52" t="s">
        <v>86</v>
      </c>
    </row>
    <row r="4" spans="1:17" ht="36" customHeight="1">
      <c r="A4" s="257"/>
      <c r="B4" s="257"/>
      <c r="C4" s="51" t="s">
        <v>493</v>
      </c>
      <c r="D4" s="98" t="s">
        <v>697</v>
      </c>
      <c r="E4" s="98" t="s">
        <v>697</v>
      </c>
      <c r="F4" s="98" t="s">
        <v>697</v>
      </c>
      <c r="G4" s="98" t="s">
        <v>697</v>
      </c>
      <c r="H4" s="98" t="s">
        <v>697</v>
      </c>
      <c r="Q4" s="52"/>
    </row>
    <row r="5" spans="1:17" s="55" customFormat="1" ht="35.25" customHeight="1">
      <c r="A5" s="53"/>
      <c r="B5" s="54"/>
      <c r="C5" s="54" t="s">
        <v>84</v>
      </c>
      <c r="D5" s="69" t="s">
        <v>698</v>
      </c>
      <c r="E5" s="69" t="s">
        <v>698</v>
      </c>
      <c r="F5" s="69" t="s">
        <v>698</v>
      </c>
      <c r="G5" s="69" t="s">
        <v>698</v>
      </c>
      <c r="H5" s="69" t="s">
        <v>698</v>
      </c>
      <c r="Q5" s="52"/>
    </row>
    <row r="6" spans="1:17" s="56" customFormat="1" ht="21.75" customHeight="1">
      <c r="A6" s="65" t="s">
        <v>85</v>
      </c>
      <c r="B6" s="65" t="s">
        <v>1</v>
      </c>
      <c r="C6" s="65" t="s">
        <v>2</v>
      </c>
      <c r="D6" s="69" t="s">
        <v>0</v>
      </c>
      <c r="E6" s="69" t="s">
        <v>0</v>
      </c>
      <c r="F6" s="69" t="s">
        <v>0</v>
      </c>
      <c r="G6" s="69" t="s">
        <v>0</v>
      </c>
      <c r="H6" s="69" t="s">
        <v>0</v>
      </c>
      <c r="Q6" s="52"/>
    </row>
    <row r="7" spans="1:17">
      <c r="A7" s="72" t="s">
        <v>758</v>
      </c>
      <c r="B7" s="197" t="s">
        <v>698</v>
      </c>
      <c r="C7" s="198" t="s">
        <v>756</v>
      </c>
      <c r="D7" s="73" t="s">
        <v>597</v>
      </c>
      <c r="E7" s="73" t="s">
        <v>597</v>
      </c>
      <c r="F7" s="73" t="s">
        <v>597</v>
      </c>
      <c r="G7" s="73" t="s">
        <v>597</v>
      </c>
      <c r="H7" s="73" t="s">
        <v>597</v>
      </c>
      <c r="Q7" s="52"/>
    </row>
    <row r="8" spans="1:17">
      <c r="A8" s="72" t="s">
        <v>713</v>
      </c>
      <c r="B8" s="197" t="s">
        <v>698</v>
      </c>
      <c r="C8" s="198" t="s">
        <v>650</v>
      </c>
      <c r="D8" s="73" t="s">
        <v>597</v>
      </c>
      <c r="E8" s="73" t="s">
        <v>597</v>
      </c>
      <c r="F8" s="73" t="s">
        <v>597</v>
      </c>
      <c r="G8" s="73" t="s">
        <v>597</v>
      </c>
      <c r="H8" s="73" t="s">
        <v>597</v>
      </c>
      <c r="Q8" s="52"/>
    </row>
    <row r="9" spans="1:17" s="57" customFormat="1">
      <c r="A9" s="72" t="s">
        <v>758</v>
      </c>
      <c r="B9" s="197" t="s">
        <v>698</v>
      </c>
      <c r="C9" s="199" t="s">
        <v>755</v>
      </c>
      <c r="D9" s="73" t="s">
        <v>597</v>
      </c>
      <c r="E9" s="73" t="s">
        <v>597</v>
      </c>
      <c r="F9" s="73" t="s">
        <v>597</v>
      </c>
      <c r="G9" s="73" t="s">
        <v>597</v>
      </c>
      <c r="H9" s="73" t="s">
        <v>597</v>
      </c>
    </row>
    <row r="10" spans="1:17" s="57" customFormat="1">
      <c r="A10" s="72" t="s">
        <v>713</v>
      </c>
      <c r="B10" s="197" t="s">
        <v>698</v>
      </c>
      <c r="C10" s="199" t="s">
        <v>651</v>
      </c>
      <c r="D10" s="73" t="s">
        <v>597</v>
      </c>
      <c r="E10" s="73" t="s">
        <v>597</v>
      </c>
      <c r="F10" s="73" t="s">
        <v>597</v>
      </c>
      <c r="G10" s="73" t="s">
        <v>597</v>
      </c>
      <c r="H10" s="73" t="s">
        <v>597</v>
      </c>
    </row>
    <row r="11" spans="1:17" s="57" customFormat="1">
      <c r="A11" s="72" t="s">
        <v>713</v>
      </c>
      <c r="B11" s="197" t="s">
        <v>698</v>
      </c>
      <c r="C11" s="199" t="s">
        <v>652</v>
      </c>
      <c r="D11" s="73" t="s">
        <v>597</v>
      </c>
      <c r="E11" s="73" t="s">
        <v>597</v>
      </c>
      <c r="F11" s="73" t="s">
        <v>597</v>
      </c>
      <c r="G11" s="73" t="s">
        <v>597</v>
      </c>
      <c r="H11" s="73" t="s">
        <v>597</v>
      </c>
    </row>
    <row r="12" spans="1:17">
      <c r="A12" s="72" t="s">
        <v>713</v>
      </c>
      <c r="B12" s="197" t="s">
        <v>698</v>
      </c>
      <c r="C12" s="199" t="s">
        <v>653</v>
      </c>
      <c r="D12" s="73" t="s">
        <v>597</v>
      </c>
      <c r="E12" s="73" t="s">
        <v>597</v>
      </c>
      <c r="F12" s="73" t="s">
        <v>597</v>
      </c>
      <c r="G12" s="73" t="s">
        <v>597</v>
      </c>
      <c r="H12" s="73" t="s">
        <v>597</v>
      </c>
      <c r="Q12" s="52"/>
    </row>
    <row r="13" spans="1:17">
      <c r="A13" s="72" t="s">
        <v>713</v>
      </c>
      <c r="B13" s="197" t="s">
        <v>698</v>
      </c>
      <c r="C13" s="199" t="s">
        <v>654</v>
      </c>
      <c r="D13" s="73" t="s">
        <v>597</v>
      </c>
      <c r="E13" s="73" t="s">
        <v>597</v>
      </c>
      <c r="F13" s="73" t="s">
        <v>597</v>
      </c>
      <c r="G13" s="73" t="s">
        <v>597</v>
      </c>
      <c r="H13" s="73" t="s">
        <v>597</v>
      </c>
      <c r="Q13" s="52"/>
    </row>
    <row r="14" spans="1:17">
      <c r="A14" s="72" t="s">
        <v>713</v>
      </c>
      <c r="B14" s="197" t="s">
        <v>698</v>
      </c>
      <c r="C14" s="199" t="s">
        <v>655</v>
      </c>
      <c r="D14" s="73" t="s">
        <v>597</v>
      </c>
      <c r="E14" s="73" t="s">
        <v>597</v>
      </c>
      <c r="F14" s="73" t="s">
        <v>597</v>
      </c>
      <c r="G14" s="73" t="s">
        <v>597</v>
      </c>
      <c r="H14" s="73" t="s">
        <v>597</v>
      </c>
      <c r="Q14" s="52"/>
    </row>
    <row r="15" spans="1:17">
      <c r="A15" s="72" t="s">
        <v>713</v>
      </c>
      <c r="B15" s="197" t="s">
        <v>698</v>
      </c>
      <c r="C15" s="199" t="s">
        <v>656</v>
      </c>
      <c r="D15" s="73" t="s">
        <v>597</v>
      </c>
      <c r="E15" s="73" t="s">
        <v>597</v>
      </c>
      <c r="F15" s="73" t="s">
        <v>597</v>
      </c>
      <c r="G15" s="73" t="s">
        <v>597</v>
      </c>
      <c r="H15" s="73" t="s">
        <v>597</v>
      </c>
      <c r="Q15" s="52"/>
    </row>
    <row r="16" spans="1:17">
      <c r="A16" s="72" t="s">
        <v>713</v>
      </c>
      <c r="B16" s="197" t="s">
        <v>698</v>
      </c>
      <c r="C16" s="199" t="s">
        <v>657</v>
      </c>
      <c r="D16" s="73" t="s">
        <v>597</v>
      </c>
      <c r="E16" s="73" t="s">
        <v>597</v>
      </c>
      <c r="F16" s="73" t="s">
        <v>597</v>
      </c>
      <c r="G16" s="73" t="s">
        <v>597</v>
      </c>
      <c r="H16" s="73" t="s">
        <v>597</v>
      </c>
      <c r="Q16" s="52"/>
    </row>
    <row r="17" spans="1:24">
      <c r="A17" s="72" t="s">
        <v>758</v>
      </c>
      <c r="B17" s="197" t="s">
        <v>698</v>
      </c>
      <c r="C17" s="199" t="s">
        <v>757</v>
      </c>
      <c r="D17" s="73" t="s">
        <v>597</v>
      </c>
      <c r="E17" s="73" t="s">
        <v>597</v>
      </c>
      <c r="F17" s="73" t="s">
        <v>597</v>
      </c>
      <c r="G17" s="73" t="s">
        <v>597</v>
      </c>
      <c r="H17" s="73" t="s">
        <v>597</v>
      </c>
      <c r="Q17" s="52"/>
    </row>
    <row r="18" spans="1:24">
      <c r="A18" s="72" t="s">
        <v>713</v>
      </c>
      <c r="B18" s="197" t="s">
        <v>698</v>
      </c>
      <c r="C18" s="199" t="s">
        <v>586</v>
      </c>
      <c r="D18" s="73" t="s">
        <v>597</v>
      </c>
      <c r="E18" s="73" t="s">
        <v>597</v>
      </c>
      <c r="F18" s="73" t="s">
        <v>597</v>
      </c>
      <c r="G18" s="73" t="s">
        <v>597</v>
      </c>
      <c r="H18" s="73" t="s">
        <v>597</v>
      </c>
      <c r="Q18" s="52"/>
    </row>
    <row r="19" spans="1:24">
      <c r="A19" s="72" t="s">
        <v>723</v>
      </c>
      <c r="B19" s="197" t="s">
        <v>698</v>
      </c>
      <c r="C19" s="199" t="s">
        <v>725</v>
      </c>
      <c r="D19" s="73" t="s">
        <v>23</v>
      </c>
      <c r="E19" s="73" t="s">
        <v>23</v>
      </c>
      <c r="F19" s="73" t="s">
        <v>23</v>
      </c>
      <c r="G19" s="73" t="s">
        <v>23</v>
      </c>
      <c r="H19" s="73" t="s">
        <v>23</v>
      </c>
      <c r="Q19" s="52"/>
    </row>
    <row r="20" spans="1:24">
      <c r="A20" s="72" t="s">
        <v>723</v>
      </c>
      <c r="B20" s="197" t="s">
        <v>698</v>
      </c>
      <c r="C20" s="199" t="s">
        <v>626</v>
      </c>
      <c r="D20" s="73" t="s">
        <v>597</v>
      </c>
      <c r="E20" s="73" t="s">
        <v>597</v>
      </c>
      <c r="F20" s="73" t="s">
        <v>597</v>
      </c>
      <c r="G20" s="73" t="s">
        <v>597</v>
      </c>
      <c r="H20" s="73" t="s">
        <v>597</v>
      </c>
      <c r="Q20" s="52"/>
    </row>
    <row r="21" spans="1:24" s="118" customFormat="1">
      <c r="A21" s="277" t="s">
        <v>1298</v>
      </c>
      <c r="B21" s="338" t="s">
        <v>698</v>
      </c>
      <c r="C21" s="339" t="s">
        <v>1133</v>
      </c>
      <c r="D21" s="117" t="s">
        <v>597</v>
      </c>
      <c r="E21" s="117" t="s">
        <v>597</v>
      </c>
      <c r="F21" s="117" t="s">
        <v>597</v>
      </c>
      <c r="G21" s="117" t="s">
        <v>23</v>
      </c>
      <c r="H21" s="117" t="s">
        <v>597</v>
      </c>
      <c r="Q21" s="279"/>
    </row>
    <row r="22" spans="1:24">
      <c r="A22" s="72" t="s">
        <v>1299</v>
      </c>
      <c r="B22" s="197" t="s">
        <v>698</v>
      </c>
      <c r="C22" s="328" t="s">
        <v>1264</v>
      </c>
      <c r="D22" s="73" t="s">
        <v>23</v>
      </c>
      <c r="E22" s="73" t="s">
        <v>23</v>
      </c>
      <c r="F22" s="73" t="s">
        <v>23</v>
      </c>
      <c r="G22" s="73" t="s">
        <v>23</v>
      </c>
      <c r="H22" s="73" t="s">
        <v>23</v>
      </c>
      <c r="Q22" s="52"/>
    </row>
    <row r="23" spans="1:24">
      <c r="A23" s="72" t="s">
        <v>1299</v>
      </c>
      <c r="B23" s="197" t="s">
        <v>698</v>
      </c>
      <c r="C23" s="328" t="s">
        <v>1265</v>
      </c>
      <c r="D23" s="73" t="s">
        <v>23</v>
      </c>
      <c r="E23" s="73" t="s">
        <v>23</v>
      </c>
      <c r="F23" s="73" t="s">
        <v>23</v>
      </c>
      <c r="G23" s="73" t="s">
        <v>23</v>
      </c>
      <c r="H23" s="73" t="s">
        <v>23</v>
      </c>
      <c r="Q23" s="52"/>
    </row>
    <row r="24" spans="1:24">
      <c r="A24" s="72" t="s">
        <v>1299</v>
      </c>
      <c r="B24" s="197" t="s">
        <v>698</v>
      </c>
      <c r="C24" s="328" t="s">
        <v>1266</v>
      </c>
      <c r="D24" s="73" t="s">
        <v>597</v>
      </c>
      <c r="E24" s="73" t="s">
        <v>597</v>
      </c>
      <c r="F24" s="73" t="s">
        <v>597</v>
      </c>
      <c r="G24" s="73" t="s">
        <v>23</v>
      </c>
      <c r="H24" s="73" t="s">
        <v>23</v>
      </c>
      <c r="Q24" s="52"/>
    </row>
    <row r="25" spans="1:24">
      <c r="A25" s="72" t="s">
        <v>1299</v>
      </c>
      <c r="B25" s="197" t="s">
        <v>698</v>
      </c>
      <c r="C25" s="328" t="s">
        <v>1267</v>
      </c>
      <c r="D25" s="73" t="s">
        <v>597</v>
      </c>
      <c r="E25" s="73" t="s">
        <v>597</v>
      </c>
      <c r="F25" s="73" t="s">
        <v>597</v>
      </c>
      <c r="G25" s="73" t="s">
        <v>23</v>
      </c>
      <c r="H25" s="73" t="s">
        <v>23</v>
      </c>
      <c r="Q25" s="52"/>
    </row>
    <row r="26" spans="1:24">
      <c r="A26" s="72" t="s">
        <v>1955</v>
      </c>
      <c r="B26" s="197" t="s">
        <v>698</v>
      </c>
      <c r="C26" s="199" t="s">
        <v>1959</v>
      </c>
      <c r="D26" s="73" t="s">
        <v>597</v>
      </c>
      <c r="E26" s="73" t="s">
        <v>597</v>
      </c>
      <c r="F26" s="73" t="s">
        <v>23</v>
      </c>
      <c r="G26" s="73" t="s">
        <v>597</v>
      </c>
      <c r="H26" s="73" t="s">
        <v>23</v>
      </c>
      <c r="Q26" s="52"/>
    </row>
    <row r="27" spans="1:24">
      <c r="A27" s="72" t="s">
        <v>1956</v>
      </c>
      <c r="B27" s="197" t="s">
        <v>698</v>
      </c>
      <c r="C27" s="199" t="s">
        <v>1960</v>
      </c>
      <c r="D27" s="73" t="s">
        <v>597</v>
      </c>
      <c r="E27" s="73" t="s">
        <v>597</v>
      </c>
      <c r="F27" s="73" t="s">
        <v>23</v>
      </c>
      <c r="G27" s="73" t="s">
        <v>597</v>
      </c>
      <c r="H27" s="73" t="s">
        <v>23</v>
      </c>
      <c r="Q27" s="52"/>
    </row>
    <row r="28" spans="1:24" s="160" customFormat="1">
      <c r="A28" s="171" t="s">
        <v>1334</v>
      </c>
      <c r="B28" s="195" t="s">
        <v>695</v>
      </c>
      <c r="C28" s="196" t="s">
        <v>696</v>
      </c>
      <c r="D28" s="73" t="s">
        <v>23</v>
      </c>
      <c r="E28" s="73" t="s">
        <v>23</v>
      </c>
      <c r="F28" s="73" t="s">
        <v>23</v>
      </c>
      <c r="G28" s="73" t="s">
        <v>23</v>
      </c>
      <c r="H28" s="73" t="s">
        <v>23</v>
      </c>
      <c r="I28" s="67"/>
      <c r="J28" s="67"/>
      <c r="K28" s="67"/>
      <c r="L28" s="67"/>
      <c r="M28" s="67"/>
      <c r="N28" s="67"/>
      <c r="O28" s="67"/>
      <c r="P28" s="67"/>
      <c r="X28" s="161"/>
    </row>
    <row r="29" spans="1:24">
      <c r="A29" s="72"/>
      <c r="B29" s="121"/>
      <c r="C29" s="122"/>
      <c r="D29" s="73"/>
      <c r="E29" s="73"/>
      <c r="F29" s="73"/>
      <c r="G29" s="73"/>
      <c r="H29" s="73"/>
      <c r="Q29" s="52"/>
    </row>
    <row r="30" spans="1:24">
      <c r="A30" s="72"/>
      <c r="B30" s="121"/>
      <c r="C30" s="122"/>
      <c r="D30" s="73"/>
      <c r="E30" s="73"/>
      <c r="F30" s="73"/>
      <c r="G30" s="73"/>
      <c r="H30" s="73"/>
      <c r="Q30" s="52"/>
    </row>
    <row r="31" spans="1:24">
      <c r="A31" s="72"/>
      <c r="B31" s="121"/>
      <c r="C31" s="122"/>
      <c r="D31" s="73"/>
      <c r="E31" s="73"/>
      <c r="F31" s="73"/>
      <c r="G31" s="73"/>
      <c r="H31" s="73"/>
      <c r="Q31" s="52"/>
    </row>
    <row r="32" spans="1:24">
      <c r="A32" s="72"/>
      <c r="B32" s="121"/>
      <c r="C32" s="122"/>
      <c r="D32" s="73"/>
      <c r="E32" s="73"/>
      <c r="F32" s="73"/>
      <c r="G32" s="73"/>
      <c r="H32" s="73"/>
      <c r="Q32" s="52"/>
    </row>
    <row r="33" spans="1:17">
      <c r="A33" s="72"/>
      <c r="B33" s="121"/>
      <c r="C33" s="122"/>
      <c r="D33" s="73"/>
      <c r="E33" s="73"/>
      <c r="F33" s="73"/>
      <c r="G33" s="73"/>
      <c r="H33" s="73"/>
      <c r="Q33" s="52"/>
    </row>
    <row r="34" spans="1:17">
      <c r="A34" s="72"/>
      <c r="B34" s="121"/>
      <c r="C34" s="122"/>
      <c r="D34" s="73"/>
      <c r="E34" s="73"/>
      <c r="F34" s="73"/>
      <c r="G34" s="73"/>
      <c r="H34" s="73"/>
      <c r="Q34" s="52"/>
    </row>
    <row r="35" spans="1:17">
      <c r="A35" s="72"/>
      <c r="B35" s="121"/>
      <c r="C35" s="122"/>
      <c r="D35" s="73"/>
      <c r="E35" s="73"/>
      <c r="F35" s="73"/>
      <c r="G35" s="73"/>
      <c r="H35" s="73"/>
      <c r="Q35" s="52"/>
    </row>
    <row r="36" spans="1:17">
      <c r="A36" s="72"/>
      <c r="B36" s="121"/>
      <c r="C36" s="122"/>
      <c r="D36" s="73"/>
      <c r="E36" s="73"/>
      <c r="F36" s="73"/>
      <c r="G36" s="73"/>
      <c r="H36" s="73"/>
      <c r="Q36" s="52"/>
    </row>
    <row r="37" spans="1:17">
      <c r="A37" s="72"/>
      <c r="B37" s="121"/>
      <c r="C37" s="122"/>
      <c r="D37" s="73"/>
      <c r="E37" s="73"/>
      <c r="F37" s="73"/>
      <c r="G37" s="73"/>
      <c r="H37" s="73"/>
      <c r="Q37" s="52"/>
    </row>
    <row r="38" spans="1:17">
      <c r="A38" s="72"/>
      <c r="B38" s="121"/>
      <c r="C38" s="122"/>
      <c r="D38" s="73"/>
      <c r="E38" s="73"/>
      <c r="F38" s="73"/>
      <c r="G38" s="73"/>
      <c r="H38" s="73"/>
      <c r="Q38" s="52"/>
    </row>
    <row r="39" spans="1:17">
      <c r="A39" s="72"/>
      <c r="B39" s="121"/>
      <c r="C39" s="122"/>
      <c r="D39" s="73"/>
      <c r="E39" s="73"/>
      <c r="F39" s="73"/>
      <c r="G39" s="73"/>
      <c r="H39" s="73"/>
      <c r="Q39" s="52"/>
    </row>
    <row r="40" spans="1:17">
      <c r="A40" s="72"/>
      <c r="B40" s="121"/>
      <c r="C40" s="122"/>
      <c r="D40" s="73"/>
      <c r="E40" s="73"/>
      <c r="F40" s="73"/>
      <c r="G40" s="73"/>
      <c r="H40" s="73"/>
      <c r="Q40" s="52"/>
    </row>
    <row r="41" spans="1:17">
      <c r="A41" s="72"/>
      <c r="B41" s="121"/>
      <c r="C41" s="122"/>
      <c r="D41" s="73"/>
      <c r="E41" s="73"/>
      <c r="F41" s="73"/>
      <c r="G41" s="73"/>
      <c r="H41" s="73"/>
      <c r="Q41" s="52"/>
    </row>
    <row r="42" spans="1:17">
      <c r="A42" s="72"/>
      <c r="B42" s="121"/>
      <c r="C42" s="122"/>
      <c r="D42" s="73"/>
      <c r="E42" s="73"/>
      <c r="F42" s="73"/>
      <c r="G42" s="73"/>
      <c r="H42" s="73"/>
      <c r="Q42" s="52"/>
    </row>
    <row r="43" spans="1:17">
      <c r="A43" s="72"/>
      <c r="B43" s="121"/>
      <c r="C43" s="122"/>
      <c r="D43" s="73"/>
      <c r="E43" s="73"/>
      <c r="F43" s="73"/>
      <c r="G43" s="73"/>
      <c r="H43" s="73"/>
      <c r="Q43" s="52"/>
    </row>
    <row r="44" spans="1:17">
      <c r="A44" s="72"/>
      <c r="B44" s="121"/>
      <c r="C44" s="122"/>
      <c r="D44" s="73"/>
      <c r="E44" s="73"/>
      <c r="F44" s="73"/>
      <c r="G44" s="73"/>
      <c r="H44" s="73"/>
      <c r="Q44" s="52"/>
    </row>
    <row r="45" spans="1:17">
      <c r="A45" s="72"/>
      <c r="B45" s="121"/>
      <c r="C45" s="122"/>
      <c r="D45" s="73"/>
      <c r="E45" s="73"/>
      <c r="F45" s="73"/>
      <c r="G45" s="73"/>
      <c r="H45" s="73"/>
      <c r="Q45" s="52"/>
    </row>
    <row r="46" spans="1:17">
      <c r="A46" s="72"/>
      <c r="B46" s="121"/>
      <c r="C46" s="122"/>
      <c r="D46" s="73"/>
      <c r="E46" s="73"/>
      <c r="F46" s="73"/>
      <c r="G46" s="73"/>
      <c r="H46" s="73"/>
      <c r="Q46" s="52"/>
    </row>
    <row r="47" spans="1:17">
      <c r="A47" s="72"/>
      <c r="B47" s="121"/>
      <c r="C47" s="122"/>
      <c r="D47" s="73"/>
      <c r="E47" s="73"/>
      <c r="F47" s="73"/>
      <c r="G47" s="73"/>
      <c r="H47" s="73"/>
      <c r="Q47" s="52"/>
    </row>
    <row r="48" spans="1:17">
      <c r="A48" s="72"/>
      <c r="B48" s="121"/>
      <c r="C48" s="122"/>
      <c r="D48" s="73"/>
      <c r="E48" s="73"/>
      <c r="F48" s="73"/>
      <c r="G48" s="73"/>
      <c r="H48" s="73"/>
      <c r="Q48" s="52"/>
    </row>
    <row r="49" spans="1:17">
      <c r="A49" s="72"/>
      <c r="B49" s="121"/>
      <c r="C49" s="122"/>
      <c r="D49" s="73"/>
      <c r="E49" s="73"/>
      <c r="F49" s="73"/>
      <c r="G49" s="73"/>
      <c r="H49" s="73"/>
      <c r="Q49" s="52"/>
    </row>
    <row r="50" spans="1:17">
      <c r="A50" s="72"/>
      <c r="B50" s="121"/>
      <c r="C50" s="122"/>
      <c r="D50" s="73"/>
      <c r="E50" s="73"/>
      <c r="F50" s="73"/>
      <c r="G50" s="73"/>
      <c r="H50" s="73"/>
      <c r="Q50" s="52"/>
    </row>
    <row r="51" spans="1:17">
      <c r="A51" s="72"/>
      <c r="B51" s="121"/>
      <c r="C51" s="122"/>
      <c r="D51" s="73"/>
      <c r="E51" s="73"/>
      <c r="F51" s="73"/>
      <c r="G51" s="73"/>
      <c r="H51" s="73"/>
      <c r="Q51" s="52"/>
    </row>
    <row r="52" spans="1:17">
      <c r="A52" s="59"/>
      <c r="B52" s="61"/>
      <c r="C52" s="60"/>
      <c r="D52" s="60"/>
      <c r="E52" s="58"/>
      <c r="F52" s="58"/>
      <c r="G52" s="58"/>
      <c r="H52" s="58"/>
    </row>
    <row r="53" spans="1:17">
      <c r="A53" s="59"/>
      <c r="B53" s="61"/>
      <c r="C53" s="60"/>
      <c r="D53" s="63"/>
      <c r="E53" s="58"/>
      <c r="F53" s="58"/>
      <c r="G53" s="58"/>
      <c r="H53" s="58"/>
    </row>
    <row r="54" spans="1:17">
      <c r="A54" s="62"/>
      <c r="B54" s="63"/>
      <c r="C54" s="125"/>
      <c r="E54" s="64"/>
      <c r="F54" s="64"/>
      <c r="G54" s="64"/>
      <c r="H54" s="64"/>
    </row>
    <row r="55" spans="1:17">
      <c r="C55" s="125"/>
    </row>
    <row r="56" spans="1:17">
      <c r="C56" s="125"/>
    </row>
    <row r="57" spans="1:17" ht="15">
      <c r="C57" s="126"/>
    </row>
    <row r="58" spans="1:17" ht="15">
      <c r="C58" s="126"/>
    </row>
    <row r="59" spans="1:17" ht="15">
      <c r="C59" s="126"/>
    </row>
    <row r="60" spans="1:17" ht="15">
      <c r="C60" s="126"/>
    </row>
    <row r="61" spans="1:17" ht="15">
      <c r="C61" s="126"/>
    </row>
    <row r="62" spans="1:17" ht="15">
      <c r="C62" s="126"/>
    </row>
  </sheetData>
  <autoFilter ref="A6:X28"/>
  <mergeCells count="1">
    <mergeCell ref="A1:B3"/>
  </mergeCells>
  <conditionalFormatting sqref="D7:H20 D26:H26 D28:H51">
    <cfRule type="cellIs" dxfId="469" priority="19" operator="equal">
      <formula>"Mandatory"</formula>
    </cfRule>
    <cfRule type="cellIs" dxfId="468" priority="20" stopIfTrue="1" operator="equal">
      <formula>"Optional"</formula>
    </cfRule>
  </conditionalFormatting>
  <conditionalFormatting sqref="D7:H20 D26:H26 D28:H51">
    <cfRule type="cellIs" dxfId="467" priority="16" operator="equal">
      <formula>"Optional"</formula>
    </cfRule>
    <cfRule type="cellIs" dxfId="466" priority="17" operator="equal">
      <formula>"ReadOnly"</formula>
    </cfRule>
    <cfRule type="cellIs" dxfId="465" priority="18" operator="equal">
      <formula>"Mandatory"</formula>
    </cfRule>
  </conditionalFormatting>
  <conditionalFormatting sqref="D21:H25">
    <cfRule type="cellIs" dxfId="464" priority="9" operator="equal">
      <formula>"Mandatory"</formula>
    </cfRule>
    <cfRule type="cellIs" dxfId="463" priority="10" stopIfTrue="1" operator="equal">
      <formula>"Optional"</formula>
    </cfRule>
  </conditionalFormatting>
  <conditionalFormatting sqref="D21:H25">
    <cfRule type="cellIs" dxfId="462" priority="6" operator="equal">
      <formula>"Optional"</formula>
    </cfRule>
    <cfRule type="cellIs" dxfId="461" priority="7" operator="equal">
      <formula>"ReadOnly"</formula>
    </cfRule>
    <cfRule type="cellIs" dxfId="460" priority="8" operator="equal">
      <formula>"Mandatory"</formula>
    </cfRule>
  </conditionalFormatting>
  <conditionalFormatting sqref="D27:H27">
    <cfRule type="cellIs" dxfId="459" priority="4" operator="equal">
      <formula>"Mandatory"</formula>
    </cfRule>
    <cfRule type="cellIs" dxfId="458" priority="5" stopIfTrue="1" operator="equal">
      <formula>"Optional"</formula>
    </cfRule>
  </conditionalFormatting>
  <conditionalFormatting sqref="D27:H27">
    <cfRule type="cellIs" dxfId="457" priority="1" operator="equal">
      <formula>"Optional"</formula>
    </cfRule>
    <cfRule type="cellIs" dxfId="456" priority="2" operator="equal">
      <formula>"ReadOnly"</formula>
    </cfRule>
    <cfRule type="cellIs" dxfId="455" priority="3" operator="equal">
      <formula>"Mandatory"</formula>
    </cfRule>
  </conditionalFormatting>
  <dataValidations count="1">
    <dataValidation type="list" allowBlank="1" showInputMessage="1" showErrorMessage="1" sqref="E29:H54 D29:D51 D7:H28">
      <formula1>"ReadOnly,Optional,Mandatory,NotDisplayed"</formula1>
    </dataValidation>
  </dataValidations>
  <pageMargins left="0.7" right="0.7" top="0.75" bottom="0.75" header="0.3" footer="0.3"/>
  <pageSetup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6" tint="0.39997558519241921"/>
    <pageSetUpPr fitToPage="1"/>
  </sheetPr>
  <dimension ref="A1:FE79"/>
  <sheetViews>
    <sheetView showGridLines="0" topLeftCell="A39" zoomScale="74" zoomScaleNormal="74" workbookViewId="0">
      <selection activeCell="DH56" sqref="DH56"/>
    </sheetView>
  </sheetViews>
  <sheetFormatPr defaultColWidth="2.7109375" defaultRowHeight="12" customHeight="1"/>
  <cols>
    <col min="1" max="53" width="2.7109375" style="37"/>
    <col min="54" max="54" width="3.28515625" style="37" bestFit="1" customWidth="1"/>
    <col min="55" max="131" width="2.7109375" style="37"/>
    <col min="132" max="159" width="2.7109375" style="37" customWidth="1"/>
    <col min="160"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59" ht="12" customHeight="1" thickBot="1"/>
    <row r="2" spans="1:159" ht="12" customHeight="1">
      <c r="W2" s="490" t="s">
        <v>641</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59"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59"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59"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row>
    <row r="7" spans="1:159"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row>
    <row r="8" spans="1:159"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row>
    <row r="9" spans="1:159"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row>
    <row r="10" spans="1:159"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row>
    <row r="11" spans="1:159"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row>
    <row r="12" spans="1:159"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row>
    <row r="13" spans="1:159"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row>
    <row r="14" spans="1:159"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row>
    <row r="15" spans="1:159"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row>
    <row r="16" spans="1:159"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row>
    <row r="17" spans="1:159"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row>
    <row r="18" spans="1:159"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row>
    <row r="19" spans="1:159"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row>
    <row r="20" spans="1:159"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row>
    <row r="21" spans="1:159"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row>
    <row r="22" spans="1:159"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row>
    <row r="23" spans="1:159"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row>
    <row r="24" spans="1:159"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row>
    <row r="25" spans="1:159"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row>
    <row r="26" spans="1:159"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row>
    <row r="27" spans="1:159"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row>
    <row r="28" spans="1:159"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row>
    <row r="29" spans="1:159"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row>
    <row r="30" spans="1:159"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row>
    <row r="32" spans="1:159"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c r="EQ32" s="12"/>
      <c r="ER32" s="12"/>
      <c r="ES32" s="12"/>
      <c r="ET32" s="12"/>
      <c r="EU32" s="12"/>
      <c r="EV32" s="12"/>
      <c r="EW32" s="12"/>
      <c r="EX32" s="12"/>
      <c r="EY32" s="12"/>
      <c r="EZ32" s="12"/>
      <c r="FA32" s="12"/>
      <c r="FB32" s="12"/>
      <c r="FC32" s="12"/>
    </row>
    <row r="33" spans="1:159"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c r="EQ33" s="12"/>
      <c r="ER33" s="12"/>
      <c r="ES33" s="12"/>
      <c r="ET33" s="12"/>
      <c r="EU33" s="12"/>
      <c r="EV33" s="12"/>
      <c r="EW33" s="12"/>
      <c r="EX33" s="12"/>
      <c r="EY33" s="12"/>
      <c r="EZ33" s="12"/>
      <c r="FA33" s="12"/>
      <c r="FB33" s="12"/>
      <c r="FC33" s="12"/>
    </row>
    <row r="34" spans="1:159" ht="12" customHeight="1">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c r="EQ34" s="12"/>
      <c r="ER34" s="12"/>
      <c r="ES34" s="12"/>
      <c r="ET34" s="12"/>
      <c r="EU34" s="12"/>
      <c r="EV34" s="12"/>
      <c r="EW34" s="12"/>
      <c r="EX34" s="12"/>
      <c r="EY34" s="12"/>
      <c r="EZ34" s="12"/>
      <c r="FA34" s="12"/>
      <c r="FB34" s="12"/>
      <c r="FC34" s="12"/>
    </row>
    <row r="35" spans="1:159"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c r="EQ35" s="12"/>
      <c r="ER35" s="12"/>
      <c r="ES35" s="12"/>
      <c r="ET35" s="12"/>
      <c r="EU35" s="12"/>
      <c r="EV35" s="12"/>
      <c r="EW35" s="12"/>
      <c r="EX35" s="12"/>
      <c r="EY35" s="12"/>
      <c r="EZ35" s="12"/>
      <c r="FA35" s="12"/>
      <c r="FB35" s="12"/>
      <c r="FC35" s="12"/>
    </row>
    <row r="36" spans="1:159"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49"/>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row>
    <row r="37" spans="1:159"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c r="EQ37" s="12"/>
      <c r="ER37" s="12"/>
      <c r="ES37" s="12"/>
      <c r="ET37" s="12"/>
      <c r="EU37" s="12"/>
      <c r="EV37" s="12"/>
      <c r="EW37" s="12"/>
      <c r="EX37" s="12"/>
      <c r="EY37" s="12"/>
      <c r="EZ37" s="12"/>
      <c r="FA37" s="12"/>
      <c r="FB37" s="12"/>
      <c r="FC37" s="12"/>
    </row>
    <row r="38" spans="1:159"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2"/>
      <c r="FC38" s="12"/>
    </row>
    <row r="39" spans="1:159"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row>
    <row r="40" spans="1:159" ht="12" customHeight="1">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c r="EQ40" s="12"/>
      <c r="ER40" s="12"/>
      <c r="ES40" s="12"/>
      <c r="ET40" s="12"/>
      <c r="EU40" s="12"/>
      <c r="EV40" s="12"/>
      <c r="EW40" s="12"/>
      <c r="EX40" s="12"/>
      <c r="EY40" s="12"/>
      <c r="EZ40" s="12"/>
      <c r="FA40" s="12"/>
      <c r="FB40" s="12"/>
      <c r="FC40" s="12"/>
    </row>
    <row r="41" spans="1:159"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2"/>
      <c r="FC41" s="12"/>
    </row>
    <row r="42" spans="1:159"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2"/>
      <c r="FC42" s="12"/>
    </row>
    <row r="43" spans="1:159"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c r="EQ43" s="12"/>
      <c r="ER43" s="12"/>
      <c r="ES43" s="12"/>
      <c r="ET43" s="12"/>
      <c r="EU43" s="12"/>
      <c r="EV43" s="12"/>
      <c r="EW43" s="12"/>
      <c r="EX43" s="12"/>
      <c r="EY43" s="12"/>
      <c r="EZ43" s="12"/>
      <c r="FA43" s="12"/>
      <c r="FB43" s="12"/>
      <c r="FC43" s="12"/>
    </row>
    <row r="44" spans="1:159"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c r="EQ44" s="12"/>
      <c r="ER44" s="12"/>
      <c r="ES44" s="12"/>
      <c r="ET44" s="12"/>
      <c r="EU44" s="12"/>
      <c r="EV44" s="12"/>
      <c r="EW44" s="12"/>
      <c r="EX44" s="12"/>
      <c r="EY44" s="12"/>
      <c r="EZ44" s="12"/>
      <c r="FA44" s="12"/>
      <c r="FB44" s="12"/>
      <c r="FC44" s="12"/>
    </row>
    <row r="45" spans="1:159"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c r="EQ45" s="12"/>
      <c r="ER45" s="12"/>
      <c r="ES45" s="12"/>
      <c r="ET45" s="12"/>
      <c r="EU45" s="12"/>
      <c r="EV45" s="12"/>
      <c r="EW45" s="12"/>
      <c r="EX45" s="12"/>
      <c r="EY45" s="12"/>
      <c r="EZ45" s="12"/>
      <c r="FA45" s="12"/>
      <c r="FB45" s="12"/>
      <c r="FC45" s="12"/>
    </row>
    <row r="46" spans="1:159"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row>
    <row r="47" spans="1:159"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row>
    <row r="48" spans="1:159"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c r="EQ48" s="12"/>
      <c r="ER48" s="12"/>
      <c r="ES48" s="12"/>
      <c r="ET48" s="12"/>
      <c r="EU48" s="12"/>
      <c r="EV48" s="12"/>
      <c r="EW48" s="12"/>
      <c r="EX48" s="12"/>
      <c r="EY48" s="12"/>
      <c r="EZ48" s="12"/>
      <c r="FA48" s="12"/>
      <c r="FB48" s="12"/>
      <c r="FC48" s="12"/>
    </row>
    <row r="49" spans="1:159"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c r="EQ49" s="12"/>
      <c r="ER49" s="12"/>
      <c r="ES49" s="12"/>
      <c r="ET49" s="12"/>
      <c r="EU49" s="12"/>
      <c r="EV49" s="12"/>
      <c r="EW49" s="12"/>
      <c r="EX49" s="12"/>
      <c r="EY49" s="12"/>
      <c r="EZ49" s="12"/>
      <c r="FA49" s="12"/>
      <c r="FB49" s="12"/>
      <c r="FC49" s="12"/>
    </row>
    <row r="50" spans="1:159" ht="15" customHeight="1">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row>
    <row r="51" spans="1:159"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c r="EQ51" s="12"/>
      <c r="ER51" s="12"/>
      <c r="ES51" s="12"/>
      <c r="ET51" s="12"/>
      <c r="EU51" s="12"/>
      <c r="EV51" s="12"/>
      <c r="EW51" s="12"/>
      <c r="EX51" s="12"/>
      <c r="EY51" s="12"/>
      <c r="EZ51" s="12"/>
      <c r="FA51" s="12"/>
      <c r="FB51" s="12"/>
      <c r="FC51" s="12"/>
    </row>
    <row r="52" spans="1:159"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c r="EQ52" s="12"/>
      <c r="ER52" s="12"/>
      <c r="ES52" s="12"/>
      <c r="ET52" s="12"/>
      <c r="EU52" s="12"/>
      <c r="EV52" s="12"/>
      <c r="EW52" s="12"/>
      <c r="EX52" s="12"/>
      <c r="EY52" s="12"/>
      <c r="EZ52" s="12"/>
      <c r="FA52" s="12"/>
      <c r="FB52" s="12"/>
      <c r="FC52" s="12"/>
    </row>
    <row r="53" spans="1:159"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c r="EQ53" s="12"/>
      <c r="ER53" s="12"/>
      <c r="ES53" s="12"/>
      <c r="ET53" s="12"/>
      <c r="EU53" s="12"/>
      <c r="EV53" s="12"/>
      <c r="EW53" s="12"/>
      <c r="EX53" s="12"/>
      <c r="EY53" s="12"/>
      <c r="EZ53" s="12"/>
      <c r="FA53" s="12"/>
      <c r="FB53" s="12"/>
      <c r="FC53" s="12"/>
    </row>
    <row r="54" spans="1:159"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c r="EQ54" s="12"/>
      <c r="ER54" s="12"/>
      <c r="ES54" s="12"/>
      <c r="ET54" s="12"/>
      <c r="EU54" s="12"/>
      <c r="EV54" s="12"/>
      <c r="EW54" s="12"/>
      <c r="EX54" s="12"/>
      <c r="EY54" s="12"/>
      <c r="EZ54" s="12"/>
      <c r="FA54" s="12"/>
      <c r="FB54" s="12"/>
      <c r="FC54" s="12"/>
    </row>
    <row r="55" spans="1:159"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c r="EQ55" s="12"/>
      <c r="ER55" s="12"/>
      <c r="ES55" s="12"/>
      <c r="ET55" s="12"/>
      <c r="EU55" s="12"/>
      <c r="EV55" s="12"/>
      <c r="EW55" s="12"/>
      <c r="EX55" s="12"/>
      <c r="EY55" s="12"/>
      <c r="EZ55" s="12"/>
      <c r="FA55" s="12"/>
      <c r="FB55" s="12"/>
      <c r="FC55" s="12"/>
    </row>
    <row r="56" spans="1:159" ht="15" customHeight="1">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c r="EQ56" s="12"/>
      <c r="ER56" s="12"/>
      <c r="ES56" s="12"/>
      <c r="ET56" s="12"/>
      <c r="EU56" s="12"/>
      <c r="EV56" s="12"/>
      <c r="EW56" s="12"/>
      <c r="EX56" s="12"/>
      <c r="EY56" s="12"/>
      <c r="EZ56" s="12"/>
      <c r="FA56" s="12"/>
      <c r="FB56" s="12"/>
      <c r="FC56" s="12"/>
    </row>
    <row r="57" spans="1:159" ht="15" customHeight="1">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c r="EQ57" s="12"/>
      <c r="ER57" s="12"/>
      <c r="ES57" s="12"/>
      <c r="ET57" s="12"/>
      <c r="EU57" s="12"/>
      <c r="EV57" s="12"/>
      <c r="EW57" s="12"/>
      <c r="EX57" s="12"/>
      <c r="EY57" s="12"/>
      <c r="EZ57" s="12"/>
      <c r="FA57" s="12"/>
      <c r="FB57" s="12"/>
      <c r="FC57" s="12"/>
    </row>
    <row r="58" spans="1:159" ht="15" customHeight="1">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c r="EA58" s="12"/>
      <c r="EB58" s="12"/>
      <c r="EC58" s="12"/>
      <c r="ED58" s="12"/>
      <c r="EE58" s="12"/>
      <c r="EF58" s="12"/>
      <c r="EG58" s="12"/>
      <c r="EH58" s="12"/>
      <c r="EI58" s="12"/>
      <c r="EJ58" s="12"/>
      <c r="EK58" s="12"/>
      <c r="EL58" s="12"/>
      <c r="EM58" s="12"/>
      <c r="EN58" s="12"/>
      <c r="EO58" s="12"/>
      <c r="EP58" s="12"/>
      <c r="EQ58" s="12"/>
      <c r="ER58" s="12"/>
      <c r="ES58" s="12"/>
      <c r="ET58" s="12"/>
      <c r="EU58" s="12"/>
      <c r="EV58" s="12"/>
      <c r="EW58" s="12"/>
      <c r="EX58" s="12"/>
      <c r="EY58" s="12"/>
      <c r="EZ58" s="12"/>
      <c r="FA58" s="12"/>
      <c r="FB58" s="12"/>
      <c r="FC58" s="12"/>
    </row>
    <row r="59" spans="1:159" ht="15" customHeight="1">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c r="EQ59" s="12"/>
      <c r="ER59" s="12"/>
      <c r="ES59" s="12"/>
      <c r="ET59" s="12"/>
      <c r="EU59" s="12"/>
      <c r="EV59" s="12"/>
      <c r="EW59" s="12"/>
      <c r="EX59" s="12"/>
      <c r="EY59" s="12"/>
      <c r="EZ59" s="12"/>
      <c r="FA59" s="12"/>
      <c r="FB59" s="12"/>
      <c r="FC59" s="12"/>
    </row>
    <row r="60" spans="1:159" ht="15" customHeight="1">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c r="EQ60" s="12"/>
      <c r="ER60" s="12"/>
      <c r="ES60" s="12"/>
      <c r="ET60" s="12"/>
      <c r="EU60" s="12"/>
      <c r="EV60" s="12"/>
      <c r="EW60" s="12"/>
      <c r="EX60" s="12"/>
      <c r="EY60" s="12"/>
      <c r="EZ60" s="12"/>
      <c r="FA60" s="12"/>
      <c r="FB60" s="12"/>
      <c r="FC60" s="12"/>
    </row>
    <row r="61" spans="1:159" ht="15" customHeight="1">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c r="EQ61" s="12"/>
      <c r="ER61" s="12"/>
      <c r="ES61" s="12"/>
      <c r="ET61" s="12"/>
      <c r="EU61" s="12"/>
      <c r="EV61" s="12"/>
      <c r="EW61" s="12"/>
      <c r="EX61" s="12"/>
      <c r="EY61" s="12"/>
      <c r="EZ61" s="12"/>
      <c r="FA61" s="12"/>
      <c r="FB61" s="12"/>
      <c r="FC61" s="12"/>
    </row>
    <row r="62" spans="1:159" ht="15" customHeight="1">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row>
    <row r="63" spans="1:159" ht="15" customHeight="1">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row>
    <row r="64" spans="1:159" ht="15" customHeight="1">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c r="EQ64" s="12"/>
      <c r="ER64" s="12"/>
      <c r="ES64" s="12"/>
      <c r="ET64" s="12"/>
      <c r="EU64" s="12"/>
      <c r="EV64" s="12"/>
      <c r="EW64" s="12"/>
      <c r="EX64" s="12"/>
      <c r="EY64" s="12"/>
      <c r="EZ64" s="12"/>
      <c r="FA64" s="12"/>
      <c r="FB64" s="12"/>
      <c r="FC64" s="12"/>
    </row>
    <row r="65" spans="1:161" ht="15"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c r="EQ65" s="12"/>
      <c r="ER65" s="12"/>
      <c r="ES65" s="12"/>
      <c r="ET65" s="12"/>
      <c r="EU65" s="12"/>
      <c r="EV65" s="12"/>
      <c r="EW65" s="12"/>
      <c r="EX65" s="12"/>
      <c r="EY65" s="12"/>
      <c r="EZ65" s="12"/>
      <c r="FA65" s="12"/>
      <c r="FB65" s="12"/>
      <c r="FC65" s="12"/>
    </row>
    <row r="66" spans="1:161" ht="15" customHeigh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c r="EQ66" s="12"/>
      <c r="ER66" s="12"/>
      <c r="ES66" s="12"/>
      <c r="ET66" s="12"/>
      <c r="EU66" s="12"/>
      <c r="EV66" s="12"/>
      <c r="EW66" s="12"/>
      <c r="EX66" s="12"/>
      <c r="EY66" s="12"/>
      <c r="EZ66" s="12"/>
      <c r="FA66" s="12"/>
      <c r="FB66" s="12"/>
      <c r="FC66" s="12"/>
    </row>
    <row r="67" spans="1:161" ht="15" customHeight="1">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c r="EQ67" s="12"/>
      <c r="ER67" s="12"/>
      <c r="ES67" s="12"/>
      <c r="ET67" s="12"/>
      <c r="EU67" s="12"/>
      <c r="EV67" s="12"/>
      <c r="EW67" s="12"/>
      <c r="EX67" s="12"/>
      <c r="EY67" s="12"/>
      <c r="EZ67" s="12"/>
      <c r="FA67" s="12"/>
      <c r="FB67" s="12"/>
      <c r="FC67" s="12"/>
    </row>
    <row r="68" spans="1:161" ht="15" customHeight="1">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c r="EA68" s="12"/>
      <c r="EB68" s="12"/>
      <c r="EC68" s="12"/>
      <c r="ED68" s="12"/>
      <c r="EE68" s="12"/>
      <c r="EF68" s="12"/>
      <c r="EG68" s="12"/>
      <c r="EH68" s="12"/>
      <c r="EI68" s="12"/>
      <c r="EJ68" s="12"/>
      <c r="EK68" s="12"/>
      <c r="EL68" s="12"/>
      <c r="EM68" s="12"/>
      <c r="EN68" s="12"/>
      <c r="EO68" s="12"/>
      <c r="EP68" s="12"/>
      <c r="EQ68" s="12"/>
      <c r="ER68" s="12"/>
      <c r="ES68" s="12"/>
      <c r="ET68" s="12"/>
      <c r="EU68" s="12"/>
      <c r="EV68" s="12"/>
      <c r="EW68" s="12"/>
      <c r="EX68" s="12"/>
      <c r="EY68" s="12"/>
      <c r="EZ68" s="12"/>
      <c r="FA68" s="12"/>
      <c r="FB68" s="12"/>
      <c r="FC68" s="12"/>
    </row>
    <row r="69" spans="1:161" ht="15" customHeight="1">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row>
    <row r="70" spans="1:161" ht="15" customHeight="1">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row>
    <row r="71" spans="1:161" ht="15" customHeight="1">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c r="EA71" s="12"/>
      <c r="EB71" s="12"/>
      <c r="EC71" s="12"/>
      <c r="ED71" s="12"/>
      <c r="EE71" s="12"/>
      <c r="EF71" s="12"/>
      <c r="EG71" s="12"/>
      <c r="EH71" s="12"/>
      <c r="EI71" s="12"/>
      <c r="EJ71" s="12"/>
      <c r="EK71" s="12"/>
      <c r="EL71" s="12"/>
      <c r="EM71" s="12"/>
      <c r="EN71" s="12"/>
      <c r="EO71" s="12"/>
      <c r="EP71" s="12"/>
      <c r="EQ71" s="12"/>
      <c r="ER71" s="12"/>
      <c r="ES71" s="12"/>
      <c r="ET71" s="12"/>
      <c r="EU71" s="12"/>
      <c r="EV71" s="12"/>
      <c r="EW71" s="12"/>
      <c r="EX71" s="12"/>
      <c r="EY71" s="12"/>
      <c r="EZ71" s="12"/>
      <c r="FA71" s="12"/>
      <c r="FB71" s="12"/>
      <c r="FC71" s="12"/>
    </row>
    <row r="72" spans="1:161" s="119" customFormat="1" ht="12" customHeight="1"/>
    <row r="73" spans="1:161" ht="12"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37"/>
      <c r="FE73" s="37"/>
    </row>
    <row r="74" spans="1:161" ht="12"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c r="EY74" s="13"/>
      <c r="EZ74" s="13"/>
      <c r="FA74" s="13"/>
      <c r="FB74" s="13"/>
      <c r="FC74" s="13"/>
      <c r="FD74" s="37"/>
      <c r="FE74" s="37"/>
    </row>
    <row r="75" spans="1:161" ht="12"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c r="EY75" s="13"/>
      <c r="EZ75" s="13"/>
      <c r="FA75" s="13"/>
      <c r="FB75" s="13"/>
      <c r="FC75" s="13"/>
      <c r="FD75" s="37"/>
      <c r="FE75" s="37"/>
    </row>
    <row r="76" spans="1:161" ht="12"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13"/>
      <c r="DP76" s="13"/>
      <c r="DQ76" s="13"/>
      <c r="DR76" s="13"/>
      <c r="DS76" s="13"/>
      <c r="DT76" s="13"/>
      <c r="DU76" s="13"/>
      <c r="DV76" s="13"/>
      <c r="DW76" s="13"/>
      <c r="DX76" s="13"/>
      <c r="DY76" s="13"/>
      <c r="DZ76" s="13"/>
      <c r="EA76" s="13"/>
      <c r="EB76" s="13"/>
      <c r="EC76" s="13"/>
      <c r="ED76" s="13"/>
      <c r="EE76" s="13"/>
      <c r="EF76" s="13"/>
      <c r="EG76" s="13"/>
      <c r="EH76" s="13"/>
      <c r="EI76" s="13"/>
      <c r="EJ76" s="13"/>
      <c r="EK76" s="13"/>
      <c r="EL76" s="13"/>
      <c r="EM76" s="13"/>
      <c r="EN76" s="13"/>
      <c r="EO76" s="13"/>
      <c r="EP76" s="13"/>
      <c r="EQ76" s="13"/>
      <c r="ER76" s="13"/>
      <c r="ES76" s="13"/>
      <c r="ET76" s="13"/>
      <c r="EU76" s="13"/>
      <c r="EV76" s="13"/>
      <c r="EW76" s="13"/>
      <c r="EX76" s="13"/>
      <c r="EY76" s="13"/>
      <c r="EZ76" s="13"/>
      <c r="FA76" s="13"/>
      <c r="FB76" s="13"/>
      <c r="FC76" s="13"/>
      <c r="FD76" s="37"/>
      <c r="FE76" s="37"/>
    </row>
    <row r="77" spans="1:161" ht="12"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c r="EY77" s="13"/>
      <c r="EZ77" s="13"/>
      <c r="FA77" s="13"/>
      <c r="FB77" s="13"/>
      <c r="FC77" s="13"/>
      <c r="FD77" s="37"/>
      <c r="FE77" s="37"/>
    </row>
    <row r="78" spans="1:161" ht="12"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c r="EY78" s="13"/>
      <c r="EZ78" s="13"/>
      <c r="FA78" s="13"/>
      <c r="FB78" s="13"/>
      <c r="FC78" s="13"/>
      <c r="FD78" s="37"/>
      <c r="FE78" s="37"/>
    </row>
    <row r="79" spans="1:161" ht="12"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c r="EY79" s="13"/>
      <c r="EZ79" s="13"/>
      <c r="FA79" s="13"/>
      <c r="FB79" s="13"/>
      <c r="FC79" s="13"/>
      <c r="FD79" s="37"/>
      <c r="FE79" s="37"/>
    </row>
  </sheetData>
  <mergeCells count="1">
    <mergeCell ref="W2:BH4"/>
  </mergeCells>
  <pageMargins left="0" right="0" top="0" bottom="0" header="0" footer="0"/>
  <pageSetup paperSize="8" scale="40"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AU235"/>
  <sheetViews>
    <sheetView topLeftCell="A4" zoomScale="80" zoomScaleNormal="80" workbookViewId="0">
      <selection activeCell="G24" sqref="G24"/>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144" t="str">
        <f>IFERROR(IF(ISBLANK($G6),INDEX(mPDM_Consolidated_Tasks[#Data],MATCH($C6,mPDM_Consolidated_Tasks[Task Reference ID],0),3),""),"")</f>
        <v>MP</v>
      </c>
      <c r="E6" s="145" t="str">
        <f>IFERROR(IF(ISBLANK($G6),INDEX(mPDM_Consolidated_Tasks[#Data],MATCH($C6,mPDM_Consolidated_Tasks[Task Reference ID],0),4),$G6),"")</f>
        <v>Calculate IDD &amp; Inform Customer</v>
      </c>
      <c r="F6" s="146" t="str">
        <f>IFERROR(IF(ISBLANK(INDEX(mPDM_Consolidated_Tasks[#Data],MATCH($C6,mPDM_Consolidated_Tasks[Task Reference ID],0),5)),"",IF(ISBLANK($G6),HYPERLINK(INDEX(mPDM_Consolidated_Tasks[#Data],MATCH($C6,mPDM_Consolidated_Tasks[Task Reference ID],0),5),"Work Instruction"),"")),"")</f>
        <v>Work Instruction</v>
      </c>
      <c r="G6" s="88"/>
      <c r="H6" s="88"/>
      <c r="I6" s="144" t="str">
        <f>IF(AND(ISBLANK($C6),ISBLANK($G6)),"",IFERROR(IF(INDEX(mPDM_Consolidated_Tasks[#Data],MATCH($C6,mPDM_Consolidated_Tasks[Task Reference ID],0),4)=$E6,"", "Update"),"New"))</f>
        <v/>
      </c>
      <c r="J6" s="144" t="str">
        <f>IFERROR(IF(ISBLANK($H6),"",IF(INDEX(mPDM_Consolidated_Tasks[#Data],MATCH($C6,mPDM_Consolidated_Tasks[Task Reference ID],0),5)=$H6,"", "Update")),"Update")</f>
        <v/>
      </c>
      <c r="K6" s="84"/>
      <c r="L6" s="91"/>
      <c r="M6" s="92"/>
      <c r="N6" s="85"/>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t="s">
        <v>711</v>
      </c>
      <c r="B9" s="90" t="s">
        <v>710</v>
      </c>
      <c r="C9" s="128" t="s">
        <v>443</v>
      </c>
      <c r="D9" s="80" t="str">
        <f>IFERROR(IF(ISBLANK($G9),INDEX(mPDM_Consolidated_Tasks[#Data],MATCH($C9,mPDM_Consolidated_Tasks[Task Reference ID],0),3),""),"")</f>
        <v/>
      </c>
      <c r="E9" s="81" t="str">
        <f>IFERROR(IF(ISBLANK($G9),INDEX(mPDM_Consolidated_Tasks[#Data],MATCH($C9,mPDM_Consolidated_Tasks[Task Reference ID],0),4),$G9),"")</f>
        <v>Manage Resource Service Inventory</v>
      </c>
      <c r="F9" s="82" t="str">
        <f>IFERROR(IF(ISBLANK(INDEX(mPDM_Consolidated_Tasks[#Data],MATCH($C9,mPDM_Consolidated_Tasks[Task Reference ID],0),5)),"",IF(ISBLANK($G9),HYPERLINK(INDEX(mPDM_Consolidated_Tasks[#Data],MATCH($C9,mPDM_Consolidated_Tasks[Task Reference ID],0),5),"Work Instruction"),"")),"")</f>
        <v/>
      </c>
      <c r="G9" s="88" t="s">
        <v>1123</v>
      </c>
      <c r="H9" s="88"/>
      <c r="I9" s="80" t="str">
        <f>IF(AND(ISBLANK($C9),ISBLANK($G9)),"",IFERROR(IF(INDEX(mPDM_Consolidated_Tasks[#Data],MATCH($C9,mPDM_Consolidated_Tasks[Task Reference ID],0),4)=$E9,"", "Update"),"New"))</f>
        <v>Update</v>
      </c>
      <c r="J9" s="80" t="str">
        <f>IFERROR(IF(ISBLANK($H9),"",IF(INDEX(mPDM_Consolidated_Tasks[#Data],MATCH($C9,mPDM_Consolidated_Tasks[Task Reference ID],0),5)=$H9,"", "Update")),"Update")</f>
        <v/>
      </c>
      <c r="K9" s="84" t="s">
        <v>12</v>
      </c>
      <c r="L9" s="84" t="s">
        <v>12</v>
      </c>
      <c r="M9" s="84" t="s">
        <v>12</v>
      </c>
      <c r="N9" s="84" t="s">
        <v>12</v>
      </c>
    </row>
    <row r="10" spans="1:47" ht="24.95" customHeight="1">
      <c r="A10" s="90"/>
      <c r="B10" s="90" t="s">
        <v>104</v>
      </c>
      <c r="C10" s="87" t="s">
        <v>704</v>
      </c>
      <c r="D10" s="80" t="str">
        <f>IFERROR(IF(ISBLANK($G10),INDEX(mPDM_Consolidated_Tasks[#Data],MATCH($C10,mPDM_Consolidated_Tasks[Task Reference ID],0),3),""),"")</f>
        <v/>
      </c>
      <c r="E10" s="81" t="str">
        <f>IFERROR(IF(ISBLANK($G10),INDEX(mPDM_Consolidated_Tasks[#Data],MATCH($C10,mPDM_Consolidated_Tasks[Task Reference ID],0),4),$G10),"")</f>
        <v>Handle Automated Cloud Network MRS Exception</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636</v>
      </c>
      <c r="L10" s="84"/>
      <c r="M10" s="84"/>
      <c r="N10" s="84"/>
    </row>
    <row r="11" spans="1:47" ht="24.95" customHeight="1">
      <c r="A11" s="90" t="s">
        <v>711</v>
      </c>
      <c r="B11" s="90" t="s">
        <v>710</v>
      </c>
      <c r="C11" s="87" t="s">
        <v>479</v>
      </c>
      <c r="D11" s="80" t="str">
        <f>IFERROR(IF(ISBLANK($G11),INDEX(mPDM_Consolidated_Tasks[#Data],MATCH($C11,mPDM_Consolidated_Tasks[Task Reference ID],0),3),""),"")</f>
        <v/>
      </c>
      <c r="E11" s="81" t="str">
        <f>IFERROR(IF(ISBLANK($G11),INDEX(mPDM_Consolidated_Tasks[#Data],MATCH($C11,mPDM_Consolidated_Tasks[Task Reference ID],0),4),$G11),"")</f>
        <v>Manage Logical Planning</v>
      </c>
      <c r="F11" s="82" t="str">
        <f>IFERROR(IF(ISBLANK(INDEX(mPDM_Consolidated_Tasks[#Data],MATCH($C11,mPDM_Consolidated_Tasks[Task Reference ID],0),5)),"",IF(ISBLANK($G11),HYPERLINK(INDEX(mPDM_Consolidated_Tasks[#Data],MATCH($C11,mPDM_Consolidated_Tasks[Task Reference ID],0),5),"Work Instruction"),"")),"")</f>
        <v/>
      </c>
      <c r="G11" s="88" t="s">
        <v>1124</v>
      </c>
      <c r="H11" s="88"/>
      <c r="I11" s="80" t="str">
        <f>IF(AND(ISBLANK($C11),ISBLANK($G11)),"",IFERROR(IF(INDEX(mPDM_Consolidated_Tasks[#Data],MATCH($C11,mPDM_Consolidated_Tasks[Task Reference ID],0),4)=$E11,"", "Update"),"New"))</f>
        <v>Update</v>
      </c>
      <c r="J11" s="80" t="str">
        <f>IFERROR(IF(ISBLANK($H11),"",IF(INDEX(mPDM_Consolidated_Tasks[#Data],MATCH($C11,mPDM_Consolidated_Tasks[Task Reference ID],0),5)=$H11,"", "Update")),"Update")</f>
        <v/>
      </c>
      <c r="K11" s="84" t="s">
        <v>12</v>
      </c>
      <c r="L11" s="84" t="s">
        <v>12</v>
      </c>
      <c r="M11" s="84" t="s">
        <v>12</v>
      </c>
      <c r="N11" s="84" t="s">
        <v>12</v>
      </c>
    </row>
    <row r="12" spans="1:47" ht="24.95" customHeight="1">
      <c r="A12" s="90"/>
      <c r="B12" s="90" t="s">
        <v>104</v>
      </c>
      <c r="C12" s="87" t="s">
        <v>425</v>
      </c>
      <c r="D12" s="80" t="str">
        <f>IFERROR(IF(ISBLANK($G12),INDEX(mPDM_Consolidated_Tasks[#Data],MATCH($C12,mPDM_Consolidated_Tasks[Task Reference ID],0),3),""),"")</f>
        <v>MP</v>
      </c>
      <c r="E12" s="81" t="str">
        <f>IFERROR(IF(ISBLANK($G12),INDEX(mPDM_Consolidated_Tasks[#Data],MATCH($C12,mPDM_Consolidated_Tasks[Task Reference ID],0),4),$G12),"")</f>
        <v>Handle Automated CPE MLP Exception</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t="s">
        <v>632</v>
      </c>
      <c r="L12" s="91"/>
      <c r="M12" s="92"/>
      <c r="N12" s="85"/>
    </row>
    <row r="13" spans="1:47" ht="24.95" customHeight="1">
      <c r="A13" s="90"/>
      <c r="B13" s="90"/>
      <c r="C13" s="87" t="s">
        <v>443</v>
      </c>
      <c r="D13" s="144" t="str">
        <f>IFERROR(IF(ISBLANK($G13),INDEX(mPDM_Consolidated_Tasks[#Data],MATCH($C13,mPDM_Consolidated_Tasks[Task Reference ID],0),3),""),"")</f>
        <v/>
      </c>
      <c r="E13" s="145" t="str">
        <f>IFERROR(IF(ISBLANK($G13),INDEX(mPDM_Consolidated_Tasks[#Data],MATCH($C13,mPDM_Consolidated_Tasks[Task Reference ID],0),4),$G13),"")</f>
        <v>Manage Resource Service Inventory</v>
      </c>
      <c r="F13" s="146" t="str">
        <f>IFERROR(IF(ISBLANK(INDEX(mPDM_Consolidated_Tasks[#Data],MATCH($C13,mPDM_Consolidated_Tasks[Task Reference ID],0),5)),"",IF(ISBLANK($G13),HYPERLINK(INDEX(mPDM_Consolidated_Tasks[#Data],MATCH($C13,mPDM_Consolidated_Tasks[Task Reference ID],0),5),"Work Instruction"),"")),"")</f>
        <v/>
      </c>
      <c r="G13" s="88" t="s">
        <v>1123</v>
      </c>
      <c r="H13" s="88"/>
      <c r="I13" s="144" t="str">
        <f>IF(AND(ISBLANK($C13),ISBLANK($G13)),"",IFERROR(IF(INDEX(mPDM_Consolidated_Tasks[#Data],MATCH($C13,mPDM_Consolidated_Tasks[Task Reference ID],0),4)=$E13,"", "Update"),"New"))</f>
        <v>Update</v>
      </c>
      <c r="J13" s="144" t="str">
        <f>IFERROR(IF(ISBLANK($H13),"",IF(INDEX(mPDM_Consolidated_Tasks[#Data],MATCH($C13,mPDM_Consolidated_Tasks[Task Reference ID],0),5)=$H13,"", "Update")),"Update")</f>
        <v/>
      </c>
      <c r="K13" s="84"/>
      <c r="L13" s="91"/>
      <c r="M13" s="92"/>
      <c r="N13" s="85"/>
    </row>
    <row r="14" spans="1:47" ht="24.95" customHeight="1">
      <c r="A14" s="90"/>
      <c r="B14" s="90"/>
      <c r="C14" s="87" t="s">
        <v>704</v>
      </c>
      <c r="D14" s="144" t="str">
        <f>IFERROR(IF(ISBLANK($G14),INDEX(mPDM_Consolidated_Tasks[#Data],MATCH($C14,mPDM_Consolidated_Tasks[Task Reference ID],0),3),""),"")</f>
        <v/>
      </c>
      <c r="E14" s="145" t="str">
        <f>IFERROR(IF(ISBLANK($G14),INDEX(mPDM_Consolidated_Tasks[#Data],MATCH($C14,mPDM_Consolidated_Tasks[Task Reference ID],0),4),$G14),"")</f>
        <v>Handle Automated Cloud Network MRS Exception</v>
      </c>
      <c r="F14" s="146" t="str">
        <f>IFERROR(IF(ISBLANK(INDEX(mPDM_Consolidated_Tasks[#Data],MATCH($C14,mPDM_Consolidated_Tasks[Task Reference ID],0),5)),"",IF(ISBLANK($G14),HYPERLINK(INDEX(mPDM_Consolidated_Tasks[#Data],MATCH($C14,mPDM_Consolidated_Tasks[Task Reference ID],0),5),"Work Instruction"),"")),"")</f>
        <v>Work Instruction</v>
      </c>
      <c r="G14" s="88"/>
      <c r="H14" s="88"/>
      <c r="I14" s="144" t="str">
        <f>IF(AND(ISBLANK($C14),ISBLANK($G14)),"",IFERROR(IF(INDEX(mPDM_Consolidated_Tasks[#Data],MATCH($C14,mPDM_Consolidated_Tasks[Task Reference ID],0),4)=$E14,"", "Update"),"New"))</f>
        <v/>
      </c>
      <c r="J14" s="144" t="str">
        <f>IFERROR(IF(ISBLANK($H14),"",IF(INDEX(mPDM_Consolidated_Tasks[#Data],MATCH($C14,mPDM_Consolidated_Tasks[Task Reference ID],0),5)=$H14,"", "Update")),"Update")</f>
        <v/>
      </c>
      <c r="K14" s="84"/>
      <c r="L14" s="91"/>
      <c r="M14" s="92"/>
      <c r="N14" s="85"/>
    </row>
    <row r="15" spans="1:47" ht="24.95" customHeight="1">
      <c r="A15" s="90"/>
      <c r="B15" s="90"/>
      <c r="C15" s="87" t="s">
        <v>479</v>
      </c>
      <c r="D15" s="144" t="str">
        <f>IFERROR(IF(ISBLANK($G15),INDEX(mPDM_Consolidated_Tasks[#Data],MATCH($C15,mPDM_Consolidated_Tasks[Task Reference ID],0),3),""),"")</f>
        <v/>
      </c>
      <c r="E15" s="145" t="str">
        <f>IFERROR(IF(ISBLANK($G15),INDEX(mPDM_Consolidated_Tasks[#Data],MATCH($C15,mPDM_Consolidated_Tasks[Task Reference ID],0),4),$G15),"")</f>
        <v>Manage Logical Planning</v>
      </c>
      <c r="F15" s="146" t="str">
        <f>IFERROR(IF(ISBLANK(INDEX(mPDM_Consolidated_Tasks[#Data],MATCH($C15,mPDM_Consolidated_Tasks[Task Reference ID],0),5)),"",IF(ISBLANK($G15),HYPERLINK(INDEX(mPDM_Consolidated_Tasks[#Data],MATCH($C15,mPDM_Consolidated_Tasks[Task Reference ID],0),5),"Work Instruction"),"")),"")</f>
        <v/>
      </c>
      <c r="G15" s="88" t="s">
        <v>1124</v>
      </c>
      <c r="H15" s="88"/>
      <c r="I15" s="144" t="str">
        <f>IF(AND(ISBLANK($C15),ISBLANK($G15)),"",IFERROR(IF(INDEX(mPDM_Consolidated_Tasks[#Data],MATCH($C15,mPDM_Consolidated_Tasks[Task Reference ID],0),4)=$E15,"", "Update"),"New"))</f>
        <v>Update</v>
      </c>
      <c r="J15" s="144" t="str">
        <f>IFERROR(IF(ISBLANK($H15),"",IF(INDEX(mPDM_Consolidated_Tasks[#Data],MATCH($C15,mPDM_Consolidated_Tasks[Task Reference ID],0),5)=$H15,"", "Update")),"Update")</f>
        <v/>
      </c>
      <c r="K15" s="84"/>
      <c r="L15" s="91"/>
      <c r="M15" s="92"/>
      <c r="N15" s="85"/>
    </row>
    <row r="16" spans="1:47" ht="24.95" customHeight="1">
      <c r="A16" s="90"/>
      <c r="B16" s="90"/>
      <c r="C16" s="87" t="s">
        <v>425</v>
      </c>
      <c r="D16" s="144" t="str">
        <f>IFERROR(IF(ISBLANK($G16),INDEX(mPDM_Consolidated_Tasks[#Data],MATCH($C16,mPDM_Consolidated_Tasks[Task Reference ID],0),3),""),"")</f>
        <v>MP</v>
      </c>
      <c r="E16" s="145" t="str">
        <f>IFERROR(IF(ISBLANK($G16),INDEX(mPDM_Consolidated_Tasks[#Data],MATCH($C16,mPDM_Consolidated_Tasks[Task Reference ID],0),4),$G16),"")</f>
        <v>Handle Automated CPE MLP Exception</v>
      </c>
      <c r="F16" s="146" t="str">
        <f>IFERROR(IF(ISBLANK(INDEX(mPDM_Consolidated_Tasks[#Data],MATCH($C16,mPDM_Consolidated_Tasks[Task Reference ID],0),5)),"",IF(ISBLANK($G16),HYPERLINK(INDEX(mPDM_Consolidated_Tasks[#Data],MATCH($C16,mPDM_Consolidated_Tasks[Task Reference ID],0),5),"Work Instruction"),"")),"")</f>
        <v>Work Instruction</v>
      </c>
      <c r="G16" s="88"/>
      <c r="H16" s="88"/>
      <c r="I16" s="144" t="str">
        <f>IF(AND(ISBLANK($C16),ISBLANK($G16)),"",IFERROR(IF(INDEX(mPDM_Consolidated_Tasks[#Data],MATCH($C16,mPDM_Consolidated_Tasks[Task Reference ID],0),4)=$E16,"", "Update"),"New"))</f>
        <v/>
      </c>
      <c r="J16" s="144" t="str">
        <f>IFERROR(IF(ISBLANK($H16),"",IF(INDEX(mPDM_Consolidated_Tasks[#Data],MATCH($C16,mPDM_Consolidated_Tasks[Task Reference ID],0),5)=$H16,"", "Update")),"Update")</f>
        <v/>
      </c>
      <c r="K16" s="84"/>
      <c r="L16" s="91"/>
      <c r="M16" s="92"/>
      <c r="N16" s="85"/>
    </row>
    <row r="17" spans="1:14" ht="24.95" customHeight="1">
      <c r="A17" s="90"/>
      <c r="B17" s="90"/>
      <c r="C17" s="87" t="s">
        <v>443</v>
      </c>
      <c r="D17" s="144" t="str">
        <f>IFERROR(IF(ISBLANK($G17),INDEX(mPDM_Consolidated_Tasks[#Data],MATCH($C17,mPDM_Consolidated_Tasks[Task Reference ID],0),3),""),"")</f>
        <v/>
      </c>
      <c r="E17" s="145" t="str">
        <f>IFERROR(IF(ISBLANK($G17),INDEX(mPDM_Consolidated_Tasks[#Data],MATCH($C17,mPDM_Consolidated_Tasks[Task Reference ID],0),4),$G17),"")</f>
        <v>Manage Resource Service Inventory</v>
      </c>
      <c r="F17" s="146" t="str">
        <f>IFERROR(IF(ISBLANK(INDEX(mPDM_Consolidated_Tasks[#Data],MATCH($C17,mPDM_Consolidated_Tasks[Task Reference ID],0),5)),"",IF(ISBLANK($G17),HYPERLINK(INDEX(mPDM_Consolidated_Tasks[#Data],MATCH($C17,mPDM_Consolidated_Tasks[Task Reference ID],0),5),"Work Instruction"),"")),"")</f>
        <v/>
      </c>
      <c r="G17" s="88" t="s">
        <v>1123</v>
      </c>
      <c r="H17" s="88"/>
      <c r="I17" s="144" t="str">
        <f>IF(AND(ISBLANK($C17),ISBLANK($G17)),"",IFERROR(IF(INDEX(mPDM_Consolidated_Tasks[#Data],MATCH($C17,mPDM_Consolidated_Tasks[Task Reference ID],0),4)=$E17,"", "Update"),"New"))</f>
        <v>Update</v>
      </c>
      <c r="J17" s="144" t="str">
        <f>IFERROR(IF(ISBLANK($H17),"",IF(INDEX(mPDM_Consolidated_Tasks[#Data],MATCH($C17,mPDM_Consolidated_Tasks[Task Reference ID],0),5)=$H17,"", "Update")),"Update")</f>
        <v/>
      </c>
      <c r="K17" s="84"/>
      <c r="L17" s="91"/>
      <c r="M17" s="92"/>
      <c r="N17" s="85"/>
    </row>
    <row r="18" spans="1:14" ht="24.95" customHeight="1">
      <c r="A18" s="90"/>
      <c r="B18" s="90"/>
      <c r="C18" s="87" t="s">
        <v>704</v>
      </c>
      <c r="D18" s="144" t="str">
        <f>IFERROR(IF(ISBLANK($G18),INDEX(mPDM_Consolidated_Tasks[#Data],MATCH($C18,mPDM_Consolidated_Tasks[Task Reference ID],0),3),""),"")</f>
        <v/>
      </c>
      <c r="E18" s="145" t="str">
        <f>IFERROR(IF(ISBLANK($G18),INDEX(mPDM_Consolidated_Tasks[#Data],MATCH($C18,mPDM_Consolidated_Tasks[Task Reference ID],0),4),$G18),"")</f>
        <v>Handle Automated Cloud Network MRS Exception</v>
      </c>
      <c r="F18" s="146" t="str">
        <f>IFERROR(IF(ISBLANK(INDEX(mPDM_Consolidated_Tasks[#Data],MATCH($C18,mPDM_Consolidated_Tasks[Task Reference ID],0),5)),"",IF(ISBLANK($G18),HYPERLINK(INDEX(mPDM_Consolidated_Tasks[#Data],MATCH($C18,mPDM_Consolidated_Tasks[Task Reference ID],0),5),"Work Instruction"),"")),"")</f>
        <v>Work Instruction</v>
      </c>
      <c r="G18" s="88"/>
      <c r="H18" s="88"/>
      <c r="I18" s="144" t="str">
        <f>IF(AND(ISBLANK($C18),ISBLANK($G18)),"",IFERROR(IF(INDEX(mPDM_Consolidated_Tasks[#Data],MATCH($C18,mPDM_Consolidated_Tasks[Task Reference ID],0),4)=$E18,"", "Update"),"New"))</f>
        <v/>
      </c>
      <c r="J18" s="144" t="str">
        <f>IFERROR(IF(ISBLANK($H18),"",IF(INDEX(mPDM_Consolidated_Tasks[#Data],MATCH($C18,mPDM_Consolidated_Tasks[Task Reference ID],0),5)=$H18,"", "Update")),"Update")</f>
        <v/>
      </c>
      <c r="K18" s="84"/>
      <c r="L18" s="91"/>
      <c r="M18" s="92"/>
      <c r="N18" s="85"/>
    </row>
    <row r="19" spans="1:14" ht="24.95" customHeight="1">
      <c r="A19" s="90"/>
      <c r="B19" s="90" t="s">
        <v>104</v>
      </c>
      <c r="C19" s="87" t="s">
        <v>296</v>
      </c>
      <c r="D19" s="80" t="str">
        <f>IFERROR(IF(ISBLANK($G19),INDEX(mPDM_Consolidated_Tasks[#Data],MATCH($C19,mPDM_Consolidated_Tasks[Task Reference ID],0),3),""),"")</f>
        <v>LIS</v>
      </c>
      <c r="E19" s="81" t="str">
        <f>IFERROR(IF(ISBLANK($G19),INDEX(mPDM_Consolidated_Tasks[#Data],MATCH($C19,mPDM_Consolidated_Tasks[Task Reference ID],0),4),$G19),"")</f>
        <v>Configure Gateway</v>
      </c>
      <c r="F19" s="82" t="str">
        <f>IFERROR(IF(ISBLANK(INDEX(mPDM_Consolidated_Tasks[#Data],MATCH($C19,mPDM_Consolidated_Tasks[Task Reference ID],0),5)),"",IF(ISBLANK($G19),HYPERLINK(INDEX(mPDM_Consolidated_Tasks[#Data],MATCH($C19,mPDM_Consolidated_Tasks[Task Reference ID],0),5),"Work Instruction"),"")),"")</f>
        <v>Work Instruction</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t="s">
        <v>636</v>
      </c>
      <c r="L19" s="91"/>
      <c r="M19" s="92"/>
      <c r="N19" s="85"/>
    </row>
    <row r="20" spans="1:14" ht="24.95" customHeight="1">
      <c r="A20" s="90" t="s">
        <v>711</v>
      </c>
      <c r="B20" s="90" t="s">
        <v>710</v>
      </c>
      <c r="C20" s="87" t="s">
        <v>760</v>
      </c>
      <c r="D20" s="80" t="str">
        <f>IFERROR(IF(ISBLANK($G20),INDEX(mPDM_Consolidated_Tasks[#Data],MATCH($C20,mPDM_Consolidated_Tasks[Task Reference ID],0),3),""),"")</f>
        <v/>
      </c>
      <c r="E20" s="81" t="str">
        <f>IFERROR(IF(ISBLANK($G20),INDEX(mPDM_Consolidated_Tasks[#Data],MATCH($C20,mPDM_Consolidated_Tasks[Task Reference ID],0),4),$G20),"")</f>
        <v>Perform MNSD Test</v>
      </c>
      <c r="F20" s="82" t="str">
        <f>IFERROR(IF(ISBLANK(INDEX(mPDM_Consolidated_Tasks[#Data],MATCH($C20,mPDM_Consolidated_Tasks[Task Reference ID],0),5)),"",IF(ISBLANK($G20),HYPERLINK(INDEX(mPDM_Consolidated_Tasks[#Data],MATCH($C20,mPDM_Consolidated_Tasks[Task Reference ID],0),5),"Work Instruction"),"")),"")</f>
        <v/>
      </c>
      <c r="G20" s="88" t="s">
        <v>662</v>
      </c>
      <c r="H20" s="88"/>
      <c r="I20" s="80" t="str">
        <f>IF(AND(ISBLANK($C20),ISBLANK($G20)),"",IFERROR(IF(INDEX(mPDM_Consolidated_Tasks[#Data],MATCH($C20,mPDM_Consolidated_Tasks[Task Reference ID],0),4)=$E20,"", "Update"),"New"))</f>
        <v>Update</v>
      </c>
      <c r="J20" s="80" t="str">
        <f>IFERROR(IF(ISBLANK($H20),"",IF(INDEX(mPDM_Consolidated_Tasks[#Data],MATCH($C20,mPDM_Consolidated_Tasks[Task Reference ID],0),5)=$H20,"", "Update")),"Update")</f>
        <v/>
      </c>
      <c r="K20" s="84" t="s">
        <v>12</v>
      </c>
      <c r="L20" s="84" t="s">
        <v>12</v>
      </c>
      <c r="M20" s="84" t="s">
        <v>12</v>
      </c>
      <c r="N20" s="84" t="s">
        <v>12</v>
      </c>
    </row>
    <row r="21" spans="1:14" ht="24.95" customHeight="1">
      <c r="A21" s="90"/>
      <c r="B21" s="90" t="s">
        <v>104</v>
      </c>
      <c r="C21" s="87" t="s">
        <v>707</v>
      </c>
      <c r="D21" s="80" t="str">
        <f>IFERROR(IF(ISBLANK($G21),INDEX(mPDM_Consolidated_Tasks[#Data],MATCH($C21,mPDM_Consolidated_Tasks[Task Reference ID],0),3),""),"")</f>
        <v/>
      </c>
      <c r="E21" s="81" t="str">
        <f>IFERROR(IF(ISBLANK($G21),INDEX(mPDM_Consolidated_Tasks[#Data],MATCH($C21,mPDM_Consolidated_Tasks[Task Reference ID],0),4),$G21),"")</f>
        <v>Handle Automated Test Exception</v>
      </c>
      <c r="F21" s="82" t="str">
        <f>IFERROR(IF(ISBLANK(INDEX(mPDM_Consolidated_Tasks[#Data],MATCH($C21,mPDM_Consolidated_Tasks[Task Reference ID],0),5)),"",IF(ISBLANK($G21),HYPERLINK(INDEX(mPDM_Consolidated_Tasks[#Data],MATCH($C21,mPDM_Consolidated_Tasks[Task Reference ID],0),5),"Work Instruction"),"")),"")</f>
        <v>Work Instruction</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t="s">
        <v>636</v>
      </c>
      <c r="L21" s="91"/>
      <c r="M21" s="92"/>
      <c r="N21" s="85"/>
    </row>
    <row r="22" spans="1:14" ht="24.95" customHeight="1">
      <c r="A22" s="90"/>
      <c r="B22" s="90"/>
      <c r="C22" s="87" t="s">
        <v>443</v>
      </c>
      <c r="D22" s="144" t="str">
        <f>IFERROR(IF(ISBLANK($G22),INDEX(mPDM_Consolidated_Tasks[#Data],MATCH($C22,mPDM_Consolidated_Tasks[Task Reference ID],0),3),""),"")</f>
        <v/>
      </c>
      <c r="E22" s="145" t="str">
        <f>IFERROR(IF(ISBLANK($G22),INDEX(mPDM_Consolidated_Tasks[#Data],MATCH($C22,mPDM_Consolidated_Tasks[Task Reference ID],0),4),$G22),"")</f>
        <v>Manage Resource Service Inventory</v>
      </c>
      <c r="F22" s="146" t="str">
        <f>IFERROR(IF(ISBLANK(INDEX(mPDM_Consolidated_Tasks[#Data],MATCH($C22,mPDM_Consolidated_Tasks[Task Reference ID],0),5)),"",IF(ISBLANK($G22),HYPERLINK(INDEX(mPDM_Consolidated_Tasks[#Data],MATCH($C22,mPDM_Consolidated_Tasks[Task Reference ID],0),5),"Work Instruction"),"")),"")</f>
        <v/>
      </c>
      <c r="G22" s="88" t="s">
        <v>1123</v>
      </c>
      <c r="H22" s="88"/>
      <c r="I22" s="144" t="str">
        <f>IF(AND(ISBLANK($C22),ISBLANK($G22)),"",IFERROR(IF(INDEX(mPDM_Consolidated_Tasks[#Data],MATCH($C22,mPDM_Consolidated_Tasks[Task Reference ID],0),4)=$E22,"", "Update"),"New"))</f>
        <v>Update</v>
      </c>
      <c r="J22" s="144" t="str">
        <f>IFERROR(IF(ISBLANK($H22),"",IF(INDEX(mPDM_Consolidated_Tasks[#Data],MATCH($C22,mPDM_Consolidated_Tasks[Task Reference ID],0),5)=$H22,"", "Update")),"Update")</f>
        <v/>
      </c>
      <c r="K22" s="84"/>
      <c r="L22" s="91"/>
      <c r="M22" s="92"/>
      <c r="N22" s="85"/>
    </row>
    <row r="23" spans="1:14" ht="24.95" customHeight="1">
      <c r="A23" s="90"/>
      <c r="B23" s="90"/>
      <c r="C23" s="87" t="s">
        <v>704</v>
      </c>
      <c r="D23" s="144" t="str">
        <f>IFERROR(IF(ISBLANK($G23),INDEX(mPDM_Consolidated_Tasks[#Data],MATCH($C23,mPDM_Consolidated_Tasks[Task Reference ID],0),3),""),"")</f>
        <v/>
      </c>
      <c r="E23" s="145" t="str">
        <f>IFERROR(IF(ISBLANK($G23),INDEX(mPDM_Consolidated_Tasks[#Data],MATCH($C23,mPDM_Consolidated_Tasks[Task Reference ID],0),4),$G23),"")</f>
        <v>Handle Automated Cloud Network MRS Exception</v>
      </c>
      <c r="F23" s="146" t="str">
        <f>IFERROR(IF(ISBLANK(INDEX(mPDM_Consolidated_Tasks[#Data],MATCH($C23,mPDM_Consolidated_Tasks[Task Reference ID],0),5)),"",IF(ISBLANK($G23),HYPERLINK(INDEX(mPDM_Consolidated_Tasks[#Data],MATCH($C23,mPDM_Consolidated_Tasks[Task Reference ID],0),5),"Work Instruction"),"")),"")</f>
        <v>Work Instruction</v>
      </c>
      <c r="G23" s="88"/>
      <c r="H23" s="88"/>
      <c r="I23" s="144" t="str">
        <f>IF(AND(ISBLANK($C23),ISBLANK($G23)),"",IFERROR(IF(INDEX(mPDM_Consolidated_Tasks[#Data],MATCH($C23,mPDM_Consolidated_Tasks[Task Reference ID],0),4)=$E23,"", "Update"),"New"))</f>
        <v/>
      </c>
      <c r="J23" s="144" t="str">
        <f>IFERROR(IF(ISBLANK($H23),"",IF(INDEX(mPDM_Consolidated_Tasks[#Data],MATCH($C23,mPDM_Consolidated_Tasks[Task Reference ID],0),5)=$H23,"", "Update")),"Update")</f>
        <v/>
      </c>
      <c r="K23" s="84"/>
      <c r="L23" s="91"/>
      <c r="M23" s="92"/>
      <c r="N23" s="85"/>
    </row>
    <row r="24" spans="1:14" ht="24.95" customHeight="1">
      <c r="A24" s="90"/>
      <c r="B24" s="90" t="s">
        <v>104</v>
      </c>
      <c r="C24" s="87" t="s">
        <v>406</v>
      </c>
      <c r="D24" s="80" t="str">
        <f>IFERROR(IF(ISBLANK($G24),INDEX(mPDM_Consolidated_Tasks[#Data],MATCH($C24,mPDM_Consolidated_Tasks[Task Reference ID],0),3),""),"")</f>
        <v>MP</v>
      </c>
      <c r="E24" s="81" t="str">
        <f>IFERROR(IF(ISBLANK($G24),INDEX(mPDM_Consolidated_Tasks[#Data],MATCH($C24,mPDM_Consolidated_Tasks[Task Reference ID],0),4),$G24),"")</f>
        <v>Order Quality Check</v>
      </c>
      <c r="F24" s="82" t="str">
        <f>IFERROR(IF(ISBLANK(INDEX(mPDM_Consolidated_Tasks[#Data],MATCH($C24,mPDM_Consolidated_Tasks[Task Reference ID],0),5)),"",IF(ISBLANK($G24),HYPERLINK(INDEX(mPDM_Consolidated_Tasks[#Data],MATCH($C24,mPDM_Consolidated_Tasks[Task Reference ID],0),5),"Work Instruction"),"")),"")</f>
        <v>Work Instruction</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t="s">
        <v>636</v>
      </c>
      <c r="L24" s="91"/>
      <c r="M24" s="92"/>
      <c r="N24" s="85"/>
    </row>
    <row r="25" spans="1:14" ht="24.95" customHeight="1">
      <c r="A25" s="90"/>
      <c r="B25" s="90" t="s">
        <v>104</v>
      </c>
      <c r="C25" s="87" t="s">
        <v>407</v>
      </c>
      <c r="D25" s="80" t="str">
        <f>IFERROR(IF(ISBLANK($G25),INDEX(mPDM_Consolidated_Tasks[#Data],MATCH($C25,mPDM_Consolidated_Tasks[Task Reference ID],0),3),""),"")</f>
        <v>MP</v>
      </c>
      <c r="E25" s="81" t="str">
        <f>IFERROR(IF(ISBLANK($G25),INDEX(mPDM_Consolidated_Tasks[#Data],MATCH($C25,mPDM_Consolidated_Tasks[Task Reference ID],0),4),$G25),"")</f>
        <v>Handover to Maintenance</v>
      </c>
      <c r="F25" s="82" t="str">
        <f>IFERROR(IF(ISBLANK(INDEX(mPDM_Consolidated_Tasks[#Data],MATCH($C25,mPDM_Consolidated_Tasks[Task Reference ID],0),5)),"",IF(ISBLANK($G25),HYPERLINK(INDEX(mPDM_Consolidated_Tasks[#Data],MATCH($C25,mPDM_Consolidated_Tasks[Task Reference ID],0),5),"Work Instruction"),"")),"")</f>
        <v>Work Instruction</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t="s">
        <v>636</v>
      </c>
      <c r="L25" s="91"/>
      <c r="M25" s="92"/>
      <c r="N25" s="85"/>
    </row>
    <row r="26" spans="1:14" ht="24.95" customHeight="1">
      <c r="A26" s="90"/>
      <c r="B26" s="90" t="s">
        <v>104</v>
      </c>
      <c r="C26" s="87" t="s">
        <v>408</v>
      </c>
      <c r="D26" s="80" t="str">
        <f>IFERROR(IF(ISBLANK($G26),INDEX(mPDM_Consolidated_Tasks[#Data],MATCH($C26,mPDM_Consolidated_Tasks[Task Reference ID],0),3),""),"")</f>
        <v>MP</v>
      </c>
      <c r="E26" s="81" t="str">
        <f>IFERROR(IF(ISBLANK($G26),INDEX(mPDM_Consolidated_Tasks[#Data],MATCH($C26,mPDM_Consolidated_Tasks[Task Reference ID],0),4),$G26),"")</f>
        <v>Notify Customer Service is Ready</v>
      </c>
      <c r="F26" s="82" t="str">
        <f>IFERROR(IF(ISBLANK(INDEX(mPDM_Consolidated_Tasks[#Data],MATCH($C26,mPDM_Consolidated_Tasks[Task Reference ID],0),5)),"",IF(ISBLANK($G26),HYPERLINK(INDEX(mPDM_Consolidated_Tasks[#Data],MATCH($C26,mPDM_Consolidated_Tasks[Task Reference ID],0),5),"Work Instruction"),"")),"")</f>
        <v>Work Instruction</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t="s">
        <v>636</v>
      </c>
      <c r="L26" s="91"/>
      <c r="M26" s="92"/>
      <c r="N26" s="85"/>
    </row>
    <row r="27" spans="1:14" ht="24.95" customHeight="1">
      <c r="A27" s="90"/>
      <c r="B27" s="90" t="s">
        <v>104</v>
      </c>
      <c r="C27" s="87" t="s">
        <v>409</v>
      </c>
      <c r="D27" s="80" t="str">
        <f>IFERROR(IF(ISBLANK($G27),INDEX(mPDM_Consolidated_Tasks[#Data],MATCH($C27,mPDM_Consolidated_Tasks[Task Reference ID],0),3),""),"")</f>
        <v>MP</v>
      </c>
      <c r="E27" s="81" t="str">
        <f>IFERROR(IF(ISBLANK($G27),INDEX(mPDM_Consolidated_Tasks[#Data],MATCH($C27,mPDM_Consolidated_Tasks[Task Reference ID],0),4),$G27),"")</f>
        <v>Confirm Order Closure</v>
      </c>
      <c r="F27" s="82" t="str">
        <f>IFERROR(IF(ISBLANK(INDEX(mPDM_Consolidated_Tasks[#Data],MATCH($C27,mPDM_Consolidated_Tasks[Task Reference ID],0),5)),"",IF(ISBLANK($G27),HYPERLINK(INDEX(mPDM_Consolidated_Tasks[#Data],MATCH($C27,mPDM_Consolidated_Tasks[Task Reference ID],0),5),"Work Instruction"),"")),"")</f>
        <v>Work Instruction</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t="s">
        <v>636</v>
      </c>
      <c r="L27" s="91"/>
      <c r="M27" s="92"/>
      <c r="N27" s="85"/>
    </row>
    <row r="28" spans="1:14" ht="24.95" customHeight="1">
      <c r="A28" s="90" t="s">
        <v>711</v>
      </c>
      <c r="B28" s="90" t="s">
        <v>710</v>
      </c>
      <c r="C28" s="87" t="s">
        <v>455</v>
      </c>
      <c r="D28" s="80" t="str">
        <f>IFERROR(IF(ISBLANK($G28),INDEX(mPDM_Consolidated_Tasks[#Data],MATCH($C28,mPDM_Consolidated_Tasks[Task Reference ID],0),3),""),"")</f>
        <v>MP</v>
      </c>
      <c r="E28" s="81" t="str">
        <f>IFERROR(IF(ISBLANK($G28),INDEX(mPDM_Consolidated_Tasks[#Data],MATCH($C28,mPDM_Consolidated_Tasks[Task Reference ID],0),4),$G28),"")</f>
        <v>Send Billing Date to Expedio-rSQE-CIF-BFG (Automated)</v>
      </c>
      <c r="F28" s="82" t="str">
        <f>IFERROR(IF(ISBLANK(INDEX(mPDM_Consolidated_Tasks[#Data],MATCH($C28,mPDM_Consolidated_Tasks[Task Reference ID],0),5)),"",IF(ISBLANK($G28),HYPERLINK(INDEX(mPDM_Consolidated_Tasks[#Data],MATCH($C28,mPDM_Consolidated_Tasks[Task Reference ID],0),5),"Work Instruction"),"")),"")</f>
        <v>Work Instruction</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t="s">
        <v>12</v>
      </c>
      <c r="L28" s="84" t="s">
        <v>12</v>
      </c>
      <c r="M28" s="84" t="s">
        <v>12</v>
      </c>
      <c r="N28" s="84" t="s">
        <v>12</v>
      </c>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90"/>
      <c r="B228" s="90"/>
      <c r="C228" s="87"/>
      <c r="D228" s="80" t="str">
        <f>IFERROR(IF(ISBLANK($G228),INDEX(mPDM_Consolidated_Tasks[#Data],MATCH($C228,mPDM_Consolidated_Tasks[Task Reference ID],0),3),""),"")</f>
        <v/>
      </c>
      <c r="E228" s="81" t="str">
        <f>IFERROR(IF(ISBLANK($G228),INDEX(mPDM_Consolidated_Tasks[#Data],MATCH($C228,mPDM_Consolidated_Tasks[Task Reference ID],0),4),$G228),"")</f>
        <v/>
      </c>
      <c r="F228" s="82" t="str">
        <f>IFERROR(IF(ISBLANK(INDEX(mPDM_Consolidated_Tasks[#Data],MATCH($C228,mPDM_Consolidated_Tasks[Task Reference ID],0),5)),"",IF(ISBLANK($G228),HYPERLINK(INDEX(mPDM_Consolidated_Tasks[#Data],MATCH($C228,mPDM_Consolidated_Tasks[Task Reference ID],0),5),"Work Instruction"),"")),"")</f>
        <v/>
      </c>
      <c r="G228" s="88"/>
      <c r="H228" s="88"/>
      <c r="I228" s="80" t="str">
        <f>IF(AND(ISBLANK($C228),ISBLANK($G228)),"",IFERROR(IF(INDEX(mPDM_Consolidated_Tasks[#Data],MATCH($C228,mPDM_Consolidated_Tasks[Task Reference ID],0),4)=$E228,"", "Update"),"New"))</f>
        <v/>
      </c>
      <c r="J228" s="80" t="str">
        <f>IFERROR(IF(ISBLANK($H228),"",IF(INDEX(mPDM_Consolidated_Tasks[#Data],MATCH($C228,mPDM_Consolidated_Tasks[Task Reference ID],0),5)=$H228,"", "Update")),"Update")</f>
        <v/>
      </c>
      <c r="K228" s="84"/>
      <c r="L228" s="91"/>
      <c r="M228" s="92"/>
      <c r="N228" s="85"/>
    </row>
    <row r="229" spans="1:14" ht="24.95" customHeight="1">
      <c r="A229" s="90"/>
      <c r="B229" s="90"/>
      <c r="C229" s="87"/>
      <c r="D229" s="80" t="str">
        <f>IFERROR(IF(ISBLANK($G229),INDEX(mPDM_Consolidated_Tasks[#Data],MATCH($C229,mPDM_Consolidated_Tasks[Task Reference ID],0),3),""),"")</f>
        <v/>
      </c>
      <c r="E229" s="81" t="str">
        <f>IFERROR(IF(ISBLANK($G229),INDEX(mPDM_Consolidated_Tasks[#Data],MATCH($C229,mPDM_Consolidated_Tasks[Task Reference ID],0),4),$G229),"")</f>
        <v/>
      </c>
      <c r="F229" s="82" t="str">
        <f>IFERROR(IF(ISBLANK(INDEX(mPDM_Consolidated_Tasks[#Data],MATCH($C229,mPDM_Consolidated_Tasks[Task Reference ID],0),5)),"",IF(ISBLANK($G229),HYPERLINK(INDEX(mPDM_Consolidated_Tasks[#Data],MATCH($C229,mPDM_Consolidated_Tasks[Task Reference ID],0),5),"Work Instruction"),"")),"")</f>
        <v/>
      </c>
      <c r="G229" s="88"/>
      <c r="H229" s="88"/>
      <c r="I229" s="80" t="str">
        <f>IF(AND(ISBLANK($C229),ISBLANK($G229)),"",IFERROR(IF(INDEX(mPDM_Consolidated_Tasks[#Data],MATCH($C229,mPDM_Consolidated_Tasks[Task Reference ID],0),4)=$E229,"", "Update"),"New"))</f>
        <v/>
      </c>
      <c r="J229" s="80" t="str">
        <f>IFERROR(IF(ISBLANK($H229),"",IF(INDEX(mPDM_Consolidated_Tasks[#Data],MATCH($C229,mPDM_Consolidated_Tasks[Task Reference ID],0),5)=$H229,"", "Update")),"Update")</f>
        <v/>
      </c>
      <c r="K229" s="84"/>
      <c r="L229" s="91"/>
      <c r="M229" s="92"/>
      <c r="N229" s="85"/>
    </row>
    <row r="230" spans="1:14" ht="24.95" customHeight="1">
      <c r="A230" s="90"/>
      <c r="B230" s="90"/>
      <c r="C230" s="87"/>
      <c r="D230" s="80" t="str">
        <f>IFERROR(IF(ISBLANK($G230),INDEX(mPDM_Consolidated_Tasks[#Data],MATCH($C230,mPDM_Consolidated_Tasks[Task Reference ID],0),3),""),"")</f>
        <v/>
      </c>
      <c r="E230" s="81" t="str">
        <f>IFERROR(IF(ISBLANK($G230),INDEX(mPDM_Consolidated_Tasks[#Data],MATCH($C230,mPDM_Consolidated_Tasks[Task Reference ID],0),4),$G230),"")</f>
        <v/>
      </c>
      <c r="F230" s="82" t="str">
        <f>IFERROR(IF(ISBLANK(INDEX(mPDM_Consolidated_Tasks[#Data],MATCH($C230,mPDM_Consolidated_Tasks[Task Reference ID],0),5)),"",IF(ISBLANK($G230),HYPERLINK(INDEX(mPDM_Consolidated_Tasks[#Data],MATCH($C230,mPDM_Consolidated_Tasks[Task Reference ID],0),5),"Work Instruction"),"")),"")</f>
        <v/>
      </c>
      <c r="G230" s="88"/>
      <c r="H230" s="88"/>
      <c r="I230" s="80" t="str">
        <f>IF(AND(ISBLANK($C230),ISBLANK($G230)),"",IFERROR(IF(INDEX(mPDM_Consolidated_Tasks[#Data],MATCH($C230,mPDM_Consolidated_Tasks[Task Reference ID],0),4)=$E230,"", "Update"),"New"))</f>
        <v/>
      </c>
      <c r="J230" s="80" t="str">
        <f>IFERROR(IF(ISBLANK($H230),"",IF(INDEX(mPDM_Consolidated_Tasks[#Data],MATCH($C230,mPDM_Consolidated_Tasks[Task Reference ID],0),5)=$H230,"", "Update")),"Update")</f>
        <v/>
      </c>
      <c r="K230" s="84"/>
      <c r="L230" s="91"/>
      <c r="M230" s="92"/>
      <c r="N230" s="85"/>
    </row>
    <row r="231" spans="1:14" ht="24.95" customHeight="1">
      <c r="A231" s="90"/>
      <c r="B231" s="90"/>
      <c r="C231" s="87"/>
      <c r="D231" s="80" t="str">
        <f>IFERROR(IF(ISBLANK($G231),INDEX(mPDM_Consolidated_Tasks[#Data],MATCH($C231,mPDM_Consolidated_Tasks[Task Reference ID],0),3),""),"")</f>
        <v/>
      </c>
      <c r="E231" s="81" t="str">
        <f>IFERROR(IF(ISBLANK($G231),INDEX(mPDM_Consolidated_Tasks[#Data],MATCH($C231,mPDM_Consolidated_Tasks[Task Reference ID],0),4),$G231),"")</f>
        <v/>
      </c>
      <c r="F231" s="82" t="str">
        <f>IFERROR(IF(ISBLANK(INDEX(mPDM_Consolidated_Tasks[#Data],MATCH($C231,mPDM_Consolidated_Tasks[Task Reference ID],0),5)),"",IF(ISBLANK($G231),HYPERLINK(INDEX(mPDM_Consolidated_Tasks[#Data],MATCH($C231,mPDM_Consolidated_Tasks[Task Reference ID],0),5),"Work Instruction"),"")),"")</f>
        <v/>
      </c>
      <c r="G231" s="88"/>
      <c r="H231" s="88"/>
      <c r="I231" s="80" t="str">
        <f>IF(AND(ISBLANK($C231),ISBLANK($G231)),"",IFERROR(IF(INDEX(mPDM_Consolidated_Tasks[#Data],MATCH($C231,mPDM_Consolidated_Tasks[Task Reference ID],0),4)=$E231,"", "Update"),"New"))</f>
        <v/>
      </c>
      <c r="J231" s="80" t="str">
        <f>IFERROR(IF(ISBLANK($H231),"",IF(INDEX(mPDM_Consolidated_Tasks[#Data],MATCH($C231,mPDM_Consolidated_Tasks[Task Reference ID],0),5)=$H231,"", "Update")),"Update")</f>
        <v/>
      </c>
      <c r="K231" s="84"/>
      <c r="L231" s="91"/>
      <c r="M231" s="92"/>
      <c r="N231" s="85"/>
    </row>
    <row r="232" spans="1:14" ht="24.95" customHeight="1">
      <c r="A232" s="90"/>
      <c r="B232" s="90"/>
      <c r="C232" s="87"/>
      <c r="D232" s="80" t="str">
        <f>IFERROR(IF(ISBLANK($G232),INDEX(mPDM_Consolidated_Tasks[#Data],MATCH($C232,mPDM_Consolidated_Tasks[Task Reference ID],0),3),""),"")</f>
        <v/>
      </c>
      <c r="E232" s="81" t="str">
        <f>IFERROR(IF(ISBLANK($G232),INDEX(mPDM_Consolidated_Tasks[#Data],MATCH($C232,mPDM_Consolidated_Tasks[Task Reference ID],0),4),$G232),"")</f>
        <v/>
      </c>
      <c r="F232" s="82" t="str">
        <f>IFERROR(IF(ISBLANK(INDEX(mPDM_Consolidated_Tasks[#Data],MATCH($C232,mPDM_Consolidated_Tasks[Task Reference ID],0),5)),"",IF(ISBLANK($G232),HYPERLINK(INDEX(mPDM_Consolidated_Tasks[#Data],MATCH($C232,mPDM_Consolidated_Tasks[Task Reference ID],0),5),"Work Instruction"),"")),"")</f>
        <v/>
      </c>
      <c r="G232" s="88"/>
      <c r="H232" s="88"/>
      <c r="I232" s="80" t="str">
        <f>IF(AND(ISBLANK($C232),ISBLANK($G232)),"",IFERROR(IF(INDEX(mPDM_Consolidated_Tasks[#Data],MATCH($C232,mPDM_Consolidated_Tasks[Task Reference ID],0),4)=$E232,"", "Update"),"New"))</f>
        <v/>
      </c>
      <c r="J232" s="80" t="str">
        <f>IFERROR(IF(ISBLANK($H232),"",IF(INDEX(mPDM_Consolidated_Tasks[#Data],MATCH($C232,mPDM_Consolidated_Tasks[Task Reference ID],0),5)=$H232,"", "Update")),"Update")</f>
        <v/>
      </c>
      <c r="K232" s="84"/>
      <c r="L232" s="91"/>
      <c r="M232" s="92"/>
      <c r="N232" s="85"/>
    </row>
    <row r="233" spans="1:14" ht="24.95" customHeight="1">
      <c r="A233" s="90"/>
      <c r="B233" s="90"/>
      <c r="C233" s="87"/>
      <c r="D233" s="80" t="str">
        <f>IFERROR(IF(ISBLANK($G233),INDEX(mPDM_Consolidated_Tasks[#Data],MATCH($C233,mPDM_Consolidated_Tasks[Task Reference ID],0),3),""),"")</f>
        <v/>
      </c>
      <c r="E233" s="81" t="str">
        <f>IFERROR(IF(ISBLANK($G233),INDEX(mPDM_Consolidated_Tasks[#Data],MATCH($C233,mPDM_Consolidated_Tasks[Task Reference ID],0),4),$G233),"")</f>
        <v/>
      </c>
      <c r="F233" s="82" t="str">
        <f>IFERROR(IF(ISBLANK(INDEX(mPDM_Consolidated_Tasks[#Data],MATCH($C233,mPDM_Consolidated_Tasks[Task Reference ID],0),5)),"",IF(ISBLANK($G233),HYPERLINK(INDEX(mPDM_Consolidated_Tasks[#Data],MATCH($C233,mPDM_Consolidated_Tasks[Task Reference ID],0),5),"Work Instruction"),"")),"")</f>
        <v/>
      </c>
      <c r="G233" s="88"/>
      <c r="H233" s="88"/>
      <c r="I233" s="80" t="str">
        <f>IF(AND(ISBLANK($C233),ISBLANK($G233)),"",IFERROR(IF(INDEX(mPDM_Consolidated_Tasks[#Data],MATCH($C233,mPDM_Consolidated_Tasks[Task Reference ID],0),4)=$E233,"", "Update"),"New"))</f>
        <v/>
      </c>
      <c r="J233" s="80" t="str">
        <f>IFERROR(IF(ISBLANK($H233),"",IF(INDEX(mPDM_Consolidated_Tasks[#Data],MATCH($C233,mPDM_Consolidated_Tasks[Task Reference ID],0),5)=$H233,"", "Update")),"Update")</f>
        <v/>
      </c>
      <c r="K233" s="84"/>
      <c r="L233" s="91"/>
      <c r="M233" s="92"/>
      <c r="N233" s="85"/>
    </row>
    <row r="234" spans="1:14" ht="24.95" customHeight="1">
      <c r="A234" s="90"/>
      <c r="B234" s="90"/>
      <c r="C234" s="87"/>
      <c r="D234" s="80" t="str">
        <f>IFERROR(IF(ISBLANK($G234),INDEX(mPDM_Consolidated_Tasks[#Data],MATCH($C234,mPDM_Consolidated_Tasks[Task Reference ID],0),3),""),"")</f>
        <v/>
      </c>
      <c r="E234" s="81" t="str">
        <f>IFERROR(IF(ISBLANK($G234),INDEX(mPDM_Consolidated_Tasks[#Data],MATCH($C234,mPDM_Consolidated_Tasks[Task Reference ID],0),4),$G234),"")</f>
        <v/>
      </c>
      <c r="F234" s="82" t="str">
        <f>IFERROR(IF(ISBLANK(INDEX(mPDM_Consolidated_Tasks[#Data],MATCH($C234,mPDM_Consolidated_Tasks[Task Reference ID],0),5)),"",IF(ISBLANK($G234),HYPERLINK(INDEX(mPDM_Consolidated_Tasks[#Data],MATCH($C234,mPDM_Consolidated_Tasks[Task Reference ID],0),5),"Work Instruction"),"")),"")</f>
        <v/>
      </c>
      <c r="G234" s="88"/>
      <c r="H234" s="88"/>
      <c r="I234" s="80" t="str">
        <f>IF(AND(ISBLANK($C234),ISBLANK($G234)),"",IFERROR(IF(INDEX(mPDM_Consolidated_Tasks[#Data],MATCH($C234,mPDM_Consolidated_Tasks[Task Reference ID],0),4)=$E234,"", "Update"),"New"))</f>
        <v/>
      </c>
      <c r="J234" s="80" t="str">
        <f>IFERROR(IF(ISBLANK($H234),"",IF(INDEX(mPDM_Consolidated_Tasks[#Data],MATCH($C234,mPDM_Consolidated_Tasks[Task Reference ID],0),5)=$H234,"", "Update")),"Update")</f>
        <v/>
      </c>
      <c r="K234" s="84"/>
      <c r="L234" s="91"/>
      <c r="M234" s="92"/>
      <c r="N234" s="85"/>
    </row>
    <row r="235" spans="1:14" ht="24.95" customHeight="1">
      <c r="A235" s="101"/>
      <c r="B235" s="101"/>
      <c r="C235" s="102"/>
      <c r="D235" s="103" t="str">
        <f>IFERROR(IF(ISBLANK($G235),INDEX(mPDM_Consolidated_Tasks[#Data],MATCH($C235,mPDM_Consolidated_Tasks[Task Reference ID],0),3),""),"")</f>
        <v/>
      </c>
      <c r="E235" s="104" t="str">
        <f>IFERROR(IF(ISBLANK($G235),INDEX(mPDM_Consolidated_Tasks[#Data],MATCH($C235,mPDM_Consolidated_Tasks[Task Reference ID],0),4),$G235),"")</f>
        <v/>
      </c>
      <c r="F235" s="105" t="str">
        <f>IFERROR(IF(ISBLANK(INDEX(mPDM_Consolidated_Tasks[#Data],MATCH($C235,mPDM_Consolidated_Tasks[Task Reference ID],0),5)),"",IF(ISBLANK($G235),HYPERLINK(INDEX(mPDM_Consolidated_Tasks[#Data],MATCH($C235,mPDM_Consolidated_Tasks[Task Reference ID],0),5),"Work Instruction"),"")),"")</f>
        <v/>
      </c>
      <c r="G235" s="106"/>
      <c r="H235" s="106"/>
      <c r="I235" s="103" t="str">
        <f>IF(AND(ISBLANK($C235),ISBLANK($G235)),"",IFERROR(IF(INDEX(mPDM_Consolidated_Tasks[#Data],MATCH($C235,mPDM_Consolidated_Tasks[Task Reference ID],0),4)=$E235,"", "Update"),"New"))</f>
        <v/>
      </c>
      <c r="J235" s="103" t="str">
        <f>IFERROR(IF(ISBLANK($H235),"",IF(INDEX(mPDM_Consolidated_Tasks[#Data],MATCH($C235,mPDM_Consolidated_Tasks[Task Reference ID],0),5)=$H235,"", "Update")),"Update")</f>
        <v/>
      </c>
      <c r="K235" s="107"/>
      <c r="L235" s="108"/>
      <c r="M235" s="109"/>
      <c r="N235" s="110"/>
    </row>
  </sheetData>
  <mergeCells count="3">
    <mergeCell ref="A1:B1"/>
    <mergeCell ref="C1:J1"/>
    <mergeCell ref="K1:N1"/>
  </mergeCells>
  <pageMargins left="0.7" right="0.7" top="0.75" bottom="0.75" header="0.3" footer="0.3"/>
  <pageSetup orientation="portrait" horizontalDpi="1200" verticalDpi="1200" r:id="rId1"/>
  <ignoredErrors>
    <ignoredError sqref="A5:C5 C28 A228:C235 G6:H6 A8:C8 H10 G12:H12 A24:A27 C27 C24 L24:N24 C25 L25:N25 C26 L26:N26 L27:N27 A3:C3 G3:H3 K3:N3 A4:C4 G4:H4 K4:N4 G5:H5 K5:N5 A7:C7 G7:H7 K7:N7 G8:H8 K8:N8 H9 H11 G24:H24 G25:H25 G26:H26 G27:H27 G28:H28 A29:C29 G29:H29 K29:N29 A30:C30 G30:H30 K30:N30 A31:C31 G31:H31 K31:N31 A32:C32 G32:H32 K32:N32 A33:C33 G33:H33 K33:N33 A34:C34 G34:H34 K34:N34 A35:C35 G35:H35 K35:N35 A36:C36 G36:H36 K36:N36 A37:C37 G37:H37 K37:N37 A38:C38 G38:H38 K38:N38 A39:C39 G39:H39 K39:N39 A40:C40 G40:H40 K40:N40 A41:C41 G41:H41 K41:N41 A42:C42 G42:H42 K42:N42 A43:C43 G43:H43 K43:N43 A44:C44 G44:H44 K44:N44 A45:C45 G45:H45 K45:N45 A46:C46 G46:H46 K46:N46 A47:C47 G47:H47 K47:N47 A48:C48 G48:H48 K48:N48 A49:C49 G49:H49 K49:N49 A50:C50 G50:H50 K50:N50 A51:C51 G51:H51 K51:N51 A52:C52 G52:H52 K52:N52 A53:C53 G53:H53 K53:N53 A54:C54 G54:H54 K54:N54 A55:C55 G55:H55 K55:N55 A56:C56 G56:H56 K56:N56 A57:C57 G57:H57 K57:N57 A58:C58 G58:H58 K58:N58 A59:C59 G59:H59 K59:N59 A60:C60 G60:H60 K60:N60 A61:C61 G61:H61 K61:N61 A62:C62 G62:H62 K62:N62 A63:C63 G63:H63 K63:N63 A64:C64 G64:H64 K64:N64 A65:C65 G65:H65 K65:N65 A66:C66 G66:H66 K66:N66 A67:C67 G67:H67 K67:N67 A68:C68 G68:H68 K68:N68 A69:C69 G69:H69 K69:N69 A70:C70 G70:H70 K70:N70 A71:C71 G71:H71 K71:N71 A72:C72 G72:H72 K72:N72 A73:C73 G73:H73 K73:N73 A74:C74 G74:H74 K74:N74 A75:C75 G75:H75 K75:N75 A76:C76 G76:H76 K76:N76 A77:C77 G77:H77 K77:N77 A78:C78 G78:H78 K78:N78 A79:C79 G79:H79 K79:N79 A80:C80 G80:H80 K80:N80 A81:C81 G81:H81 K81:N81 A82:C82 G82:H82 K82:N82 A83:C83 G83:H83 K83:N83 A84:C84 G84:H84 K84:N84 A85:C85 G85:H85 K85:N85 A86:C86 G86:H86 K86:N86 A87:C87 G87:H87 K87:N87 A88:C88 G88:H88 K88:N88 A89:C89 G89:H89 K89:N89 A90:C90 G90:H90 K90:N90 A91:C91 G91:H91 K91:N91 A92:C92 G92:H92 K92:N92 A93:C93 G93:H93 K93:N93 A94:C94 G94:H94 K94:N94 A95:C95 G95:H95 K95:N95 A96:C96 G96:H96 K96:N96 A97:C97 G97:H97 K97:N97 A98:C98 G98:H98 K98:N98 A99:C99 G99:H99 K99:N99 A100:C100 G100:H100 K100:N100 A101:C101 G101:H101 K101:N101 A102:C102 G102:H102 K102:N102 A103:C103 G103:H103 K103:N103 A104:C104 G104:H104 K104:N104 A105:C105 G105:H105 K105:N105 A106:C106 G106:H106 K106:N106 A107:C107 G107:H107 K107:N107 A108:C108 G108:H108 K108:N108 A109:C109 G109:H109 K109:N109 A110:C110 G110:H110 K110:N110 A111:C111 G111:H111 K111:N111 A112:C112 G112:H112 K112:N112 A113:C113 G113:H113 K113:N113 A114:C114 G114:H114 K114:N114 A115:C115 G115:H115 K115:N115 A116:C116 G116:H116 K116:N116 A117:C117 G117:H117 K117:N117 A118:C118 G118:H118 K118:N118 A119:C119 G119:H119 K119:N119 A120:C120 G120:H120 K120:N120 A121:C121 G121:H121 K121:N121 A122:C122 G122:H122 K122:N122 A123:C123 G123:H123 K123:N123 A124:C124 G124:H124 K124:N124 A125:C125 G125:H125 K125:N125 A126:C126 G126:H126 K126:N126 A127:C127 G127:H127 K127:N127 A128:C128 G128:H128 K128:N128 A129:C129 G129:H129 K129:N129 A130:C130 G130:H130 K130:N130 A131:C131 G131:H131 K131:N131 A132:C132 G132:H132 K132:N132 A133:C133 G133:H133 K133:N133 A134:C134 G134:H134 K134:N134 A135:C135 G135:H135 K135:N135 A136:C136 G136:H136 K136:N136 A137:C137 G137:H137 K137:N137 A138:C138 G138:H138 K138:N138 A139:C139 G139:H139 K139:N139 A140:C140 G140:H140 K140:N140 A141:C141 G141:H141 K141:N141 A142:C142 G142:H142 K142:N142 A143:C143 G143:H143 K143:N143 A144:C144 G144:H144 K144:N144 A145:C145 G145:H145 K145:N145 A146:C146 G146:H146 K146:N146 A147:C147 G147:H147 K147:N147 A148:C148 G148:H148 K148:N148 A149:C149 G149:H149 K149:N149 A150:C150 G150:H150 K150:N150 A151:C151 G151:H151 K151:N151 A152:C152 G152:H152 K152:N152 A153:C153 G153:H153 K153:N153 A154:C154 G154:H154 K154:N154 A155:C155 G155:H155 K155:N155 A156:C156 G156:H156 K156:N156 A157:C157 G157:H157 K157:N157 A158:C158 G158:H158 K158:N158 A159:C159 G159:H159 K159:N159 A160:C160 G160:H160 K160:N160 A161:C161 G161:H161 K161:N161 A162:C162 G162:H162 K162:N162 A163:C163 G163:H163 K163:N163 A164:C164 G164:H164 K164:N164 A165:C165 G165:H165 K165:N165 A166:C166 G166:H166 K166:N166 A167:C167 G167:H167 K167:N167 A168:C168 G168:H168 K168:N168 A169:C169 G169:H169 K169:N169 A170:C170 G170:H170 K170:N170 A171:C171 G171:H171 K171:N171 A172:C172 G172:H172 K172:N172 A173:C173 G173:H173 K173:N173 A174:C174 G174:H174 K174:N174 A175:C175 G175:H175 K175:N175 A176:C176 G176:H176 K176:N176 A177:C177 G177:H177 K177:N177 A178:C178 G178:H178 K178:N178 A179:C179 G179:H179 K179:N179 A180:C180 G180:H180 K180:N180 A181:C181 G181:H181 K181:N181 A182:C182 G182:H182 K182:N182 A183:C183 G183:H183 K183:N183 A184:C184 G184:H184 K184:N184 A185:C185 G185:H185 K185:N185 A186:C186 G186:H186 K186:N186 A187:C187 G187:H187 K187:N187 A188:C188 G188:H188 K188:N188 A189:C189 G189:H189 K189:N189 A190:C190 G190:H190 K190:N190 A191:C191 G191:H191 K191:N191 A192:C192 G192:H192 K192:N192 A193:C193 G193:H193 K193:N193 A194:C194 G194:H194 K194:N194 A195:C195 G195:H195 K195:N195 A196:C196 G196:H196 K196:N196 A197:C197 G197:H197 K197:N197 A198:C198 G198:H198 K198:N198 A199:C199 G199:H199 K199:N199 A200:C200 G200:H200 K200:N200 A201:C201 G201:H201 K201:N201 A202:C202 G202:H202 K202:N202 A203:C203 G203:H203 K203:N203 A204:C204 G204:H204 K204:N204 A205:C205 G205:H205 K205:N205 A206:C206 G206:H206 A207:C207 G207:H207 A208:C208 G208:H208 A209:C209 G209:H209 A210:C210 G210:H210 A211:C211 G211:H211 A212:C212 G212:H212 A213:C213 G213:H213 A214:C214 G214:H214 A215:C215 G215:H215 A216:C216 G216:H216 A217:C217 G217:H217 A218:C218 G218:H218 A219:C219 G219:H219 A220:C220 G220:H220 A221:C221 G221:H221 A222:C222 G222:H222 A223:C223 G223:H223 A224:C224 G224:H224 A225:C225 G225:H225 A226:C226 G226:H226 A227:C227 G227:H227 G228:H235 K206:N206 K207:N207 K208:N208 K209:N209 K210:N210 K211:N211 K212:N212 K213:N213 K214:N214 K215:N215 K216:N216 K217:N217 K218:N218 K219:N219 K220:N220 K221:N221 K222:N222 K223:N223 K224:N224 K225:N225 K226:N226 K227:N227 K228:N235" calculatedColumn="1"/>
  </ignoredErrors>
  <tableParts count="1">
    <tablePart r:id="rId2"/>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6" tint="0.39997558519241921"/>
  </sheetPr>
  <dimension ref="A1:AF274"/>
  <sheetViews>
    <sheetView zoomScale="75" zoomScaleNormal="75" workbookViewId="0">
      <pane xSplit="3" ySplit="6" topLeftCell="D55" activePane="bottomRight" state="frozen"/>
      <selection pane="topRight" activeCell="D1" sqref="D1"/>
      <selection pane="bottomLeft" activeCell="A7" sqref="A7"/>
      <selection pane="bottomRight" activeCell="D66" sqref="D66"/>
    </sheetView>
  </sheetViews>
  <sheetFormatPr defaultRowHeight="12.75"/>
  <cols>
    <col min="1" max="1" width="16.140625" style="160" customWidth="1"/>
    <col min="2" max="2" width="40.85546875" style="160" bestFit="1" customWidth="1"/>
    <col min="3" max="3" width="46.140625" style="160" customWidth="1"/>
    <col min="4" max="4" width="18.7109375" style="277" customWidth="1"/>
    <col min="5" max="5" width="18.7109375" style="363" customWidth="1"/>
    <col min="6" max="7" width="21" style="363" customWidth="1"/>
    <col min="8" max="10" width="18.7109375" style="363" customWidth="1"/>
    <col min="11" max="11" width="18.7109375" style="192" customWidth="1"/>
    <col min="12" max="15" width="18.7109375" style="160" customWidth="1"/>
    <col min="16" max="34" width="9.140625" style="160" customWidth="1"/>
    <col min="35" max="430" width="9.140625" style="160"/>
    <col min="431" max="431" width="9.140625" style="160" customWidth="1"/>
    <col min="432" max="16384" width="9.140625" style="160"/>
  </cols>
  <sheetData>
    <row r="1" spans="1:24" s="157" customFormat="1" ht="15.75" customHeight="1">
      <c r="A1" s="516" t="s">
        <v>82</v>
      </c>
      <c r="B1" s="481"/>
      <c r="C1" s="155"/>
      <c r="D1" s="372" t="s">
        <v>1802</v>
      </c>
      <c r="E1" s="372" t="s">
        <v>1802</v>
      </c>
      <c r="F1" s="372" t="s">
        <v>1802</v>
      </c>
      <c r="G1" s="372" t="s">
        <v>1802</v>
      </c>
      <c r="H1" s="372" t="s">
        <v>1802</v>
      </c>
      <c r="I1" s="372" t="s">
        <v>1802</v>
      </c>
      <c r="J1" s="372" t="s">
        <v>1802</v>
      </c>
      <c r="K1" s="399"/>
      <c r="L1" s="399"/>
      <c r="M1" s="399"/>
      <c r="N1" s="399"/>
      <c r="O1" s="399"/>
      <c r="X1" s="156" t="s">
        <v>83</v>
      </c>
    </row>
    <row r="2" spans="1:24" s="159" customFormat="1" ht="36.75" customHeight="1">
      <c r="A2" s="481"/>
      <c r="B2" s="481"/>
      <c r="C2" s="158" t="s">
        <v>5</v>
      </c>
      <c r="D2" s="351" t="s">
        <v>704</v>
      </c>
      <c r="E2" s="351" t="s">
        <v>704</v>
      </c>
      <c r="F2" s="351" t="s">
        <v>425</v>
      </c>
      <c r="G2" s="351" t="s">
        <v>425</v>
      </c>
      <c r="H2" s="351" t="s">
        <v>704</v>
      </c>
      <c r="I2" s="351" t="s">
        <v>704</v>
      </c>
      <c r="J2" s="351" t="s">
        <v>707</v>
      </c>
      <c r="K2" s="50" t="s">
        <v>296</v>
      </c>
      <c r="L2" s="50" t="s">
        <v>406</v>
      </c>
      <c r="M2" s="50" t="s">
        <v>407</v>
      </c>
      <c r="N2" s="50" t="s">
        <v>408</v>
      </c>
      <c r="O2" s="50" t="s">
        <v>409</v>
      </c>
      <c r="X2" s="156" t="s">
        <v>81</v>
      </c>
    </row>
    <row r="3" spans="1:24" ht="87" customHeight="1">
      <c r="A3" s="154"/>
      <c r="B3" s="154"/>
      <c r="C3" s="158" t="s">
        <v>3</v>
      </c>
      <c r="D3" s="352" t="str">
        <f>IFERROR(CONCATENATE(IF(ISBLANK(D$2),"",INDEX(TaskSheet5[#Data],MATCH(D$2,TaskSheet5[Task Ref Id],0),5))," ",D$4),"Not Found")</f>
        <v>Handle Automated Cloud Network MRS Exception (Cloud Internet Service)</v>
      </c>
      <c r="E3" s="352" t="str">
        <f>IFERROR(CONCATENATE(IF(ISBLANK(E$2),"",INDEX(TaskSheet5[#Data],MATCH(E$2,TaskSheet5[Task Ref Id],0),5))," ",E$4),"Not Found")</f>
        <v>Handle Automated Cloud Network MRS Exception (Cloud Service Chain)</v>
      </c>
      <c r="F3" s="352" t="str">
        <f>IFERROR(CONCATENATE(IF(ISBLANK(F$2),"",INDEX(TaskSheet5[#Data],MATCH(F$2,TaskSheet5[Task Ref Id],0),5))," ",F$4),"Not Found")</f>
        <v>Handle Automated CPE MLP Exception (Virtual Firewall)</v>
      </c>
      <c r="G3" s="352" t="str">
        <f>IFERROR(CONCATENATE(IF(ISBLANK(G$2),"",INDEX(TaskSheet5[#Data],MATCH(G$2,TaskSheet5[Task Ref Id],0),5))," ",G$4),"Not Found")</f>
        <v>Handle Automated CPE MLP Exception (Acceleration Service)</v>
      </c>
      <c r="H3" s="352" t="str">
        <f>IFERROR(CONCATENATE(IF(ISBLANK(H$2),"",INDEX(TaskSheet5[#Data],MATCH(H$2,TaskSheet5[Task Ref Id],0),5))," ",H$4),"Not Found")</f>
        <v>Handle Automated Cloud Network MRS Exception (Routing Subscription)</v>
      </c>
      <c r="I3" s="352" t="str">
        <f>IFERROR(CONCATENATE(IF(ISBLANK(I$2),"",INDEX(TaskSheet5[#Data],MATCH(I$2,TaskSheet5[Task Ref Id],0),5))," ",I$4),"Not Found")</f>
        <v>Handle Automated Cloud Network MRS Exception (Custom Routing)</v>
      </c>
      <c r="J3" s="352" t="str">
        <f>IFERROR(CONCATENATE(IF(ISBLANK(J$2),"",INDEX(TaskSheet5[#Data],MATCH(J$2,TaskSheet5[Task Ref Id],0),5))," ",J$4),"Not Found")</f>
        <v>Handle Automated Test Exception (BGP Internet Gateway)</v>
      </c>
      <c r="K3" s="68" t="str">
        <f>IFERROR(CONCATENATE(IF(ISBLANK(K$2),"",INDEX(TaskSheet5[#Data],MATCH(K$2,TaskSheet5[Task Ref Id],0),5))," ",K$4),"Not Found")</f>
        <v>Configure Gateway (Cloud Internet Service)</v>
      </c>
      <c r="L3" s="68" t="str">
        <f>IFERROR(CONCATENATE(IF(ISBLANK(L$2),"",INDEX(TaskSheet5[#Data],MATCH(L$2,TaskSheet5[Task Ref Id],0),5))," ",L$4),"Not Found")</f>
        <v>Order Quality Check (Internet Gateway)</v>
      </c>
      <c r="M3" s="68" t="str">
        <f>IFERROR(CONCATENATE(IF(ISBLANK(M$2),"",INDEX(TaskSheet5[#Data],MATCH(M$2,TaskSheet5[Task Ref Id],0),5))," ",M$4),"Not Found")</f>
        <v>Handover to Maintenance (Internet Gateway)</v>
      </c>
      <c r="N3" s="68" t="str">
        <f>IFERROR(CONCATENATE(IF(ISBLANK(N$2),"",INDEX(TaskSheet5[#Data],MATCH(N$2,TaskSheet5[Task Ref Id],0),5))," ",N$4),"Not Found")</f>
        <v>Notify Customer Service is Ready (Internet Gateway)</v>
      </c>
      <c r="O3" s="68" t="str">
        <f>IFERROR(CONCATENATE(IF(ISBLANK(O$2),"",INDEX(TaskSheet5[#Data],MATCH(O$2,TaskSheet5[Task Ref Id],0),5))," ",O$4),"Not Found")</f>
        <v>Confirm Order Closure (Internet Gateway)</v>
      </c>
      <c r="X3" s="161" t="s">
        <v>86</v>
      </c>
    </row>
    <row r="4" spans="1:24" ht="31.5" customHeight="1">
      <c r="A4" s="154"/>
      <c r="B4" s="154"/>
      <c r="C4" s="158" t="s">
        <v>493</v>
      </c>
      <c r="D4" s="353" t="s">
        <v>672</v>
      </c>
      <c r="E4" s="353" t="s">
        <v>1118</v>
      </c>
      <c r="F4" s="353" t="s">
        <v>674</v>
      </c>
      <c r="G4" s="353" t="s">
        <v>1163</v>
      </c>
      <c r="H4" s="353" t="s">
        <v>678</v>
      </c>
      <c r="I4" s="353" t="s">
        <v>1122</v>
      </c>
      <c r="J4" s="353" t="s">
        <v>733</v>
      </c>
      <c r="K4" s="98" t="s">
        <v>672</v>
      </c>
      <c r="L4" s="98" t="s">
        <v>664</v>
      </c>
      <c r="M4" s="98" t="s">
        <v>664</v>
      </c>
      <c r="N4" s="98" t="s">
        <v>664</v>
      </c>
      <c r="O4" s="98" t="s">
        <v>664</v>
      </c>
      <c r="X4" s="161"/>
    </row>
    <row r="5" spans="1:24" s="165" customFormat="1" ht="35.25" customHeight="1">
      <c r="A5" s="162"/>
      <c r="B5" s="163"/>
      <c r="C5" s="163" t="s">
        <v>84</v>
      </c>
      <c r="D5" s="362" t="s">
        <v>636</v>
      </c>
      <c r="E5" s="362" t="s">
        <v>1115</v>
      </c>
      <c r="F5" s="362" t="s">
        <v>1117</v>
      </c>
      <c r="G5" s="362" t="s">
        <v>1164</v>
      </c>
      <c r="H5" s="362" t="s">
        <v>1119</v>
      </c>
      <c r="I5" s="362" t="s">
        <v>1125</v>
      </c>
      <c r="J5" s="362" t="s">
        <v>1115</v>
      </c>
      <c r="K5" s="164" t="s">
        <v>1125</v>
      </c>
      <c r="L5" s="164" t="s">
        <v>636</v>
      </c>
      <c r="M5" s="164" t="s">
        <v>636</v>
      </c>
      <c r="N5" s="164" t="s">
        <v>636</v>
      </c>
      <c r="O5" s="164" t="s">
        <v>636</v>
      </c>
      <c r="X5" s="161"/>
    </row>
    <row r="6" spans="1:24" s="167" customFormat="1" ht="21.75" customHeight="1">
      <c r="A6" s="166" t="s">
        <v>85</v>
      </c>
      <c r="B6" s="166" t="s">
        <v>1</v>
      </c>
      <c r="C6" s="166" t="s">
        <v>2</v>
      </c>
      <c r="D6" s="362" t="s">
        <v>0</v>
      </c>
      <c r="E6" s="362" t="s">
        <v>0</v>
      </c>
      <c r="F6" s="362" t="s">
        <v>0</v>
      </c>
      <c r="G6" s="354" t="s">
        <v>0</v>
      </c>
      <c r="H6" s="362" t="s">
        <v>0</v>
      </c>
      <c r="I6" s="362" t="s">
        <v>0</v>
      </c>
      <c r="J6" s="362" t="s">
        <v>0</v>
      </c>
      <c r="K6" s="164" t="s">
        <v>0</v>
      </c>
      <c r="L6" s="164" t="s">
        <v>0</v>
      </c>
      <c r="M6" s="164" t="s">
        <v>0</v>
      </c>
      <c r="N6" s="164" t="s">
        <v>0</v>
      </c>
      <c r="O6" s="164" t="s">
        <v>0</v>
      </c>
      <c r="X6" s="161"/>
    </row>
    <row r="7" spans="1:24">
      <c r="A7" s="157" t="s">
        <v>713</v>
      </c>
      <c r="B7" s="168" t="s">
        <v>636</v>
      </c>
      <c r="C7" s="169" t="s">
        <v>619</v>
      </c>
      <c r="D7" s="278" t="s">
        <v>23</v>
      </c>
      <c r="E7" s="278" t="s">
        <v>23</v>
      </c>
      <c r="F7" s="278" t="s">
        <v>23</v>
      </c>
      <c r="G7" s="278" t="s">
        <v>23</v>
      </c>
      <c r="H7" s="278" t="s">
        <v>23</v>
      </c>
      <c r="I7" s="278" t="s">
        <v>23</v>
      </c>
      <c r="J7" s="278" t="s">
        <v>23</v>
      </c>
      <c r="K7" s="170" t="s">
        <v>23</v>
      </c>
      <c r="L7" s="170" t="s">
        <v>597</v>
      </c>
      <c r="M7" s="170" t="s">
        <v>23</v>
      </c>
      <c r="N7" s="170" t="s">
        <v>23</v>
      </c>
      <c r="O7" s="170" t="s">
        <v>23</v>
      </c>
    </row>
    <row r="8" spans="1:24" s="157" customFormat="1">
      <c r="A8" s="171" t="s">
        <v>1334</v>
      </c>
      <c r="B8" s="168" t="s">
        <v>636</v>
      </c>
      <c r="C8" s="172" t="s">
        <v>671</v>
      </c>
      <c r="D8" s="278" t="s">
        <v>23</v>
      </c>
      <c r="E8" s="278" t="s">
        <v>23</v>
      </c>
      <c r="F8" s="278" t="s">
        <v>23</v>
      </c>
      <c r="G8" s="278" t="s">
        <v>23</v>
      </c>
      <c r="H8" s="278" t="s">
        <v>23</v>
      </c>
      <c r="I8" s="278" t="s">
        <v>23</v>
      </c>
      <c r="J8" s="278" t="s">
        <v>23</v>
      </c>
      <c r="K8" s="170" t="s">
        <v>23</v>
      </c>
      <c r="L8" s="170" t="s">
        <v>597</v>
      </c>
      <c r="M8" s="331" t="s">
        <v>597</v>
      </c>
      <c r="N8" s="170" t="s">
        <v>597</v>
      </c>
      <c r="O8" s="170" t="s">
        <v>597</v>
      </c>
    </row>
    <row r="9" spans="1:24">
      <c r="A9" s="171" t="s">
        <v>731</v>
      </c>
      <c r="B9" s="168" t="s">
        <v>636</v>
      </c>
      <c r="C9" s="169" t="s">
        <v>685</v>
      </c>
      <c r="D9" s="278" t="s">
        <v>23</v>
      </c>
      <c r="E9" s="278" t="s">
        <v>23</v>
      </c>
      <c r="F9" s="278" t="s">
        <v>23</v>
      </c>
      <c r="G9" s="278" t="s">
        <v>23</v>
      </c>
      <c r="H9" s="278" t="s">
        <v>23</v>
      </c>
      <c r="I9" s="278" t="s">
        <v>23</v>
      </c>
      <c r="J9" s="278" t="s">
        <v>23</v>
      </c>
      <c r="K9" s="170" t="s">
        <v>23</v>
      </c>
      <c r="L9" s="170" t="s">
        <v>597</v>
      </c>
      <c r="M9" s="170" t="s">
        <v>597</v>
      </c>
      <c r="N9" s="170" t="s">
        <v>597</v>
      </c>
      <c r="O9" s="170" t="s">
        <v>597</v>
      </c>
    </row>
    <row r="10" spans="1:24">
      <c r="A10" s="157" t="s">
        <v>731</v>
      </c>
      <c r="B10" s="168" t="s">
        <v>636</v>
      </c>
      <c r="C10" s="169" t="s">
        <v>582</v>
      </c>
      <c r="D10" s="278" t="s">
        <v>23</v>
      </c>
      <c r="E10" s="278" t="s">
        <v>23</v>
      </c>
      <c r="F10" s="278" t="s">
        <v>23</v>
      </c>
      <c r="G10" s="278" t="s">
        <v>23</v>
      </c>
      <c r="H10" s="278" t="s">
        <v>23</v>
      </c>
      <c r="I10" s="278" t="s">
        <v>23</v>
      </c>
      <c r="J10" s="278" t="s">
        <v>23</v>
      </c>
      <c r="K10" s="170" t="s">
        <v>23</v>
      </c>
      <c r="L10" s="170" t="s">
        <v>597</v>
      </c>
      <c r="M10" s="170" t="s">
        <v>597</v>
      </c>
      <c r="N10" s="170" t="s">
        <v>597</v>
      </c>
      <c r="O10" s="170" t="s">
        <v>597</v>
      </c>
    </row>
    <row r="11" spans="1:24" s="157" customFormat="1">
      <c r="A11" s="171" t="s">
        <v>744</v>
      </c>
      <c r="B11" s="168" t="s">
        <v>636</v>
      </c>
      <c r="C11" s="172" t="s">
        <v>584</v>
      </c>
      <c r="D11" s="278" t="s">
        <v>23</v>
      </c>
      <c r="E11" s="278" t="s">
        <v>23</v>
      </c>
      <c r="F11" s="278" t="s">
        <v>23</v>
      </c>
      <c r="G11" s="278" t="s">
        <v>23</v>
      </c>
      <c r="H11" s="278" t="s">
        <v>23</v>
      </c>
      <c r="I11" s="278" t="s">
        <v>23</v>
      </c>
      <c r="J11" s="278" t="s">
        <v>23</v>
      </c>
      <c r="K11" s="170" t="s">
        <v>23</v>
      </c>
      <c r="L11" s="170" t="s">
        <v>597</v>
      </c>
      <c r="M11" s="170" t="s">
        <v>597</v>
      </c>
      <c r="N11" s="170" t="s">
        <v>597</v>
      </c>
      <c r="O11" s="170" t="s">
        <v>597</v>
      </c>
    </row>
    <row r="12" spans="1:24" s="157" customFormat="1">
      <c r="A12" s="171"/>
      <c r="B12" s="168" t="s">
        <v>636</v>
      </c>
      <c r="C12" s="172" t="s">
        <v>585</v>
      </c>
      <c r="D12" s="278" t="s">
        <v>23</v>
      </c>
      <c r="E12" s="278" t="s">
        <v>23</v>
      </c>
      <c r="F12" s="278" t="s">
        <v>23</v>
      </c>
      <c r="G12" s="278" t="s">
        <v>23</v>
      </c>
      <c r="H12" s="278" t="s">
        <v>23</v>
      </c>
      <c r="I12" s="278" t="s">
        <v>23</v>
      </c>
      <c r="J12" s="278" t="s">
        <v>23</v>
      </c>
      <c r="K12" s="170" t="s">
        <v>23</v>
      </c>
      <c r="L12" s="170" t="s">
        <v>597</v>
      </c>
      <c r="M12" s="170" t="s">
        <v>597</v>
      </c>
      <c r="N12" s="170" t="s">
        <v>597</v>
      </c>
      <c r="O12" s="170" t="s">
        <v>597</v>
      </c>
    </row>
    <row r="13" spans="1:24" s="157" customFormat="1">
      <c r="A13" s="171"/>
      <c r="B13" s="168" t="s">
        <v>636</v>
      </c>
      <c r="C13" s="172" t="s">
        <v>589</v>
      </c>
      <c r="D13" s="278" t="s">
        <v>23</v>
      </c>
      <c r="E13" s="278" t="s">
        <v>23</v>
      </c>
      <c r="F13" s="278" t="s">
        <v>23</v>
      </c>
      <c r="G13" s="278" t="s">
        <v>23</v>
      </c>
      <c r="H13" s="278" t="s">
        <v>23</v>
      </c>
      <c r="I13" s="278" t="s">
        <v>23</v>
      </c>
      <c r="J13" s="278" t="s">
        <v>23</v>
      </c>
      <c r="K13" s="170" t="s">
        <v>23</v>
      </c>
      <c r="L13" s="170" t="s">
        <v>597</v>
      </c>
      <c r="M13" s="170" t="s">
        <v>597</v>
      </c>
      <c r="N13" s="170" t="s">
        <v>597</v>
      </c>
      <c r="O13" s="170" t="s">
        <v>597</v>
      </c>
    </row>
    <row r="14" spans="1:24" s="157" customFormat="1">
      <c r="A14" s="171" t="s">
        <v>712</v>
      </c>
      <c r="B14" s="168" t="s">
        <v>636</v>
      </c>
      <c r="C14" s="172" t="s">
        <v>659</v>
      </c>
      <c r="D14" s="278" t="s">
        <v>23</v>
      </c>
      <c r="E14" s="278" t="s">
        <v>23</v>
      </c>
      <c r="F14" s="278" t="s">
        <v>23</v>
      </c>
      <c r="G14" s="278" t="s">
        <v>23</v>
      </c>
      <c r="H14" s="278" t="s">
        <v>23</v>
      </c>
      <c r="I14" s="278" t="s">
        <v>23</v>
      </c>
      <c r="J14" s="278" t="s">
        <v>23</v>
      </c>
      <c r="K14" s="170" t="s">
        <v>23</v>
      </c>
      <c r="L14" s="170" t="s">
        <v>597</v>
      </c>
      <c r="M14" s="170" t="s">
        <v>597</v>
      </c>
      <c r="N14" s="170" t="s">
        <v>597</v>
      </c>
      <c r="O14" s="170" t="s">
        <v>597</v>
      </c>
    </row>
    <row r="15" spans="1:24" s="157" customFormat="1">
      <c r="A15" s="171"/>
      <c r="B15" s="168" t="s">
        <v>636</v>
      </c>
      <c r="C15" s="172" t="s">
        <v>590</v>
      </c>
      <c r="D15" s="278" t="s">
        <v>23</v>
      </c>
      <c r="E15" s="278" t="s">
        <v>23</v>
      </c>
      <c r="F15" s="278" t="s">
        <v>23</v>
      </c>
      <c r="G15" s="278" t="s">
        <v>23</v>
      </c>
      <c r="H15" s="278" t="s">
        <v>23</v>
      </c>
      <c r="I15" s="278" t="s">
        <v>23</v>
      </c>
      <c r="J15" s="278" t="s">
        <v>23</v>
      </c>
      <c r="K15" s="170" t="s">
        <v>23</v>
      </c>
      <c r="L15" s="170" t="s">
        <v>23</v>
      </c>
      <c r="M15" s="170" t="s">
        <v>23</v>
      </c>
      <c r="N15" s="170" t="s">
        <v>23</v>
      </c>
      <c r="O15" s="170" t="s">
        <v>23</v>
      </c>
    </row>
    <row r="16" spans="1:24">
      <c r="A16" s="171"/>
      <c r="B16" s="168" t="s">
        <v>636</v>
      </c>
      <c r="C16" s="172" t="s">
        <v>591</v>
      </c>
      <c r="D16" s="278" t="s">
        <v>23</v>
      </c>
      <c r="E16" s="278" t="s">
        <v>23</v>
      </c>
      <c r="F16" s="278" t="s">
        <v>23</v>
      </c>
      <c r="G16" s="278" t="s">
        <v>23</v>
      </c>
      <c r="H16" s="278" t="s">
        <v>23</v>
      </c>
      <c r="I16" s="278" t="s">
        <v>23</v>
      </c>
      <c r="J16" s="278" t="s">
        <v>23</v>
      </c>
      <c r="K16" s="170" t="s">
        <v>23</v>
      </c>
      <c r="L16" s="170" t="s">
        <v>23</v>
      </c>
      <c r="M16" s="170" t="s">
        <v>23</v>
      </c>
      <c r="N16" s="170" t="s">
        <v>23</v>
      </c>
      <c r="O16" s="170" t="s">
        <v>23</v>
      </c>
      <c r="X16" s="161"/>
    </row>
    <row r="17" spans="1:30">
      <c r="A17" s="171"/>
      <c r="B17" s="168" t="s">
        <v>636</v>
      </c>
      <c r="C17" s="172" t="s">
        <v>626</v>
      </c>
      <c r="D17" s="278" t="s">
        <v>23</v>
      </c>
      <c r="E17" s="278" t="s">
        <v>23</v>
      </c>
      <c r="F17" s="278" t="s">
        <v>23</v>
      </c>
      <c r="G17" s="278" t="s">
        <v>23</v>
      </c>
      <c r="H17" s="278" t="s">
        <v>23</v>
      </c>
      <c r="I17" s="278" t="s">
        <v>23</v>
      </c>
      <c r="J17" s="278" t="s">
        <v>23</v>
      </c>
      <c r="K17" s="170" t="s">
        <v>23</v>
      </c>
      <c r="L17" s="170" t="s">
        <v>597</v>
      </c>
      <c r="M17" s="170" t="s">
        <v>597</v>
      </c>
      <c r="N17" s="170" t="s">
        <v>597</v>
      </c>
      <c r="O17" s="170" t="s">
        <v>597</v>
      </c>
      <c r="X17" s="161"/>
    </row>
    <row r="18" spans="1:30">
      <c r="A18" s="171" t="s">
        <v>731</v>
      </c>
      <c r="B18" s="168" t="s">
        <v>636</v>
      </c>
      <c r="C18" s="172" t="s">
        <v>625</v>
      </c>
      <c r="D18" s="278" t="s">
        <v>597</v>
      </c>
      <c r="E18" s="278" t="s">
        <v>23</v>
      </c>
      <c r="F18" s="278" t="s">
        <v>23</v>
      </c>
      <c r="G18" s="278" t="s">
        <v>23</v>
      </c>
      <c r="H18" s="278" t="s">
        <v>23</v>
      </c>
      <c r="I18" s="278" t="s">
        <v>23</v>
      </c>
      <c r="J18" s="278" t="s">
        <v>23</v>
      </c>
      <c r="K18" s="170" t="s">
        <v>23</v>
      </c>
      <c r="L18" s="170" t="s">
        <v>597</v>
      </c>
      <c r="M18" s="170" t="s">
        <v>597</v>
      </c>
      <c r="N18" s="170" t="s">
        <v>597</v>
      </c>
      <c r="O18" s="170" t="s">
        <v>597</v>
      </c>
      <c r="X18" s="161"/>
    </row>
    <row r="19" spans="1:30">
      <c r="A19" s="171"/>
      <c r="B19" s="168" t="s">
        <v>636</v>
      </c>
      <c r="C19" s="172" t="s">
        <v>630</v>
      </c>
      <c r="D19" s="278" t="s">
        <v>23</v>
      </c>
      <c r="E19" s="278" t="s">
        <v>23</v>
      </c>
      <c r="F19" s="278" t="s">
        <v>23</v>
      </c>
      <c r="G19" s="278" t="s">
        <v>23</v>
      </c>
      <c r="H19" s="278" t="s">
        <v>23</v>
      </c>
      <c r="I19" s="278" t="s">
        <v>23</v>
      </c>
      <c r="J19" s="278" t="s">
        <v>23</v>
      </c>
      <c r="K19" s="170" t="s">
        <v>23</v>
      </c>
      <c r="L19" s="170" t="s">
        <v>23</v>
      </c>
      <c r="M19" s="170" t="s">
        <v>23</v>
      </c>
      <c r="N19" s="170" t="s">
        <v>23</v>
      </c>
      <c r="O19" s="170" t="s">
        <v>23</v>
      </c>
      <c r="X19" s="161"/>
    </row>
    <row r="20" spans="1:30">
      <c r="A20" s="400" t="s">
        <v>1815</v>
      </c>
      <c r="B20" s="330" t="s">
        <v>636</v>
      </c>
      <c r="C20" s="346" t="s">
        <v>1833</v>
      </c>
      <c r="D20" s="278" t="s">
        <v>23</v>
      </c>
      <c r="E20" s="278" t="s">
        <v>23</v>
      </c>
      <c r="F20" s="278" t="s">
        <v>23</v>
      </c>
      <c r="G20" s="278" t="s">
        <v>23</v>
      </c>
      <c r="H20" s="278" t="s">
        <v>23</v>
      </c>
      <c r="I20" s="278" t="s">
        <v>23</v>
      </c>
      <c r="J20" s="278" t="s">
        <v>23</v>
      </c>
      <c r="K20" s="73" t="s">
        <v>23</v>
      </c>
      <c r="L20" s="73" t="s">
        <v>23</v>
      </c>
      <c r="M20" s="73" t="s">
        <v>23</v>
      </c>
      <c r="N20" s="73" t="s">
        <v>23</v>
      </c>
      <c r="O20" s="73" t="s">
        <v>23</v>
      </c>
    </row>
    <row r="21" spans="1:30" s="57" customFormat="1">
      <c r="A21" s="394" t="s">
        <v>1815</v>
      </c>
      <c r="B21" s="330" t="s">
        <v>636</v>
      </c>
      <c r="C21" s="346" t="s">
        <v>1819</v>
      </c>
      <c r="D21" s="278" t="s">
        <v>23</v>
      </c>
      <c r="E21" s="278" t="s">
        <v>23</v>
      </c>
      <c r="F21" s="278" t="s">
        <v>23</v>
      </c>
      <c r="G21" s="278" t="s">
        <v>23</v>
      </c>
      <c r="H21" s="278" t="s">
        <v>23</v>
      </c>
      <c r="I21" s="278" t="s">
        <v>23</v>
      </c>
      <c r="J21" s="278" t="s">
        <v>23</v>
      </c>
      <c r="K21" s="73" t="s">
        <v>23</v>
      </c>
      <c r="L21" s="73" t="s">
        <v>23</v>
      </c>
      <c r="M21" s="73" t="s">
        <v>23</v>
      </c>
      <c r="N21" s="73" t="s">
        <v>23</v>
      </c>
      <c r="O21" s="73" t="s">
        <v>23</v>
      </c>
      <c r="P21" s="157"/>
      <c r="Q21" s="157"/>
      <c r="R21" s="157"/>
      <c r="S21" s="157"/>
      <c r="T21" s="157"/>
      <c r="U21" s="157"/>
      <c r="V21" s="157"/>
      <c r="W21" s="157"/>
      <c r="AD21" s="52"/>
    </row>
    <row r="22" spans="1:30" s="157" customFormat="1">
      <c r="A22" s="171" t="s">
        <v>712</v>
      </c>
      <c r="B22" s="168" t="s">
        <v>636</v>
      </c>
      <c r="C22" s="172" t="s">
        <v>679</v>
      </c>
      <c r="D22" s="278" t="s">
        <v>23</v>
      </c>
      <c r="E22" s="278" t="s">
        <v>23</v>
      </c>
      <c r="F22" s="278" t="s">
        <v>23</v>
      </c>
      <c r="G22" s="278" t="s">
        <v>23</v>
      </c>
      <c r="H22" s="278" t="s">
        <v>23</v>
      </c>
      <c r="I22" s="278" t="s">
        <v>23</v>
      </c>
      <c r="J22" s="278" t="s">
        <v>23</v>
      </c>
      <c r="K22" s="170" t="s">
        <v>23</v>
      </c>
      <c r="L22" s="170" t="s">
        <v>23</v>
      </c>
      <c r="M22" s="170" t="s">
        <v>23</v>
      </c>
      <c r="N22" s="170" t="s">
        <v>23</v>
      </c>
      <c r="O22" s="170" t="s">
        <v>23</v>
      </c>
    </row>
    <row r="23" spans="1:30" s="157" customFormat="1">
      <c r="A23" s="171" t="s">
        <v>1334</v>
      </c>
      <c r="B23" s="168" t="s">
        <v>637</v>
      </c>
      <c r="C23" s="172" t="s">
        <v>666</v>
      </c>
      <c r="D23" s="278" t="s">
        <v>23</v>
      </c>
      <c r="E23" s="278" t="s">
        <v>23</v>
      </c>
      <c r="F23" s="278" t="s">
        <v>23</v>
      </c>
      <c r="G23" s="278" t="s">
        <v>23</v>
      </c>
      <c r="H23" s="278" t="s">
        <v>23</v>
      </c>
      <c r="I23" s="278" t="s">
        <v>23</v>
      </c>
      <c r="J23" s="278" t="s">
        <v>23</v>
      </c>
      <c r="K23" s="170" t="s">
        <v>23</v>
      </c>
      <c r="L23" s="170" t="s">
        <v>23</v>
      </c>
      <c r="M23" s="331" t="s">
        <v>597</v>
      </c>
      <c r="N23" s="170" t="s">
        <v>23</v>
      </c>
      <c r="O23" s="170" t="s">
        <v>23</v>
      </c>
      <c r="X23" s="161"/>
    </row>
    <row r="24" spans="1:30">
      <c r="A24" s="171" t="s">
        <v>744</v>
      </c>
      <c r="B24" s="168" t="s">
        <v>637</v>
      </c>
      <c r="C24" s="172" t="s">
        <v>667</v>
      </c>
      <c r="D24" s="278" t="s">
        <v>23</v>
      </c>
      <c r="E24" s="278" t="s">
        <v>23</v>
      </c>
      <c r="F24" s="278" t="s">
        <v>23</v>
      </c>
      <c r="G24" s="278" t="s">
        <v>23</v>
      </c>
      <c r="H24" s="278" t="s">
        <v>23</v>
      </c>
      <c r="I24" s="278" t="s">
        <v>23</v>
      </c>
      <c r="J24" s="278" t="s">
        <v>23</v>
      </c>
      <c r="K24" s="170" t="s">
        <v>23</v>
      </c>
      <c r="L24" s="170" t="s">
        <v>23</v>
      </c>
      <c r="M24" s="170" t="s">
        <v>23</v>
      </c>
      <c r="N24" s="170" t="s">
        <v>23</v>
      </c>
      <c r="O24" s="170" t="s">
        <v>23</v>
      </c>
      <c r="X24" s="161"/>
    </row>
    <row r="25" spans="1:30" s="157" customFormat="1">
      <c r="A25" s="171" t="s">
        <v>723</v>
      </c>
      <c r="B25" s="168" t="s">
        <v>637</v>
      </c>
      <c r="C25" s="172" t="s">
        <v>582</v>
      </c>
      <c r="D25" s="278" t="s">
        <v>597</v>
      </c>
      <c r="E25" s="278" t="s">
        <v>23</v>
      </c>
      <c r="F25" s="278" t="s">
        <v>23</v>
      </c>
      <c r="G25" s="278" t="s">
        <v>23</v>
      </c>
      <c r="H25" s="278" t="s">
        <v>23</v>
      </c>
      <c r="I25" s="278" t="s">
        <v>23</v>
      </c>
      <c r="J25" s="278" t="s">
        <v>23</v>
      </c>
      <c r="K25" s="170" t="s">
        <v>23</v>
      </c>
      <c r="L25" s="170" t="s">
        <v>23</v>
      </c>
      <c r="M25" s="170" t="s">
        <v>23</v>
      </c>
      <c r="N25" s="170" t="s">
        <v>23</v>
      </c>
      <c r="O25" s="170" t="s">
        <v>23</v>
      </c>
    </row>
    <row r="26" spans="1:30" s="157" customFormat="1">
      <c r="A26" s="171" t="s">
        <v>723</v>
      </c>
      <c r="B26" s="168" t="s">
        <v>637</v>
      </c>
      <c r="C26" s="172" t="s">
        <v>584</v>
      </c>
      <c r="D26" s="278" t="s">
        <v>23</v>
      </c>
      <c r="E26" s="278" t="s">
        <v>23</v>
      </c>
      <c r="F26" s="278" t="s">
        <v>23</v>
      </c>
      <c r="G26" s="278" t="s">
        <v>23</v>
      </c>
      <c r="H26" s="278" t="s">
        <v>23</v>
      </c>
      <c r="I26" s="278" t="s">
        <v>23</v>
      </c>
      <c r="J26" s="278" t="s">
        <v>23</v>
      </c>
      <c r="K26" s="170" t="s">
        <v>23</v>
      </c>
      <c r="L26" s="170" t="s">
        <v>23</v>
      </c>
      <c r="M26" s="170" t="s">
        <v>23</v>
      </c>
      <c r="N26" s="170" t="s">
        <v>23</v>
      </c>
      <c r="O26" s="170" t="s">
        <v>23</v>
      </c>
    </row>
    <row r="27" spans="1:30" s="157" customFormat="1">
      <c r="A27" s="171" t="s">
        <v>723</v>
      </c>
      <c r="B27" s="168" t="s">
        <v>637</v>
      </c>
      <c r="C27" s="172" t="s">
        <v>659</v>
      </c>
      <c r="D27" s="278" t="s">
        <v>23</v>
      </c>
      <c r="E27" s="278" t="s">
        <v>23</v>
      </c>
      <c r="F27" s="278" t="s">
        <v>23</v>
      </c>
      <c r="G27" s="278" t="s">
        <v>23</v>
      </c>
      <c r="H27" s="278" t="s">
        <v>23</v>
      </c>
      <c r="I27" s="278" t="s">
        <v>23</v>
      </c>
      <c r="J27" s="278" t="s">
        <v>23</v>
      </c>
      <c r="K27" s="170" t="s">
        <v>23</v>
      </c>
      <c r="L27" s="170" t="s">
        <v>23</v>
      </c>
      <c r="M27" s="170" t="s">
        <v>23</v>
      </c>
      <c r="N27" s="170" t="s">
        <v>23</v>
      </c>
      <c r="O27" s="170" t="s">
        <v>23</v>
      </c>
    </row>
    <row r="28" spans="1:30">
      <c r="A28" s="171"/>
      <c r="B28" s="168" t="s">
        <v>637</v>
      </c>
      <c r="C28" s="169" t="s">
        <v>671</v>
      </c>
      <c r="D28" s="278" t="s">
        <v>23</v>
      </c>
      <c r="E28" s="278" t="s">
        <v>23</v>
      </c>
      <c r="F28" s="278" t="s">
        <v>23</v>
      </c>
      <c r="G28" s="278" t="s">
        <v>23</v>
      </c>
      <c r="H28" s="278" t="s">
        <v>23</v>
      </c>
      <c r="I28" s="278" t="s">
        <v>23</v>
      </c>
      <c r="J28" s="278" t="s">
        <v>23</v>
      </c>
      <c r="K28" s="170" t="s">
        <v>23</v>
      </c>
      <c r="L28" s="170" t="s">
        <v>23</v>
      </c>
      <c r="M28" s="170" t="s">
        <v>23</v>
      </c>
      <c r="N28" s="170" t="s">
        <v>23</v>
      </c>
      <c r="O28" s="170" t="s">
        <v>23</v>
      </c>
      <c r="X28" s="161"/>
    </row>
    <row r="29" spans="1:30" s="277" customFormat="1">
      <c r="A29" s="402" t="s">
        <v>1847</v>
      </c>
      <c r="B29" s="405" t="s">
        <v>637</v>
      </c>
      <c r="C29" s="406" t="s">
        <v>747</v>
      </c>
      <c r="D29" s="278" t="s">
        <v>23</v>
      </c>
      <c r="E29" s="278" t="s">
        <v>23</v>
      </c>
      <c r="F29" s="278" t="s">
        <v>23</v>
      </c>
      <c r="G29" s="278" t="s">
        <v>23</v>
      </c>
      <c r="H29" s="278" t="s">
        <v>23</v>
      </c>
      <c r="I29" s="278" t="s">
        <v>23</v>
      </c>
      <c r="J29" s="278" t="s">
        <v>23</v>
      </c>
      <c r="K29" s="278" t="s">
        <v>23</v>
      </c>
      <c r="L29" s="278" t="s">
        <v>23</v>
      </c>
      <c r="M29" s="278" t="s">
        <v>23</v>
      </c>
      <c r="N29" s="278" t="s">
        <v>23</v>
      </c>
      <c r="O29" s="278" t="s">
        <v>23</v>
      </c>
      <c r="X29" s="407"/>
    </row>
    <row r="30" spans="1:30" s="157" customFormat="1">
      <c r="A30" s="171" t="s">
        <v>723</v>
      </c>
      <c r="B30" s="168" t="s">
        <v>637</v>
      </c>
      <c r="C30" s="172" t="s">
        <v>589</v>
      </c>
      <c r="D30" s="278" t="s">
        <v>23</v>
      </c>
      <c r="E30" s="278" t="s">
        <v>23</v>
      </c>
      <c r="F30" s="278" t="s">
        <v>23</v>
      </c>
      <c r="G30" s="278" t="s">
        <v>23</v>
      </c>
      <c r="H30" s="278" t="s">
        <v>23</v>
      </c>
      <c r="I30" s="278" t="s">
        <v>23</v>
      </c>
      <c r="J30" s="278" t="s">
        <v>23</v>
      </c>
      <c r="K30" s="170" t="s">
        <v>23</v>
      </c>
      <c r="L30" s="170" t="s">
        <v>23</v>
      </c>
      <c r="M30" s="170" t="s">
        <v>23</v>
      </c>
      <c r="N30" s="170" t="s">
        <v>23</v>
      </c>
      <c r="O30" s="170" t="s">
        <v>23</v>
      </c>
    </row>
    <row r="31" spans="1:30" s="157" customFormat="1">
      <c r="A31" s="171" t="s">
        <v>723</v>
      </c>
      <c r="B31" s="168" t="s">
        <v>637</v>
      </c>
      <c r="C31" s="172" t="s">
        <v>619</v>
      </c>
      <c r="D31" s="278" t="s">
        <v>23</v>
      </c>
      <c r="E31" s="278" t="s">
        <v>23</v>
      </c>
      <c r="F31" s="278" t="s">
        <v>23</v>
      </c>
      <c r="G31" s="278" t="s">
        <v>23</v>
      </c>
      <c r="H31" s="278" t="s">
        <v>23</v>
      </c>
      <c r="I31" s="278" t="s">
        <v>23</v>
      </c>
      <c r="J31" s="278" t="s">
        <v>23</v>
      </c>
      <c r="K31" s="170" t="s">
        <v>23</v>
      </c>
      <c r="L31" s="170" t="s">
        <v>23</v>
      </c>
      <c r="M31" s="170" t="s">
        <v>23</v>
      </c>
      <c r="N31" s="170" t="s">
        <v>23</v>
      </c>
      <c r="O31" s="170" t="s">
        <v>23</v>
      </c>
    </row>
    <row r="32" spans="1:30" s="157" customFormat="1">
      <c r="A32" s="171" t="s">
        <v>723</v>
      </c>
      <c r="B32" s="168" t="s">
        <v>637</v>
      </c>
      <c r="C32" s="172" t="s">
        <v>685</v>
      </c>
      <c r="D32" s="278" t="s">
        <v>597</v>
      </c>
      <c r="E32" s="278" t="s">
        <v>23</v>
      </c>
      <c r="F32" s="278" t="s">
        <v>23</v>
      </c>
      <c r="G32" s="278" t="s">
        <v>23</v>
      </c>
      <c r="H32" s="278" t="s">
        <v>23</v>
      </c>
      <c r="I32" s="278" t="s">
        <v>23</v>
      </c>
      <c r="J32" s="278" t="s">
        <v>23</v>
      </c>
      <c r="K32" s="170" t="s">
        <v>23</v>
      </c>
      <c r="L32" s="170" t="s">
        <v>23</v>
      </c>
      <c r="M32" s="170" t="s">
        <v>23</v>
      </c>
      <c r="N32" s="170" t="s">
        <v>23</v>
      </c>
      <c r="O32" s="170" t="s">
        <v>23</v>
      </c>
    </row>
    <row r="33" spans="1:24">
      <c r="A33" s="171" t="s">
        <v>712</v>
      </c>
      <c r="B33" s="168" t="s">
        <v>637</v>
      </c>
      <c r="C33" s="169" t="s">
        <v>627</v>
      </c>
      <c r="D33" s="278" t="s">
        <v>23</v>
      </c>
      <c r="E33" s="278" t="s">
        <v>23</v>
      </c>
      <c r="F33" s="278" t="s">
        <v>23</v>
      </c>
      <c r="G33" s="278" t="s">
        <v>23</v>
      </c>
      <c r="H33" s="278" t="s">
        <v>23</v>
      </c>
      <c r="I33" s="278" t="s">
        <v>23</v>
      </c>
      <c r="J33" s="278" t="s">
        <v>23</v>
      </c>
      <c r="K33" s="170" t="s">
        <v>23</v>
      </c>
      <c r="L33" s="170" t="s">
        <v>597</v>
      </c>
      <c r="M33" s="170" t="s">
        <v>597</v>
      </c>
      <c r="N33" s="170" t="s">
        <v>597</v>
      </c>
      <c r="O33" s="170" t="s">
        <v>597</v>
      </c>
    </row>
    <row r="34" spans="1:24">
      <c r="A34" s="171" t="s">
        <v>744</v>
      </c>
      <c r="B34" s="168" t="s">
        <v>637</v>
      </c>
      <c r="C34" s="169" t="s">
        <v>603</v>
      </c>
      <c r="D34" s="278" t="s">
        <v>597</v>
      </c>
      <c r="E34" s="278" t="s">
        <v>23</v>
      </c>
      <c r="F34" s="278" t="s">
        <v>23</v>
      </c>
      <c r="G34" s="278" t="s">
        <v>23</v>
      </c>
      <c r="H34" s="278" t="s">
        <v>23</v>
      </c>
      <c r="I34" s="278" t="s">
        <v>23</v>
      </c>
      <c r="J34" s="278" t="s">
        <v>23</v>
      </c>
      <c r="K34" s="170" t="s">
        <v>23</v>
      </c>
      <c r="L34" s="170" t="s">
        <v>597</v>
      </c>
      <c r="M34" s="170" t="s">
        <v>597</v>
      </c>
      <c r="N34" s="170" t="s">
        <v>597</v>
      </c>
      <c r="O34" s="170" t="s">
        <v>597</v>
      </c>
    </row>
    <row r="35" spans="1:24">
      <c r="A35" s="171" t="s">
        <v>744</v>
      </c>
      <c r="B35" s="168" t="s">
        <v>637</v>
      </c>
      <c r="C35" s="169" t="s">
        <v>595</v>
      </c>
      <c r="D35" s="278" t="s">
        <v>597</v>
      </c>
      <c r="E35" s="278" t="s">
        <v>23</v>
      </c>
      <c r="F35" s="278" t="s">
        <v>23</v>
      </c>
      <c r="G35" s="278" t="s">
        <v>23</v>
      </c>
      <c r="H35" s="278" t="s">
        <v>23</v>
      </c>
      <c r="I35" s="278" t="s">
        <v>23</v>
      </c>
      <c r="J35" s="278" t="s">
        <v>23</v>
      </c>
      <c r="K35" s="170" t="s">
        <v>23</v>
      </c>
      <c r="L35" s="170" t="s">
        <v>597</v>
      </c>
      <c r="M35" s="170" t="s">
        <v>597</v>
      </c>
      <c r="N35" s="170" t="s">
        <v>597</v>
      </c>
      <c r="O35" s="170" t="s">
        <v>597</v>
      </c>
    </row>
    <row r="36" spans="1:24">
      <c r="A36" s="400" t="s">
        <v>1815</v>
      </c>
      <c r="B36" s="330" t="s">
        <v>637</v>
      </c>
      <c r="C36" s="346" t="s">
        <v>1822</v>
      </c>
      <c r="D36" s="278" t="s">
        <v>23</v>
      </c>
      <c r="E36" s="278" t="s">
        <v>23</v>
      </c>
      <c r="F36" s="278" t="s">
        <v>23</v>
      </c>
      <c r="G36" s="278" t="s">
        <v>23</v>
      </c>
      <c r="H36" s="278" t="s">
        <v>23</v>
      </c>
      <c r="I36" s="278" t="s">
        <v>23</v>
      </c>
      <c r="J36" s="278" t="s">
        <v>23</v>
      </c>
      <c r="K36" s="170" t="s">
        <v>597</v>
      </c>
      <c r="L36" s="170" t="s">
        <v>597</v>
      </c>
      <c r="M36" s="170" t="s">
        <v>597</v>
      </c>
      <c r="N36" s="170" t="s">
        <v>597</v>
      </c>
      <c r="O36" s="170" t="s">
        <v>597</v>
      </c>
    </row>
    <row r="37" spans="1:24">
      <c r="A37" s="400" t="s">
        <v>1815</v>
      </c>
      <c r="B37" s="330" t="s">
        <v>637</v>
      </c>
      <c r="C37" s="346" t="s">
        <v>1819</v>
      </c>
      <c r="D37" s="278" t="s">
        <v>23</v>
      </c>
      <c r="E37" s="278" t="s">
        <v>23</v>
      </c>
      <c r="F37" s="278" t="s">
        <v>23</v>
      </c>
      <c r="G37" s="278" t="s">
        <v>23</v>
      </c>
      <c r="H37" s="278" t="s">
        <v>23</v>
      </c>
      <c r="I37" s="278" t="s">
        <v>23</v>
      </c>
      <c r="J37" s="278" t="s">
        <v>23</v>
      </c>
      <c r="K37" s="170" t="s">
        <v>23</v>
      </c>
      <c r="L37" s="170" t="s">
        <v>23</v>
      </c>
      <c r="M37" s="170" t="s">
        <v>23</v>
      </c>
      <c r="N37" s="170" t="s">
        <v>23</v>
      </c>
      <c r="O37" s="170" t="s">
        <v>23</v>
      </c>
    </row>
    <row r="38" spans="1:24" s="157" customFormat="1">
      <c r="A38" s="171" t="s">
        <v>1223</v>
      </c>
      <c r="B38" s="168" t="s">
        <v>637</v>
      </c>
      <c r="C38" s="172" t="s">
        <v>673</v>
      </c>
      <c r="D38" s="278" t="s">
        <v>597</v>
      </c>
      <c r="E38" s="278" t="s">
        <v>23</v>
      </c>
      <c r="F38" s="278" t="s">
        <v>23</v>
      </c>
      <c r="G38" s="278" t="s">
        <v>23</v>
      </c>
      <c r="H38" s="278" t="s">
        <v>23</v>
      </c>
      <c r="I38" s="278" t="s">
        <v>23</v>
      </c>
      <c r="J38" s="278" t="s">
        <v>23</v>
      </c>
      <c r="K38" s="170" t="s">
        <v>23</v>
      </c>
      <c r="L38" s="170" t="s">
        <v>23</v>
      </c>
      <c r="M38" s="170" t="s">
        <v>23</v>
      </c>
      <c r="N38" s="170" t="s">
        <v>23</v>
      </c>
      <c r="O38" s="170" t="s">
        <v>23</v>
      </c>
    </row>
    <row r="39" spans="1:24">
      <c r="A39" s="171" t="s">
        <v>1334</v>
      </c>
      <c r="B39" s="168" t="s">
        <v>637</v>
      </c>
      <c r="C39" s="169" t="s">
        <v>604</v>
      </c>
      <c r="D39" s="278" t="s">
        <v>23</v>
      </c>
      <c r="E39" s="278" t="s">
        <v>23</v>
      </c>
      <c r="F39" s="278" t="s">
        <v>23</v>
      </c>
      <c r="G39" s="278" t="s">
        <v>23</v>
      </c>
      <c r="H39" s="278" t="s">
        <v>23</v>
      </c>
      <c r="I39" s="278" t="s">
        <v>23</v>
      </c>
      <c r="J39" s="278" t="s">
        <v>23</v>
      </c>
      <c r="K39" s="170" t="s">
        <v>23</v>
      </c>
      <c r="L39" s="170" t="s">
        <v>23</v>
      </c>
      <c r="M39" s="331" t="s">
        <v>597</v>
      </c>
      <c r="N39" s="170" t="s">
        <v>23</v>
      </c>
      <c r="O39" s="170" t="s">
        <v>23</v>
      </c>
      <c r="X39" s="161"/>
    </row>
    <row r="40" spans="1:24">
      <c r="A40" s="171" t="s">
        <v>1334</v>
      </c>
      <c r="B40" s="168" t="s">
        <v>637</v>
      </c>
      <c r="C40" s="169" t="s">
        <v>605</v>
      </c>
      <c r="D40" s="278" t="s">
        <v>23</v>
      </c>
      <c r="E40" s="278" t="s">
        <v>23</v>
      </c>
      <c r="F40" s="278" t="s">
        <v>23</v>
      </c>
      <c r="G40" s="278" t="s">
        <v>23</v>
      </c>
      <c r="H40" s="278" t="s">
        <v>23</v>
      </c>
      <c r="I40" s="278" t="s">
        <v>23</v>
      </c>
      <c r="J40" s="278" t="s">
        <v>23</v>
      </c>
      <c r="K40" s="170" t="s">
        <v>23</v>
      </c>
      <c r="L40" s="170" t="s">
        <v>23</v>
      </c>
      <c r="M40" s="331" t="s">
        <v>597</v>
      </c>
      <c r="N40" s="170" t="s">
        <v>23</v>
      </c>
      <c r="O40" s="170" t="s">
        <v>23</v>
      </c>
      <c r="X40" s="161"/>
    </row>
    <row r="41" spans="1:24">
      <c r="A41" s="171" t="s">
        <v>1334</v>
      </c>
      <c r="B41" s="168" t="s">
        <v>637</v>
      </c>
      <c r="C41" s="169" t="s">
        <v>606</v>
      </c>
      <c r="D41" s="278" t="s">
        <v>23</v>
      </c>
      <c r="E41" s="278" t="s">
        <v>23</v>
      </c>
      <c r="F41" s="278" t="s">
        <v>23</v>
      </c>
      <c r="G41" s="278" t="s">
        <v>23</v>
      </c>
      <c r="H41" s="278" t="s">
        <v>23</v>
      </c>
      <c r="I41" s="278" t="s">
        <v>23</v>
      </c>
      <c r="J41" s="278" t="s">
        <v>23</v>
      </c>
      <c r="K41" s="170" t="s">
        <v>23</v>
      </c>
      <c r="L41" s="170" t="s">
        <v>23</v>
      </c>
      <c r="M41" s="331" t="s">
        <v>597</v>
      </c>
      <c r="N41" s="170" t="s">
        <v>23</v>
      </c>
      <c r="O41" s="170" t="s">
        <v>23</v>
      </c>
      <c r="X41" s="161"/>
    </row>
    <row r="42" spans="1:24">
      <c r="A42" s="171"/>
      <c r="B42" s="168" t="s">
        <v>637</v>
      </c>
      <c r="C42" s="169" t="s">
        <v>607</v>
      </c>
      <c r="D42" s="278" t="s">
        <v>23</v>
      </c>
      <c r="E42" s="278" t="s">
        <v>23</v>
      </c>
      <c r="F42" s="278" t="s">
        <v>23</v>
      </c>
      <c r="G42" s="278" t="s">
        <v>23</v>
      </c>
      <c r="H42" s="278" t="s">
        <v>23</v>
      </c>
      <c r="I42" s="278" t="s">
        <v>23</v>
      </c>
      <c r="J42" s="278" t="s">
        <v>23</v>
      </c>
      <c r="K42" s="170" t="s">
        <v>23</v>
      </c>
      <c r="L42" s="170" t="s">
        <v>23</v>
      </c>
      <c r="M42" s="170" t="s">
        <v>23</v>
      </c>
      <c r="N42" s="170" t="s">
        <v>23</v>
      </c>
      <c r="O42" s="170" t="s">
        <v>23</v>
      </c>
      <c r="X42" s="161"/>
    </row>
    <row r="43" spans="1:24">
      <c r="A43" s="171"/>
      <c r="B43" s="168" t="s">
        <v>637</v>
      </c>
      <c r="C43" s="169" t="s">
        <v>608</v>
      </c>
      <c r="D43" s="278" t="s">
        <v>23</v>
      </c>
      <c r="E43" s="278" t="s">
        <v>23</v>
      </c>
      <c r="F43" s="278" t="s">
        <v>23</v>
      </c>
      <c r="G43" s="278" t="s">
        <v>23</v>
      </c>
      <c r="H43" s="278" t="s">
        <v>23</v>
      </c>
      <c r="I43" s="278" t="s">
        <v>23</v>
      </c>
      <c r="J43" s="278" t="s">
        <v>23</v>
      </c>
      <c r="K43" s="170" t="s">
        <v>23</v>
      </c>
      <c r="L43" s="170" t="s">
        <v>23</v>
      </c>
      <c r="M43" s="170" t="s">
        <v>23</v>
      </c>
      <c r="N43" s="170" t="s">
        <v>23</v>
      </c>
      <c r="O43" s="170" t="s">
        <v>23</v>
      </c>
      <c r="X43" s="161"/>
    </row>
    <row r="44" spans="1:24">
      <c r="A44" s="171"/>
      <c r="B44" s="168" t="s">
        <v>637</v>
      </c>
      <c r="C44" s="169" t="s">
        <v>609</v>
      </c>
      <c r="D44" s="278" t="s">
        <v>23</v>
      </c>
      <c r="E44" s="278" t="s">
        <v>23</v>
      </c>
      <c r="F44" s="278" t="s">
        <v>23</v>
      </c>
      <c r="G44" s="278" t="s">
        <v>23</v>
      </c>
      <c r="H44" s="278" t="s">
        <v>23</v>
      </c>
      <c r="I44" s="278" t="s">
        <v>23</v>
      </c>
      <c r="J44" s="278" t="s">
        <v>23</v>
      </c>
      <c r="K44" s="170" t="s">
        <v>23</v>
      </c>
      <c r="L44" s="170" t="s">
        <v>23</v>
      </c>
      <c r="M44" s="170" t="s">
        <v>23</v>
      </c>
      <c r="N44" s="170" t="s">
        <v>23</v>
      </c>
      <c r="O44" s="170" t="s">
        <v>23</v>
      </c>
      <c r="X44" s="161"/>
    </row>
    <row r="45" spans="1:24">
      <c r="A45" s="171"/>
      <c r="B45" s="168" t="s">
        <v>637</v>
      </c>
      <c r="C45" s="169" t="s">
        <v>610</v>
      </c>
      <c r="D45" s="278" t="s">
        <v>23</v>
      </c>
      <c r="E45" s="278" t="s">
        <v>23</v>
      </c>
      <c r="F45" s="278" t="s">
        <v>23</v>
      </c>
      <c r="G45" s="278" t="s">
        <v>23</v>
      </c>
      <c r="H45" s="278" t="s">
        <v>23</v>
      </c>
      <c r="I45" s="278" t="s">
        <v>23</v>
      </c>
      <c r="J45" s="278" t="s">
        <v>23</v>
      </c>
      <c r="K45" s="170" t="s">
        <v>23</v>
      </c>
      <c r="L45" s="170" t="s">
        <v>23</v>
      </c>
      <c r="M45" s="170" t="s">
        <v>23</v>
      </c>
      <c r="N45" s="170" t="s">
        <v>23</v>
      </c>
      <c r="O45" s="170" t="s">
        <v>23</v>
      </c>
      <c r="X45" s="161"/>
    </row>
    <row r="46" spans="1:24">
      <c r="A46" s="171" t="s">
        <v>1334</v>
      </c>
      <c r="B46" s="168" t="s">
        <v>637</v>
      </c>
      <c r="C46" s="169" t="s">
        <v>668</v>
      </c>
      <c r="D46" s="278" t="s">
        <v>23</v>
      </c>
      <c r="E46" s="278" t="s">
        <v>23</v>
      </c>
      <c r="F46" s="278" t="s">
        <v>23</v>
      </c>
      <c r="G46" s="278" t="s">
        <v>23</v>
      </c>
      <c r="H46" s="278" t="s">
        <v>23</v>
      </c>
      <c r="I46" s="278" t="s">
        <v>23</v>
      </c>
      <c r="J46" s="278" t="s">
        <v>23</v>
      </c>
      <c r="K46" s="170" t="s">
        <v>23</v>
      </c>
      <c r="L46" s="170" t="s">
        <v>23</v>
      </c>
      <c r="M46" s="331" t="s">
        <v>597</v>
      </c>
      <c r="N46" s="170" t="s">
        <v>23</v>
      </c>
      <c r="O46" s="170" t="s">
        <v>23</v>
      </c>
      <c r="X46" s="161"/>
    </row>
    <row r="47" spans="1:24" s="157" customFormat="1">
      <c r="A47" s="171" t="s">
        <v>1334</v>
      </c>
      <c r="B47" s="168" t="s">
        <v>637</v>
      </c>
      <c r="C47" s="169" t="s">
        <v>669</v>
      </c>
      <c r="D47" s="278" t="s">
        <v>23</v>
      </c>
      <c r="E47" s="278" t="s">
        <v>23</v>
      </c>
      <c r="F47" s="278" t="s">
        <v>23</v>
      </c>
      <c r="G47" s="278" t="s">
        <v>23</v>
      </c>
      <c r="H47" s="278" t="s">
        <v>23</v>
      </c>
      <c r="I47" s="278" t="s">
        <v>23</v>
      </c>
      <c r="J47" s="278" t="s">
        <v>23</v>
      </c>
      <c r="K47" s="170" t="s">
        <v>23</v>
      </c>
      <c r="L47" s="170" t="s">
        <v>23</v>
      </c>
      <c r="M47" s="331" t="s">
        <v>597</v>
      </c>
      <c r="N47" s="170" t="s">
        <v>23</v>
      </c>
      <c r="O47" s="170" t="s">
        <v>23</v>
      </c>
    </row>
    <row r="48" spans="1:24" s="157" customFormat="1">
      <c r="A48" s="171" t="s">
        <v>1334</v>
      </c>
      <c r="B48" s="168" t="s">
        <v>637</v>
      </c>
      <c r="C48" s="169" t="s">
        <v>665</v>
      </c>
      <c r="D48" s="278" t="s">
        <v>23</v>
      </c>
      <c r="E48" s="278" t="s">
        <v>23</v>
      </c>
      <c r="F48" s="278" t="s">
        <v>23</v>
      </c>
      <c r="G48" s="278" t="s">
        <v>23</v>
      </c>
      <c r="H48" s="278" t="s">
        <v>23</v>
      </c>
      <c r="I48" s="278" t="s">
        <v>23</v>
      </c>
      <c r="J48" s="278" t="s">
        <v>23</v>
      </c>
      <c r="K48" s="170" t="s">
        <v>23</v>
      </c>
      <c r="L48" s="170" t="s">
        <v>23</v>
      </c>
      <c r="M48" s="331" t="s">
        <v>597</v>
      </c>
      <c r="N48" s="170" t="s">
        <v>23</v>
      </c>
      <c r="O48" s="170" t="s">
        <v>23</v>
      </c>
    </row>
    <row r="49" spans="1:24" s="157" customFormat="1">
      <c r="A49" s="171" t="s">
        <v>712</v>
      </c>
      <c r="B49" s="168" t="s">
        <v>637</v>
      </c>
      <c r="C49" s="169" t="s">
        <v>670</v>
      </c>
      <c r="D49" s="278" t="s">
        <v>23</v>
      </c>
      <c r="E49" s="278" t="s">
        <v>23</v>
      </c>
      <c r="F49" s="278" t="s">
        <v>23</v>
      </c>
      <c r="G49" s="278" t="s">
        <v>23</v>
      </c>
      <c r="H49" s="278" t="s">
        <v>23</v>
      </c>
      <c r="I49" s="278" t="s">
        <v>23</v>
      </c>
      <c r="J49" s="278" t="s">
        <v>23</v>
      </c>
      <c r="K49" s="170" t="s">
        <v>23</v>
      </c>
      <c r="L49" s="170" t="s">
        <v>23</v>
      </c>
      <c r="M49" s="170" t="s">
        <v>23</v>
      </c>
      <c r="N49" s="170" t="s">
        <v>23</v>
      </c>
      <c r="O49" s="170" t="s">
        <v>23</v>
      </c>
    </row>
    <row r="50" spans="1:24" s="157" customFormat="1">
      <c r="A50" s="171" t="s">
        <v>731</v>
      </c>
      <c r="B50" s="168" t="s">
        <v>637</v>
      </c>
      <c r="C50" s="169" t="s">
        <v>675</v>
      </c>
      <c r="D50" s="278" t="s">
        <v>23</v>
      </c>
      <c r="E50" s="278" t="s">
        <v>23</v>
      </c>
      <c r="F50" s="278" t="s">
        <v>23</v>
      </c>
      <c r="G50" s="278" t="s">
        <v>23</v>
      </c>
      <c r="H50" s="278" t="s">
        <v>23</v>
      </c>
      <c r="I50" s="278" t="s">
        <v>23</v>
      </c>
      <c r="J50" s="278" t="s">
        <v>23</v>
      </c>
      <c r="K50" s="170" t="s">
        <v>23</v>
      </c>
      <c r="L50" s="170" t="s">
        <v>23</v>
      </c>
      <c r="M50" s="170" t="s">
        <v>23</v>
      </c>
      <c r="N50" s="170" t="s">
        <v>23</v>
      </c>
      <c r="O50" s="170" t="s">
        <v>23</v>
      </c>
    </row>
    <row r="51" spans="1:24">
      <c r="A51" s="171" t="s">
        <v>731</v>
      </c>
      <c r="B51" s="168" t="s">
        <v>637</v>
      </c>
      <c r="C51" s="169" t="s">
        <v>680</v>
      </c>
      <c r="D51" s="278" t="s">
        <v>23</v>
      </c>
      <c r="E51" s="278" t="s">
        <v>23</v>
      </c>
      <c r="F51" s="278" t="s">
        <v>23</v>
      </c>
      <c r="G51" s="278" t="s">
        <v>23</v>
      </c>
      <c r="H51" s="278" t="s">
        <v>23</v>
      </c>
      <c r="I51" s="278" t="s">
        <v>23</v>
      </c>
      <c r="J51" s="278" t="s">
        <v>23</v>
      </c>
      <c r="K51" s="170" t="s">
        <v>23</v>
      </c>
      <c r="L51" s="170" t="s">
        <v>23</v>
      </c>
      <c r="M51" s="170" t="s">
        <v>23</v>
      </c>
      <c r="N51" s="170" t="s">
        <v>23</v>
      </c>
      <c r="O51" s="170" t="s">
        <v>23</v>
      </c>
      <c r="X51" s="161"/>
    </row>
    <row r="52" spans="1:24">
      <c r="A52" s="171" t="s">
        <v>731</v>
      </c>
      <c r="B52" s="168" t="s">
        <v>637</v>
      </c>
      <c r="C52" s="169" t="s">
        <v>681</v>
      </c>
      <c r="D52" s="278" t="s">
        <v>23</v>
      </c>
      <c r="E52" s="278" t="s">
        <v>23</v>
      </c>
      <c r="F52" s="278" t="s">
        <v>23</v>
      </c>
      <c r="G52" s="278" t="s">
        <v>23</v>
      </c>
      <c r="H52" s="278" t="s">
        <v>23</v>
      </c>
      <c r="I52" s="278" t="s">
        <v>23</v>
      </c>
      <c r="J52" s="278" t="s">
        <v>23</v>
      </c>
      <c r="K52" s="170" t="s">
        <v>23</v>
      </c>
      <c r="L52" s="170" t="s">
        <v>23</v>
      </c>
      <c r="M52" s="170" t="s">
        <v>23</v>
      </c>
      <c r="N52" s="170" t="s">
        <v>23</v>
      </c>
      <c r="O52" s="170" t="s">
        <v>23</v>
      </c>
      <c r="X52" s="161"/>
    </row>
    <row r="53" spans="1:24">
      <c r="A53" s="171" t="s">
        <v>731</v>
      </c>
      <c r="B53" s="168" t="s">
        <v>637</v>
      </c>
      <c r="C53" s="169" t="s">
        <v>688</v>
      </c>
      <c r="D53" s="278" t="s">
        <v>23</v>
      </c>
      <c r="E53" s="278" t="s">
        <v>23</v>
      </c>
      <c r="F53" s="278" t="s">
        <v>23</v>
      </c>
      <c r="G53" s="278" t="s">
        <v>23</v>
      </c>
      <c r="H53" s="278" t="s">
        <v>23</v>
      </c>
      <c r="I53" s="278" t="s">
        <v>23</v>
      </c>
      <c r="J53" s="278" t="s">
        <v>23</v>
      </c>
      <c r="K53" s="170" t="s">
        <v>23</v>
      </c>
      <c r="L53" s="170" t="s">
        <v>23</v>
      </c>
      <c r="M53" s="170" t="s">
        <v>23</v>
      </c>
      <c r="N53" s="170" t="s">
        <v>23</v>
      </c>
      <c r="O53" s="170" t="s">
        <v>23</v>
      </c>
      <c r="X53" s="161"/>
    </row>
    <row r="54" spans="1:24">
      <c r="A54" s="171" t="s">
        <v>731</v>
      </c>
      <c r="B54" s="168" t="s">
        <v>637</v>
      </c>
      <c r="C54" s="169" t="s">
        <v>689</v>
      </c>
      <c r="D54" s="278" t="s">
        <v>23</v>
      </c>
      <c r="E54" s="278" t="s">
        <v>23</v>
      </c>
      <c r="F54" s="278" t="s">
        <v>23</v>
      </c>
      <c r="G54" s="278" t="s">
        <v>23</v>
      </c>
      <c r="H54" s="278" t="s">
        <v>23</v>
      </c>
      <c r="I54" s="278" t="s">
        <v>23</v>
      </c>
      <c r="J54" s="278" t="s">
        <v>23</v>
      </c>
      <c r="K54" s="170" t="s">
        <v>23</v>
      </c>
      <c r="L54" s="170" t="s">
        <v>23</v>
      </c>
      <c r="M54" s="170" t="s">
        <v>23</v>
      </c>
      <c r="N54" s="170" t="s">
        <v>23</v>
      </c>
      <c r="O54" s="170" t="s">
        <v>23</v>
      </c>
      <c r="X54" s="161"/>
    </row>
    <row r="55" spans="1:24" s="277" customFormat="1">
      <c r="A55" s="349" t="s">
        <v>2027</v>
      </c>
      <c r="B55" s="405" t="s">
        <v>637</v>
      </c>
      <c r="C55" s="406" t="s">
        <v>750</v>
      </c>
      <c r="D55" s="278" t="s">
        <v>23</v>
      </c>
      <c r="E55" s="278" t="s">
        <v>23</v>
      </c>
      <c r="F55" s="278" t="s">
        <v>23</v>
      </c>
      <c r="G55" s="278" t="s">
        <v>23</v>
      </c>
      <c r="H55" s="278" t="s">
        <v>23</v>
      </c>
      <c r="I55" s="278" t="s">
        <v>23</v>
      </c>
      <c r="J55" s="278" t="s">
        <v>23</v>
      </c>
      <c r="K55" s="278" t="s">
        <v>23</v>
      </c>
      <c r="L55" s="278" t="s">
        <v>23</v>
      </c>
      <c r="M55" s="278" t="s">
        <v>23</v>
      </c>
      <c r="N55" s="278" t="s">
        <v>23</v>
      </c>
      <c r="O55" s="278" t="s">
        <v>23</v>
      </c>
      <c r="X55" s="407"/>
    </row>
    <row r="56" spans="1:24" s="277" customFormat="1">
      <c r="A56" s="349" t="s">
        <v>2027</v>
      </c>
      <c r="B56" s="405" t="s">
        <v>637</v>
      </c>
      <c r="C56" s="406" t="s">
        <v>751</v>
      </c>
      <c r="D56" s="278" t="s">
        <v>23</v>
      </c>
      <c r="E56" s="278" t="s">
        <v>23</v>
      </c>
      <c r="F56" s="278" t="s">
        <v>23</v>
      </c>
      <c r="G56" s="278" t="s">
        <v>23</v>
      </c>
      <c r="H56" s="278" t="s">
        <v>23</v>
      </c>
      <c r="I56" s="278" t="s">
        <v>23</v>
      </c>
      <c r="J56" s="278" t="s">
        <v>23</v>
      </c>
      <c r="K56" s="278" t="s">
        <v>23</v>
      </c>
      <c r="L56" s="278" t="s">
        <v>23</v>
      </c>
      <c r="M56" s="278" t="s">
        <v>23</v>
      </c>
      <c r="N56" s="278" t="s">
        <v>23</v>
      </c>
      <c r="O56" s="278" t="s">
        <v>23</v>
      </c>
      <c r="X56" s="407"/>
    </row>
    <row r="57" spans="1:24">
      <c r="A57" s="171" t="s">
        <v>1293</v>
      </c>
      <c r="B57" s="168" t="s">
        <v>637</v>
      </c>
      <c r="C57" s="172" t="s">
        <v>1291</v>
      </c>
      <c r="D57" s="278" t="s">
        <v>597</v>
      </c>
      <c r="E57" s="278" t="s">
        <v>23</v>
      </c>
      <c r="F57" s="278" t="s">
        <v>23</v>
      </c>
      <c r="G57" s="278" t="s">
        <v>23</v>
      </c>
      <c r="H57" s="278" t="s">
        <v>23</v>
      </c>
      <c r="I57" s="278" t="s">
        <v>23</v>
      </c>
      <c r="J57" s="278" t="s">
        <v>23</v>
      </c>
      <c r="K57" s="170" t="s">
        <v>23</v>
      </c>
      <c r="L57" s="170" t="s">
        <v>23</v>
      </c>
      <c r="M57" s="170" t="s">
        <v>23</v>
      </c>
      <c r="N57" s="170" t="s">
        <v>23</v>
      </c>
      <c r="O57" s="170" t="s">
        <v>23</v>
      </c>
      <c r="X57" s="161"/>
    </row>
    <row r="58" spans="1:24">
      <c r="A58" s="171" t="s">
        <v>1293</v>
      </c>
      <c r="B58" s="168" t="s">
        <v>637</v>
      </c>
      <c r="C58" s="172" t="s">
        <v>1292</v>
      </c>
      <c r="D58" s="278" t="s">
        <v>597</v>
      </c>
      <c r="E58" s="278" t="s">
        <v>23</v>
      </c>
      <c r="F58" s="278" t="s">
        <v>23</v>
      </c>
      <c r="G58" s="278" t="s">
        <v>23</v>
      </c>
      <c r="H58" s="278" t="s">
        <v>23</v>
      </c>
      <c r="I58" s="278" t="s">
        <v>23</v>
      </c>
      <c r="J58" s="278" t="s">
        <v>23</v>
      </c>
      <c r="K58" s="170" t="s">
        <v>23</v>
      </c>
      <c r="L58" s="170" t="s">
        <v>23</v>
      </c>
      <c r="M58" s="170" t="s">
        <v>23</v>
      </c>
      <c r="N58" s="170" t="s">
        <v>23</v>
      </c>
      <c r="O58" s="170" t="s">
        <v>23</v>
      </c>
      <c r="X58" s="161"/>
    </row>
    <row r="59" spans="1:24">
      <c r="A59" s="171" t="s">
        <v>1333</v>
      </c>
      <c r="B59" s="121" t="s">
        <v>637</v>
      </c>
      <c r="C59" s="122" t="s">
        <v>1332</v>
      </c>
      <c r="D59" s="278" t="s">
        <v>597</v>
      </c>
      <c r="E59" s="278" t="s">
        <v>23</v>
      </c>
      <c r="F59" s="278" t="s">
        <v>23</v>
      </c>
      <c r="G59" s="278" t="s">
        <v>23</v>
      </c>
      <c r="H59" s="278" t="s">
        <v>23</v>
      </c>
      <c r="I59" s="278" t="s">
        <v>23</v>
      </c>
      <c r="J59" s="278" t="s">
        <v>23</v>
      </c>
      <c r="K59" s="170" t="s">
        <v>23</v>
      </c>
      <c r="L59" s="170" t="s">
        <v>23</v>
      </c>
      <c r="M59" s="170" t="s">
        <v>597</v>
      </c>
      <c r="N59" s="170" t="s">
        <v>23</v>
      </c>
      <c r="O59" s="170" t="s">
        <v>23</v>
      </c>
      <c r="X59" s="161"/>
    </row>
    <row r="60" spans="1:24">
      <c r="A60" s="171" t="s">
        <v>1310</v>
      </c>
      <c r="B60" s="168" t="s">
        <v>637</v>
      </c>
      <c r="C60" s="122" t="s">
        <v>1209</v>
      </c>
      <c r="D60" s="278" t="s">
        <v>597</v>
      </c>
      <c r="E60" s="278" t="s">
        <v>23</v>
      </c>
      <c r="F60" s="278" t="s">
        <v>23</v>
      </c>
      <c r="G60" s="278" t="s">
        <v>23</v>
      </c>
      <c r="H60" s="278" t="s">
        <v>23</v>
      </c>
      <c r="I60" s="278" t="s">
        <v>23</v>
      </c>
      <c r="J60" s="278" t="s">
        <v>23</v>
      </c>
      <c r="K60" s="170" t="s">
        <v>23</v>
      </c>
      <c r="L60" s="170" t="s">
        <v>23</v>
      </c>
      <c r="M60" s="170" t="s">
        <v>23</v>
      </c>
      <c r="N60" s="170" t="s">
        <v>23</v>
      </c>
      <c r="O60" s="170" t="s">
        <v>23</v>
      </c>
      <c r="U60" s="161"/>
    </row>
    <row r="61" spans="1:24">
      <c r="A61" s="157" t="s">
        <v>1333</v>
      </c>
      <c r="B61" s="168" t="s">
        <v>637</v>
      </c>
      <c r="C61" s="122" t="s">
        <v>1184</v>
      </c>
      <c r="D61" s="278" t="s">
        <v>23</v>
      </c>
      <c r="E61" s="278" t="s">
        <v>23</v>
      </c>
      <c r="F61" s="278" t="s">
        <v>23</v>
      </c>
      <c r="G61" s="278" t="s">
        <v>23</v>
      </c>
      <c r="H61" s="278" t="s">
        <v>23</v>
      </c>
      <c r="I61" s="278" t="s">
        <v>23</v>
      </c>
      <c r="J61" s="278" t="s">
        <v>23</v>
      </c>
      <c r="K61" s="170" t="s">
        <v>23</v>
      </c>
      <c r="L61" s="170" t="s">
        <v>23</v>
      </c>
      <c r="M61" s="331" t="s">
        <v>597</v>
      </c>
      <c r="N61" s="170" t="s">
        <v>23</v>
      </c>
      <c r="O61" s="170" t="s">
        <v>23</v>
      </c>
    </row>
    <row r="62" spans="1:24">
      <c r="A62" s="401" t="s">
        <v>1848</v>
      </c>
      <c r="B62" s="385" t="s">
        <v>1818</v>
      </c>
      <c r="C62" s="385" t="s">
        <v>1825</v>
      </c>
      <c r="D62" s="278" t="s">
        <v>23</v>
      </c>
      <c r="E62" s="278" t="s">
        <v>23</v>
      </c>
      <c r="F62" s="278" t="s">
        <v>23</v>
      </c>
      <c r="G62" s="278" t="s">
        <v>23</v>
      </c>
      <c r="H62" s="278" t="s">
        <v>23</v>
      </c>
      <c r="I62" s="278" t="s">
        <v>23</v>
      </c>
      <c r="J62" s="278" t="s">
        <v>23</v>
      </c>
      <c r="K62" s="170" t="s">
        <v>23</v>
      </c>
      <c r="L62" s="170" t="s">
        <v>23</v>
      </c>
      <c r="M62" s="170" t="s">
        <v>23</v>
      </c>
      <c r="N62" s="170" t="s">
        <v>23</v>
      </c>
      <c r="O62" s="170" t="s">
        <v>23</v>
      </c>
    </row>
    <row r="63" spans="1:24">
      <c r="A63" s="401" t="s">
        <v>1848</v>
      </c>
      <c r="B63" s="385" t="s">
        <v>1818</v>
      </c>
      <c r="C63" s="385" t="s">
        <v>1826</v>
      </c>
      <c r="D63" s="278" t="s">
        <v>23</v>
      </c>
      <c r="E63" s="278" t="s">
        <v>23</v>
      </c>
      <c r="F63" s="278" t="s">
        <v>23</v>
      </c>
      <c r="G63" s="278" t="s">
        <v>23</v>
      </c>
      <c r="H63" s="278" t="s">
        <v>23</v>
      </c>
      <c r="I63" s="278" t="s">
        <v>23</v>
      </c>
      <c r="J63" s="278" t="s">
        <v>23</v>
      </c>
      <c r="K63" s="170" t="s">
        <v>23</v>
      </c>
      <c r="L63" s="170" t="s">
        <v>23</v>
      </c>
      <c r="M63" s="170" t="s">
        <v>23</v>
      </c>
      <c r="N63" s="170" t="s">
        <v>23</v>
      </c>
      <c r="O63" s="170" t="s">
        <v>23</v>
      </c>
    </row>
    <row r="64" spans="1:24">
      <c r="A64" s="401" t="s">
        <v>1848</v>
      </c>
      <c r="B64" s="385" t="s">
        <v>1828</v>
      </c>
      <c r="C64" s="385" t="s">
        <v>1825</v>
      </c>
      <c r="D64" s="278" t="s">
        <v>23</v>
      </c>
      <c r="E64" s="278" t="s">
        <v>23</v>
      </c>
      <c r="F64" s="278" t="s">
        <v>23</v>
      </c>
      <c r="G64" s="278" t="s">
        <v>23</v>
      </c>
      <c r="H64" s="278" t="s">
        <v>23</v>
      </c>
      <c r="I64" s="278" t="s">
        <v>23</v>
      </c>
      <c r="J64" s="278" t="s">
        <v>23</v>
      </c>
      <c r="K64" s="170" t="s">
        <v>23</v>
      </c>
      <c r="L64" s="170" t="s">
        <v>23</v>
      </c>
      <c r="M64" s="170" t="s">
        <v>23</v>
      </c>
      <c r="N64" s="170" t="s">
        <v>23</v>
      </c>
      <c r="O64" s="170" t="s">
        <v>23</v>
      </c>
    </row>
    <row r="65" spans="1:32">
      <c r="A65" s="401" t="s">
        <v>1848</v>
      </c>
      <c r="B65" s="385" t="s">
        <v>1828</v>
      </c>
      <c r="C65" s="385" t="s">
        <v>1826</v>
      </c>
      <c r="D65" s="278" t="s">
        <v>23</v>
      </c>
      <c r="E65" s="278" t="s">
        <v>23</v>
      </c>
      <c r="F65" s="278" t="s">
        <v>23</v>
      </c>
      <c r="G65" s="278" t="s">
        <v>23</v>
      </c>
      <c r="H65" s="278" t="s">
        <v>23</v>
      </c>
      <c r="I65" s="278" t="s">
        <v>23</v>
      </c>
      <c r="J65" s="278" t="s">
        <v>23</v>
      </c>
      <c r="K65" s="170" t="s">
        <v>23</v>
      </c>
      <c r="L65" s="170" t="s">
        <v>23</v>
      </c>
      <c r="M65" s="170" t="s">
        <v>23</v>
      </c>
      <c r="N65" s="170" t="s">
        <v>23</v>
      </c>
      <c r="O65" s="170" t="s">
        <v>23</v>
      </c>
    </row>
    <row r="66" spans="1:32">
      <c r="A66" s="157" t="s">
        <v>2028</v>
      </c>
      <c r="B66" s="168" t="s">
        <v>1828</v>
      </c>
      <c r="C66" s="330" t="s">
        <v>2029</v>
      </c>
      <c r="D66" s="278" t="s">
        <v>23</v>
      </c>
      <c r="E66" s="278" t="s">
        <v>23</v>
      </c>
      <c r="F66" s="278" t="s">
        <v>23</v>
      </c>
      <c r="G66" s="278" t="s">
        <v>23</v>
      </c>
      <c r="H66" s="278" t="s">
        <v>23</v>
      </c>
      <c r="I66" s="278" t="s">
        <v>23</v>
      </c>
      <c r="J66" s="278" t="s">
        <v>23</v>
      </c>
      <c r="K66" s="170" t="s">
        <v>23</v>
      </c>
      <c r="L66" s="170" t="s">
        <v>23</v>
      </c>
      <c r="M66" s="170" t="s">
        <v>23</v>
      </c>
      <c r="N66" s="170" t="s">
        <v>23</v>
      </c>
      <c r="O66" s="170" t="s">
        <v>23</v>
      </c>
    </row>
    <row r="67" spans="1:32">
      <c r="A67" s="157" t="s">
        <v>2028</v>
      </c>
      <c r="B67" s="168" t="s">
        <v>1828</v>
      </c>
      <c r="C67" s="330" t="s">
        <v>751</v>
      </c>
      <c r="D67" s="278" t="s">
        <v>23</v>
      </c>
      <c r="E67" s="278" t="s">
        <v>23</v>
      </c>
      <c r="F67" s="278" t="s">
        <v>23</v>
      </c>
      <c r="G67" s="278" t="s">
        <v>23</v>
      </c>
      <c r="H67" s="278" t="s">
        <v>23</v>
      </c>
      <c r="I67" s="278" t="s">
        <v>23</v>
      </c>
      <c r="J67" s="278" t="s">
        <v>23</v>
      </c>
      <c r="K67" s="170" t="s">
        <v>23</v>
      </c>
      <c r="L67" s="170" t="s">
        <v>23</v>
      </c>
      <c r="M67" s="170" t="s">
        <v>23</v>
      </c>
      <c r="N67" s="170" t="s">
        <v>23</v>
      </c>
      <c r="O67" s="170" t="s">
        <v>23</v>
      </c>
    </row>
    <row r="68" spans="1:32" s="277" customFormat="1">
      <c r="A68" s="277" t="s">
        <v>2000</v>
      </c>
      <c r="B68" s="435" t="s">
        <v>632</v>
      </c>
      <c r="C68" s="435" t="s">
        <v>690</v>
      </c>
      <c r="D68" s="278" t="s">
        <v>23</v>
      </c>
      <c r="E68" s="278" t="s">
        <v>23</v>
      </c>
      <c r="F68" s="278" t="s">
        <v>23</v>
      </c>
      <c r="G68" s="278" t="s">
        <v>23</v>
      </c>
      <c r="H68" s="278" t="s">
        <v>23</v>
      </c>
      <c r="I68" s="278" t="s">
        <v>23</v>
      </c>
      <c r="J68" s="278" t="s">
        <v>23</v>
      </c>
      <c r="K68" s="278" t="s">
        <v>23</v>
      </c>
      <c r="L68" s="278" t="s">
        <v>597</v>
      </c>
      <c r="M68" s="278" t="s">
        <v>597</v>
      </c>
      <c r="N68" s="278" t="s">
        <v>597</v>
      </c>
      <c r="O68" s="278" t="s">
        <v>597</v>
      </c>
      <c r="X68" s="407"/>
    </row>
    <row r="69" spans="1:32" s="277" customFormat="1">
      <c r="A69" s="277" t="s">
        <v>1963</v>
      </c>
      <c r="B69" s="435" t="s">
        <v>632</v>
      </c>
      <c r="C69" s="435" t="s">
        <v>691</v>
      </c>
      <c r="D69" s="278" t="s">
        <v>23</v>
      </c>
      <c r="E69" s="278" t="s">
        <v>23</v>
      </c>
      <c r="F69" s="278" t="s">
        <v>23</v>
      </c>
      <c r="G69" s="278" t="s">
        <v>23</v>
      </c>
      <c r="H69" s="278" t="s">
        <v>23</v>
      </c>
      <c r="I69" s="278" t="s">
        <v>23</v>
      </c>
      <c r="J69" s="278" t="s">
        <v>23</v>
      </c>
      <c r="K69" s="278" t="s">
        <v>23</v>
      </c>
      <c r="L69" s="278" t="s">
        <v>597</v>
      </c>
      <c r="M69" s="278" t="s">
        <v>597</v>
      </c>
      <c r="N69" s="278" t="s">
        <v>597</v>
      </c>
      <c r="O69" s="278" t="s">
        <v>597</v>
      </c>
      <c r="X69" s="407"/>
    </row>
    <row r="70" spans="1:32">
      <c r="A70" s="157" t="s">
        <v>731</v>
      </c>
      <c r="B70" s="172" t="s">
        <v>632</v>
      </c>
      <c r="C70" s="172" t="s">
        <v>627</v>
      </c>
      <c r="D70" s="278" t="s">
        <v>23</v>
      </c>
      <c r="E70" s="278" t="s">
        <v>23</v>
      </c>
      <c r="F70" s="278" t="s">
        <v>23</v>
      </c>
      <c r="G70" s="278" t="s">
        <v>23</v>
      </c>
      <c r="H70" s="278" t="s">
        <v>23</v>
      </c>
      <c r="I70" s="278" t="s">
        <v>23</v>
      </c>
      <c r="J70" s="278" t="s">
        <v>23</v>
      </c>
      <c r="K70" s="170" t="s">
        <v>23</v>
      </c>
      <c r="L70" s="170" t="s">
        <v>597</v>
      </c>
      <c r="M70" s="170" t="s">
        <v>597</v>
      </c>
      <c r="N70" s="170" t="s">
        <v>597</v>
      </c>
      <c r="O70" s="170" t="s">
        <v>597</v>
      </c>
      <c r="X70" s="161"/>
    </row>
    <row r="71" spans="1:32">
      <c r="A71" s="157" t="s">
        <v>740</v>
      </c>
      <c r="B71" s="172" t="s">
        <v>632</v>
      </c>
      <c r="C71" s="172" t="s">
        <v>676</v>
      </c>
      <c r="D71" s="278" t="s">
        <v>23</v>
      </c>
      <c r="E71" s="278" t="s">
        <v>23</v>
      </c>
      <c r="F71" s="278" t="s">
        <v>23</v>
      </c>
      <c r="G71" s="278" t="s">
        <v>23</v>
      </c>
      <c r="H71" s="278" t="s">
        <v>23</v>
      </c>
      <c r="I71" s="278" t="s">
        <v>23</v>
      </c>
      <c r="J71" s="278" t="s">
        <v>23</v>
      </c>
      <c r="K71" s="170" t="s">
        <v>23</v>
      </c>
      <c r="L71" s="219" t="s">
        <v>597</v>
      </c>
      <c r="M71" s="219" t="s">
        <v>597</v>
      </c>
      <c r="N71" s="170" t="s">
        <v>23</v>
      </c>
      <c r="O71" s="219" t="s">
        <v>597</v>
      </c>
      <c r="X71" s="161"/>
    </row>
    <row r="72" spans="1:32" s="67" customFormat="1">
      <c r="A72" s="72" t="s">
        <v>737</v>
      </c>
      <c r="B72" s="172" t="s">
        <v>632</v>
      </c>
      <c r="C72" s="169" t="s">
        <v>738</v>
      </c>
      <c r="D72" s="117" t="s">
        <v>23</v>
      </c>
      <c r="E72" s="117" t="s">
        <v>23</v>
      </c>
      <c r="F72" s="278" t="s">
        <v>23</v>
      </c>
      <c r="G72" s="278" t="s">
        <v>23</v>
      </c>
      <c r="H72" s="117" t="s">
        <v>23</v>
      </c>
      <c r="I72" s="278" t="s">
        <v>23</v>
      </c>
      <c r="J72" s="117" t="s">
        <v>23</v>
      </c>
      <c r="K72" s="73" t="s">
        <v>23</v>
      </c>
      <c r="L72" s="73" t="s">
        <v>597</v>
      </c>
      <c r="M72" s="73" t="s">
        <v>597</v>
      </c>
      <c r="N72" s="73" t="s">
        <v>597</v>
      </c>
      <c r="O72" s="73" t="s">
        <v>597</v>
      </c>
      <c r="AF72" s="52"/>
    </row>
    <row r="73" spans="1:32" s="67" customFormat="1">
      <c r="A73" s="72" t="s">
        <v>737</v>
      </c>
      <c r="B73" s="172" t="s">
        <v>632</v>
      </c>
      <c r="C73" s="169" t="s">
        <v>739</v>
      </c>
      <c r="D73" s="117" t="s">
        <v>23</v>
      </c>
      <c r="E73" s="117" t="s">
        <v>23</v>
      </c>
      <c r="F73" s="278" t="s">
        <v>23</v>
      </c>
      <c r="G73" s="278" t="s">
        <v>23</v>
      </c>
      <c r="H73" s="117" t="s">
        <v>23</v>
      </c>
      <c r="I73" s="278" t="s">
        <v>23</v>
      </c>
      <c r="J73" s="117" t="s">
        <v>23</v>
      </c>
      <c r="K73" s="73" t="s">
        <v>23</v>
      </c>
      <c r="L73" s="73" t="s">
        <v>597</v>
      </c>
      <c r="M73" s="73" t="s">
        <v>597</v>
      </c>
      <c r="N73" s="73" t="s">
        <v>597</v>
      </c>
      <c r="O73" s="73" t="s">
        <v>597</v>
      </c>
      <c r="AF73" s="52"/>
    </row>
    <row r="74" spans="1:32" s="157" customFormat="1">
      <c r="A74" s="171"/>
      <c r="B74" s="172" t="s">
        <v>632</v>
      </c>
      <c r="C74" s="172" t="s">
        <v>687</v>
      </c>
      <c r="D74" s="278" t="s">
        <v>23</v>
      </c>
      <c r="E74" s="278" t="s">
        <v>23</v>
      </c>
      <c r="F74" s="278" t="s">
        <v>23</v>
      </c>
      <c r="G74" s="278" t="s">
        <v>23</v>
      </c>
      <c r="H74" s="278" t="s">
        <v>23</v>
      </c>
      <c r="I74" s="278" t="s">
        <v>23</v>
      </c>
      <c r="J74" s="278" t="s">
        <v>23</v>
      </c>
      <c r="K74" s="170" t="s">
        <v>23</v>
      </c>
      <c r="L74" s="170" t="s">
        <v>23</v>
      </c>
      <c r="M74" s="170" t="s">
        <v>23</v>
      </c>
      <c r="N74" s="170" t="s">
        <v>23</v>
      </c>
      <c r="O74" s="170" t="s">
        <v>23</v>
      </c>
    </row>
    <row r="75" spans="1:32" s="157" customFormat="1">
      <c r="A75" s="171"/>
      <c r="B75" s="172" t="s">
        <v>632</v>
      </c>
      <c r="C75" s="172" t="s">
        <v>677</v>
      </c>
      <c r="D75" s="278" t="s">
        <v>23</v>
      </c>
      <c r="E75" s="278" t="s">
        <v>23</v>
      </c>
      <c r="F75" s="278" t="s">
        <v>23</v>
      </c>
      <c r="G75" s="278" t="s">
        <v>23</v>
      </c>
      <c r="H75" s="278" t="s">
        <v>23</v>
      </c>
      <c r="I75" s="278" t="s">
        <v>23</v>
      </c>
      <c r="J75" s="278" t="s">
        <v>23</v>
      </c>
      <c r="K75" s="170" t="s">
        <v>23</v>
      </c>
      <c r="L75" s="170" t="s">
        <v>23</v>
      </c>
      <c r="M75" s="170" t="s">
        <v>23</v>
      </c>
      <c r="N75" s="170" t="s">
        <v>23</v>
      </c>
      <c r="O75" s="170" t="s">
        <v>23</v>
      </c>
    </row>
    <row r="76" spans="1:32" s="157" customFormat="1">
      <c r="A76" s="171" t="s">
        <v>723</v>
      </c>
      <c r="B76" s="172" t="s">
        <v>632</v>
      </c>
      <c r="C76" s="172" t="s">
        <v>726</v>
      </c>
      <c r="D76" s="278" t="s">
        <v>23</v>
      </c>
      <c r="E76" s="278" t="s">
        <v>23</v>
      </c>
      <c r="F76" s="278" t="s">
        <v>23</v>
      </c>
      <c r="G76" s="278" t="s">
        <v>23</v>
      </c>
      <c r="H76" s="278" t="s">
        <v>23</v>
      </c>
      <c r="I76" s="278" t="s">
        <v>23</v>
      </c>
      <c r="J76" s="278" t="s">
        <v>23</v>
      </c>
      <c r="K76" s="170" t="s">
        <v>23</v>
      </c>
      <c r="L76" s="170" t="s">
        <v>23</v>
      </c>
      <c r="M76" s="170" t="s">
        <v>23</v>
      </c>
      <c r="N76" s="170" t="s">
        <v>23</v>
      </c>
      <c r="O76" s="170" t="s">
        <v>23</v>
      </c>
      <c r="X76" s="161"/>
    </row>
    <row r="77" spans="1:32" s="157" customFormat="1">
      <c r="A77" s="171" t="s">
        <v>723</v>
      </c>
      <c r="B77" s="172" t="s">
        <v>632</v>
      </c>
      <c r="C77" s="172" t="s">
        <v>727</v>
      </c>
      <c r="D77" s="278" t="s">
        <v>23</v>
      </c>
      <c r="E77" s="278" t="s">
        <v>23</v>
      </c>
      <c r="F77" s="278" t="s">
        <v>23</v>
      </c>
      <c r="G77" s="278" t="s">
        <v>23</v>
      </c>
      <c r="H77" s="278" t="s">
        <v>23</v>
      </c>
      <c r="I77" s="278" t="s">
        <v>23</v>
      </c>
      <c r="J77" s="278" t="s">
        <v>23</v>
      </c>
      <c r="K77" s="170" t="s">
        <v>23</v>
      </c>
      <c r="L77" s="170" t="s">
        <v>23</v>
      </c>
      <c r="M77" s="170" t="s">
        <v>23</v>
      </c>
      <c r="N77" s="170" t="s">
        <v>23</v>
      </c>
      <c r="O77" s="170" t="s">
        <v>23</v>
      </c>
      <c r="X77" s="161"/>
    </row>
    <row r="78" spans="1:32" s="157" customFormat="1">
      <c r="A78" s="171" t="s">
        <v>723</v>
      </c>
      <c r="B78" s="172" t="s">
        <v>632</v>
      </c>
      <c r="C78" s="172" t="s">
        <v>728</v>
      </c>
      <c r="D78" s="278" t="s">
        <v>23</v>
      </c>
      <c r="E78" s="278" t="s">
        <v>23</v>
      </c>
      <c r="F78" s="278" t="s">
        <v>23</v>
      </c>
      <c r="G78" s="278" t="s">
        <v>23</v>
      </c>
      <c r="H78" s="278" t="s">
        <v>23</v>
      </c>
      <c r="I78" s="278" t="s">
        <v>23</v>
      </c>
      <c r="J78" s="278" t="s">
        <v>23</v>
      </c>
      <c r="K78" s="170" t="s">
        <v>23</v>
      </c>
      <c r="L78" s="170" t="s">
        <v>23</v>
      </c>
      <c r="M78" s="170" t="s">
        <v>23</v>
      </c>
      <c r="N78" s="170" t="s">
        <v>23</v>
      </c>
      <c r="O78" s="170" t="s">
        <v>23</v>
      </c>
      <c r="X78" s="161"/>
    </row>
    <row r="79" spans="1:32" s="157" customFormat="1">
      <c r="A79" s="171" t="s">
        <v>723</v>
      </c>
      <c r="B79" s="172" t="s">
        <v>632</v>
      </c>
      <c r="C79" s="172" t="s">
        <v>729</v>
      </c>
      <c r="D79" s="278" t="s">
        <v>23</v>
      </c>
      <c r="E79" s="278" t="s">
        <v>23</v>
      </c>
      <c r="F79" s="278" t="s">
        <v>23</v>
      </c>
      <c r="G79" s="278" t="s">
        <v>23</v>
      </c>
      <c r="H79" s="278" t="s">
        <v>23</v>
      </c>
      <c r="I79" s="278" t="s">
        <v>23</v>
      </c>
      <c r="J79" s="278" t="s">
        <v>23</v>
      </c>
      <c r="K79" s="170" t="s">
        <v>23</v>
      </c>
      <c r="L79" s="170" t="s">
        <v>23</v>
      </c>
      <c r="M79" s="170" t="s">
        <v>23</v>
      </c>
      <c r="N79" s="170" t="s">
        <v>23</v>
      </c>
      <c r="O79" s="170" t="s">
        <v>23</v>
      </c>
      <c r="X79" s="161"/>
    </row>
    <row r="80" spans="1:32" s="157" customFormat="1">
      <c r="A80" s="171" t="s">
        <v>723</v>
      </c>
      <c r="B80" s="172" t="s">
        <v>632</v>
      </c>
      <c r="C80" s="172" t="s">
        <v>730</v>
      </c>
      <c r="D80" s="278" t="s">
        <v>23</v>
      </c>
      <c r="E80" s="278" t="s">
        <v>23</v>
      </c>
      <c r="F80" s="278" t="s">
        <v>23</v>
      </c>
      <c r="G80" s="278" t="s">
        <v>23</v>
      </c>
      <c r="H80" s="278" t="s">
        <v>23</v>
      </c>
      <c r="I80" s="278" t="s">
        <v>23</v>
      </c>
      <c r="J80" s="278" t="s">
        <v>23</v>
      </c>
      <c r="K80" s="170" t="s">
        <v>23</v>
      </c>
      <c r="L80" s="170" t="s">
        <v>23</v>
      </c>
      <c r="M80" s="170" t="s">
        <v>23</v>
      </c>
      <c r="N80" s="170" t="s">
        <v>23</v>
      </c>
      <c r="O80" s="170" t="s">
        <v>23</v>
      </c>
      <c r="X80" s="161"/>
    </row>
    <row r="81" spans="1:24">
      <c r="A81" s="157"/>
      <c r="B81" s="209" t="s">
        <v>638</v>
      </c>
      <c r="C81" s="368" t="s">
        <v>593</v>
      </c>
      <c r="D81" s="278" t="s">
        <v>23</v>
      </c>
      <c r="E81" s="278" t="s">
        <v>23</v>
      </c>
      <c r="F81" s="278" t="s">
        <v>23</v>
      </c>
      <c r="G81" s="278" t="s">
        <v>23</v>
      </c>
      <c r="H81" s="278" t="s">
        <v>23</v>
      </c>
      <c r="I81" s="278" t="s">
        <v>23</v>
      </c>
      <c r="J81" s="278" t="s">
        <v>23</v>
      </c>
      <c r="K81" s="170" t="s">
        <v>23</v>
      </c>
      <c r="L81" s="170" t="s">
        <v>23</v>
      </c>
      <c r="M81" s="170" t="s">
        <v>23</v>
      </c>
      <c r="N81" s="170" t="s">
        <v>23</v>
      </c>
      <c r="O81" s="170" t="s">
        <v>23</v>
      </c>
      <c r="X81" s="161"/>
    </row>
    <row r="82" spans="1:24">
      <c r="A82" s="157" t="s">
        <v>731</v>
      </c>
      <c r="B82" s="209" t="s">
        <v>647</v>
      </c>
      <c r="C82" s="368" t="s">
        <v>593</v>
      </c>
      <c r="D82" s="278" t="s">
        <v>23</v>
      </c>
      <c r="E82" s="278" t="s">
        <v>23</v>
      </c>
      <c r="F82" s="278" t="s">
        <v>23</v>
      </c>
      <c r="G82" s="278" t="s">
        <v>23</v>
      </c>
      <c r="H82" s="278" t="s">
        <v>23</v>
      </c>
      <c r="I82" s="278" t="s">
        <v>23</v>
      </c>
      <c r="J82" s="278" t="s">
        <v>23</v>
      </c>
      <c r="K82" s="170" t="s">
        <v>23</v>
      </c>
      <c r="L82" s="170" t="s">
        <v>597</v>
      </c>
      <c r="M82" s="170" t="s">
        <v>597</v>
      </c>
      <c r="N82" s="170" t="s">
        <v>597</v>
      </c>
      <c r="O82" s="170" t="s">
        <v>597</v>
      </c>
      <c r="X82" s="161"/>
    </row>
    <row r="83" spans="1:24">
      <c r="A83" s="171" t="s">
        <v>722</v>
      </c>
      <c r="B83" s="173" t="s">
        <v>721</v>
      </c>
      <c r="C83" s="173" t="s">
        <v>593</v>
      </c>
      <c r="D83" s="278" t="s">
        <v>23</v>
      </c>
      <c r="E83" s="278" t="s">
        <v>23</v>
      </c>
      <c r="F83" s="278" t="s">
        <v>23</v>
      </c>
      <c r="G83" s="278" t="s">
        <v>23</v>
      </c>
      <c r="H83" s="278" t="s">
        <v>23</v>
      </c>
      <c r="I83" s="278" t="s">
        <v>23</v>
      </c>
      <c r="J83" s="278" t="s">
        <v>23</v>
      </c>
      <c r="K83" s="170" t="s">
        <v>23</v>
      </c>
      <c r="L83" s="170" t="s">
        <v>23</v>
      </c>
      <c r="M83" s="170" t="s">
        <v>23</v>
      </c>
      <c r="N83" s="170" t="s">
        <v>23</v>
      </c>
      <c r="O83" s="170" t="s">
        <v>23</v>
      </c>
      <c r="X83" s="161"/>
    </row>
    <row r="84" spans="1:24">
      <c r="A84" s="171" t="s">
        <v>731</v>
      </c>
      <c r="B84" s="193" t="s">
        <v>692</v>
      </c>
      <c r="C84" s="194" t="s">
        <v>658</v>
      </c>
      <c r="D84" s="278" t="s">
        <v>23</v>
      </c>
      <c r="E84" s="278" t="s">
        <v>23</v>
      </c>
      <c r="F84" s="278" t="s">
        <v>23</v>
      </c>
      <c r="G84" s="278" t="s">
        <v>23</v>
      </c>
      <c r="H84" s="278" t="s">
        <v>23</v>
      </c>
      <c r="I84" s="278" t="s">
        <v>23</v>
      </c>
      <c r="J84" s="278" t="s">
        <v>23</v>
      </c>
      <c r="K84" s="170" t="s">
        <v>23</v>
      </c>
      <c r="L84" s="170" t="s">
        <v>597</v>
      </c>
      <c r="M84" s="170" t="s">
        <v>597</v>
      </c>
      <c r="N84" s="170" t="s">
        <v>597</v>
      </c>
      <c r="O84" s="170" t="s">
        <v>597</v>
      </c>
      <c r="X84" s="161"/>
    </row>
    <row r="85" spans="1:24">
      <c r="A85" s="171" t="s">
        <v>713</v>
      </c>
      <c r="B85" s="193" t="s">
        <v>692</v>
      </c>
      <c r="C85" s="194" t="s">
        <v>693</v>
      </c>
      <c r="D85" s="278" t="s">
        <v>23</v>
      </c>
      <c r="E85" s="278" t="s">
        <v>23</v>
      </c>
      <c r="F85" s="278" t="s">
        <v>23</v>
      </c>
      <c r="G85" s="278" t="s">
        <v>23</v>
      </c>
      <c r="H85" s="278" t="s">
        <v>23</v>
      </c>
      <c r="I85" s="278" t="s">
        <v>23</v>
      </c>
      <c r="J85" s="278" t="s">
        <v>23</v>
      </c>
      <c r="K85" s="170" t="s">
        <v>23</v>
      </c>
      <c r="L85" s="170" t="s">
        <v>23</v>
      </c>
      <c r="M85" s="170" t="s">
        <v>23</v>
      </c>
      <c r="N85" s="170" t="s">
        <v>23</v>
      </c>
      <c r="O85" s="170" t="s">
        <v>23</v>
      </c>
      <c r="X85" s="161"/>
    </row>
    <row r="86" spans="1:24">
      <c r="A86" s="171" t="s">
        <v>1334</v>
      </c>
      <c r="B86" s="193" t="s">
        <v>694</v>
      </c>
      <c r="C86" s="194" t="s">
        <v>658</v>
      </c>
      <c r="D86" s="278" t="s">
        <v>23</v>
      </c>
      <c r="E86" s="278" t="s">
        <v>23</v>
      </c>
      <c r="F86" s="278" t="s">
        <v>23</v>
      </c>
      <c r="G86" s="278" t="s">
        <v>23</v>
      </c>
      <c r="H86" s="278" t="s">
        <v>23</v>
      </c>
      <c r="I86" s="278" t="s">
        <v>23</v>
      </c>
      <c r="J86" s="278" t="s">
        <v>23</v>
      </c>
      <c r="K86" s="170" t="s">
        <v>23</v>
      </c>
      <c r="L86" s="170" t="s">
        <v>597</v>
      </c>
      <c r="M86" s="331" t="s">
        <v>23</v>
      </c>
      <c r="N86" s="170" t="s">
        <v>597</v>
      </c>
      <c r="O86" s="170" t="s">
        <v>597</v>
      </c>
      <c r="X86" s="161"/>
    </row>
    <row r="87" spans="1:24">
      <c r="A87" s="171" t="s">
        <v>731</v>
      </c>
      <c r="B87" s="193" t="s">
        <v>694</v>
      </c>
      <c r="C87" s="194" t="s">
        <v>693</v>
      </c>
      <c r="D87" s="278" t="s">
        <v>23</v>
      </c>
      <c r="E87" s="278" t="s">
        <v>23</v>
      </c>
      <c r="F87" s="278" t="s">
        <v>23</v>
      </c>
      <c r="G87" s="278" t="s">
        <v>23</v>
      </c>
      <c r="H87" s="278" t="s">
        <v>23</v>
      </c>
      <c r="I87" s="278" t="s">
        <v>23</v>
      </c>
      <c r="J87" s="278" t="s">
        <v>23</v>
      </c>
      <c r="K87" s="170" t="s">
        <v>23</v>
      </c>
      <c r="L87" s="170" t="s">
        <v>23</v>
      </c>
      <c r="M87" s="170" t="s">
        <v>23</v>
      </c>
      <c r="N87" s="170" t="s">
        <v>23</v>
      </c>
      <c r="O87" s="170" t="s">
        <v>23</v>
      </c>
      <c r="X87" s="161"/>
    </row>
    <row r="88" spans="1:24">
      <c r="A88" s="171" t="s">
        <v>743</v>
      </c>
      <c r="B88" s="193" t="s">
        <v>694</v>
      </c>
      <c r="C88" s="194" t="s">
        <v>584</v>
      </c>
      <c r="D88" s="278" t="s">
        <v>23</v>
      </c>
      <c r="E88" s="278" t="s">
        <v>23</v>
      </c>
      <c r="F88" s="278" t="s">
        <v>23</v>
      </c>
      <c r="G88" s="278" t="s">
        <v>23</v>
      </c>
      <c r="H88" s="278" t="s">
        <v>23</v>
      </c>
      <c r="I88" s="278" t="s">
        <v>23</v>
      </c>
      <c r="J88" s="278" t="s">
        <v>23</v>
      </c>
      <c r="K88" s="170" t="s">
        <v>23</v>
      </c>
      <c r="L88" s="170" t="s">
        <v>23</v>
      </c>
      <c r="M88" s="170" t="s">
        <v>23</v>
      </c>
      <c r="N88" s="170" t="s">
        <v>23</v>
      </c>
      <c r="O88" s="170" t="s">
        <v>23</v>
      </c>
      <c r="X88" s="161"/>
    </row>
    <row r="89" spans="1:24">
      <c r="A89" s="171" t="s">
        <v>743</v>
      </c>
      <c r="B89" s="193" t="s">
        <v>694</v>
      </c>
      <c r="C89" s="194" t="s">
        <v>666</v>
      </c>
      <c r="D89" s="278" t="s">
        <v>23</v>
      </c>
      <c r="E89" s="278" t="s">
        <v>23</v>
      </c>
      <c r="F89" s="278" t="s">
        <v>23</v>
      </c>
      <c r="G89" s="278" t="s">
        <v>23</v>
      </c>
      <c r="H89" s="278" t="s">
        <v>23</v>
      </c>
      <c r="I89" s="278" t="s">
        <v>23</v>
      </c>
      <c r="J89" s="278" t="s">
        <v>23</v>
      </c>
      <c r="K89" s="170" t="s">
        <v>23</v>
      </c>
      <c r="L89" s="170" t="s">
        <v>23</v>
      </c>
      <c r="M89" s="170" t="s">
        <v>23</v>
      </c>
      <c r="N89" s="170" t="s">
        <v>23</v>
      </c>
      <c r="O89" s="170" t="s">
        <v>23</v>
      </c>
      <c r="X89" s="161"/>
    </row>
    <row r="90" spans="1:24">
      <c r="A90" s="171" t="s">
        <v>743</v>
      </c>
      <c r="B90" s="193" t="s">
        <v>694</v>
      </c>
      <c r="C90" s="194" t="s">
        <v>667</v>
      </c>
      <c r="D90" s="278" t="s">
        <v>23</v>
      </c>
      <c r="E90" s="278" t="s">
        <v>23</v>
      </c>
      <c r="F90" s="278" t="s">
        <v>23</v>
      </c>
      <c r="G90" s="278" t="s">
        <v>23</v>
      </c>
      <c r="H90" s="278" t="s">
        <v>23</v>
      </c>
      <c r="I90" s="278" t="s">
        <v>23</v>
      </c>
      <c r="J90" s="278" t="s">
        <v>23</v>
      </c>
      <c r="K90" s="170" t="s">
        <v>23</v>
      </c>
      <c r="L90" s="170" t="s">
        <v>23</v>
      </c>
      <c r="M90" s="170" t="s">
        <v>23</v>
      </c>
      <c r="N90" s="170" t="s">
        <v>23</v>
      </c>
      <c r="O90" s="170" t="s">
        <v>23</v>
      </c>
      <c r="X90" s="161"/>
    </row>
    <row r="91" spans="1:24">
      <c r="A91" s="171" t="s">
        <v>743</v>
      </c>
      <c r="B91" s="193" t="s">
        <v>694</v>
      </c>
      <c r="C91" s="194" t="s">
        <v>603</v>
      </c>
      <c r="D91" s="278" t="s">
        <v>23</v>
      </c>
      <c r="E91" s="278" t="s">
        <v>23</v>
      </c>
      <c r="F91" s="278" t="s">
        <v>23</v>
      </c>
      <c r="G91" s="278" t="s">
        <v>23</v>
      </c>
      <c r="H91" s="278" t="s">
        <v>23</v>
      </c>
      <c r="I91" s="278" t="s">
        <v>23</v>
      </c>
      <c r="J91" s="278" t="s">
        <v>23</v>
      </c>
      <c r="K91" s="170" t="s">
        <v>23</v>
      </c>
      <c r="L91" s="170" t="s">
        <v>23</v>
      </c>
      <c r="M91" s="170" t="s">
        <v>23</v>
      </c>
      <c r="N91" s="170" t="s">
        <v>23</v>
      </c>
      <c r="O91" s="170" t="s">
        <v>23</v>
      </c>
      <c r="X91" s="161"/>
    </row>
    <row r="92" spans="1:24">
      <c r="A92" s="171" t="s">
        <v>743</v>
      </c>
      <c r="B92" s="193" t="s">
        <v>694</v>
      </c>
      <c r="C92" s="194" t="s">
        <v>595</v>
      </c>
      <c r="D92" s="278" t="s">
        <v>23</v>
      </c>
      <c r="E92" s="278" t="s">
        <v>23</v>
      </c>
      <c r="F92" s="278" t="s">
        <v>23</v>
      </c>
      <c r="G92" s="278" t="s">
        <v>23</v>
      </c>
      <c r="H92" s="278" t="s">
        <v>23</v>
      </c>
      <c r="I92" s="278" t="s">
        <v>23</v>
      </c>
      <c r="J92" s="278" t="s">
        <v>23</v>
      </c>
      <c r="K92" s="170" t="s">
        <v>23</v>
      </c>
      <c r="L92" s="170" t="s">
        <v>23</v>
      </c>
      <c r="M92" s="170" t="s">
        <v>23</v>
      </c>
      <c r="N92" s="170" t="s">
        <v>23</v>
      </c>
      <c r="O92" s="170" t="s">
        <v>23</v>
      </c>
      <c r="X92" s="161"/>
    </row>
    <row r="93" spans="1:24">
      <c r="A93" s="171" t="s">
        <v>743</v>
      </c>
      <c r="B93" s="193" t="s">
        <v>694</v>
      </c>
      <c r="C93" s="194" t="s">
        <v>604</v>
      </c>
      <c r="D93" s="278" t="s">
        <v>23</v>
      </c>
      <c r="E93" s="278" t="s">
        <v>23</v>
      </c>
      <c r="F93" s="278" t="s">
        <v>23</v>
      </c>
      <c r="G93" s="278" t="s">
        <v>23</v>
      </c>
      <c r="H93" s="278" t="s">
        <v>23</v>
      </c>
      <c r="I93" s="278" t="s">
        <v>23</v>
      </c>
      <c r="J93" s="278" t="s">
        <v>23</v>
      </c>
      <c r="K93" s="170" t="s">
        <v>23</v>
      </c>
      <c r="L93" s="170" t="s">
        <v>23</v>
      </c>
      <c r="M93" s="170" t="s">
        <v>23</v>
      </c>
      <c r="N93" s="170" t="s">
        <v>23</v>
      </c>
      <c r="O93" s="170" t="s">
        <v>23</v>
      </c>
      <c r="X93" s="161"/>
    </row>
    <row r="94" spans="1:24">
      <c r="A94" s="171" t="s">
        <v>713</v>
      </c>
      <c r="B94" s="195" t="s">
        <v>695</v>
      </c>
      <c r="C94" s="196" t="s">
        <v>696</v>
      </c>
      <c r="D94" s="278" t="s">
        <v>23</v>
      </c>
      <c r="E94" s="278" t="s">
        <v>23</v>
      </c>
      <c r="F94" s="278" t="s">
        <v>23</v>
      </c>
      <c r="G94" s="278" t="s">
        <v>23</v>
      </c>
      <c r="H94" s="278" t="s">
        <v>23</v>
      </c>
      <c r="I94" s="278" t="s">
        <v>23</v>
      </c>
      <c r="J94" s="278" t="s">
        <v>23</v>
      </c>
      <c r="K94" s="170" t="s">
        <v>23</v>
      </c>
      <c r="L94" s="170" t="s">
        <v>23</v>
      </c>
      <c r="M94" s="170" t="s">
        <v>23</v>
      </c>
      <c r="N94" s="170" t="s">
        <v>23</v>
      </c>
      <c r="O94" s="170" t="s">
        <v>23</v>
      </c>
      <c r="X94" s="161"/>
    </row>
    <row r="95" spans="1:24">
      <c r="A95" s="171"/>
      <c r="B95" s="258" t="s">
        <v>1115</v>
      </c>
      <c r="C95" s="259" t="s">
        <v>666</v>
      </c>
      <c r="D95" s="278" t="s">
        <v>23</v>
      </c>
      <c r="E95" s="278" t="s">
        <v>597</v>
      </c>
      <c r="F95" s="278" t="s">
        <v>23</v>
      </c>
      <c r="G95" s="278" t="s">
        <v>23</v>
      </c>
      <c r="H95" s="278" t="s">
        <v>23</v>
      </c>
      <c r="I95" s="278" t="s">
        <v>23</v>
      </c>
      <c r="J95" s="278" t="s">
        <v>597</v>
      </c>
      <c r="K95" s="170" t="s">
        <v>23</v>
      </c>
      <c r="L95" s="170" t="s">
        <v>23</v>
      </c>
      <c r="M95" s="170" t="s">
        <v>23</v>
      </c>
      <c r="N95" s="170" t="s">
        <v>23</v>
      </c>
      <c r="O95" s="170" t="s">
        <v>23</v>
      </c>
      <c r="X95" s="161"/>
    </row>
    <row r="96" spans="1:24">
      <c r="A96" s="171"/>
      <c r="B96" s="258" t="s">
        <v>1115</v>
      </c>
      <c r="C96" s="259" t="s">
        <v>667</v>
      </c>
      <c r="D96" s="278" t="s">
        <v>23</v>
      </c>
      <c r="E96" s="278" t="s">
        <v>597</v>
      </c>
      <c r="F96" s="278" t="s">
        <v>23</v>
      </c>
      <c r="G96" s="278" t="s">
        <v>23</v>
      </c>
      <c r="H96" s="278" t="s">
        <v>23</v>
      </c>
      <c r="I96" s="278" t="s">
        <v>23</v>
      </c>
      <c r="J96" s="278" t="s">
        <v>23</v>
      </c>
      <c r="K96" s="170" t="s">
        <v>23</v>
      </c>
      <c r="L96" s="170" t="s">
        <v>23</v>
      </c>
      <c r="M96" s="170" t="s">
        <v>23</v>
      </c>
      <c r="N96" s="170" t="s">
        <v>23</v>
      </c>
      <c r="O96" s="170" t="s">
        <v>23</v>
      </c>
      <c r="X96" s="161"/>
    </row>
    <row r="97" spans="1:24">
      <c r="A97" s="171"/>
      <c r="B97" s="258" t="s">
        <v>1115</v>
      </c>
      <c r="C97" s="259" t="s">
        <v>582</v>
      </c>
      <c r="D97" s="278" t="s">
        <v>23</v>
      </c>
      <c r="E97" s="278" t="s">
        <v>597</v>
      </c>
      <c r="F97" s="278" t="s">
        <v>23</v>
      </c>
      <c r="G97" s="278" t="s">
        <v>23</v>
      </c>
      <c r="H97" s="278" t="s">
        <v>23</v>
      </c>
      <c r="I97" s="278" t="s">
        <v>23</v>
      </c>
      <c r="J97" s="278" t="s">
        <v>23</v>
      </c>
      <c r="K97" s="170" t="s">
        <v>23</v>
      </c>
      <c r="L97" s="170" t="s">
        <v>23</v>
      </c>
      <c r="M97" s="170" t="s">
        <v>23</v>
      </c>
      <c r="N97" s="170" t="s">
        <v>23</v>
      </c>
      <c r="O97" s="170" t="s">
        <v>23</v>
      </c>
      <c r="X97" s="161"/>
    </row>
    <row r="98" spans="1:24">
      <c r="A98" s="171"/>
      <c r="B98" s="258" t="s">
        <v>1115</v>
      </c>
      <c r="C98" s="259" t="s">
        <v>584</v>
      </c>
      <c r="D98" s="278" t="s">
        <v>23</v>
      </c>
      <c r="E98" s="278" t="s">
        <v>597</v>
      </c>
      <c r="F98" s="278" t="s">
        <v>23</v>
      </c>
      <c r="G98" s="278" t="s">
        <v>23</v>
      </c>
      <c r="H98" s="278" t="s">
        <v>23</v>
      </c>
      <c r="I98" s="278" t="s">
        <v>23</v>
      </c>
      <c r="J98" s="278" t="s">
        <v>23</v>
      </c>
      <c r="K98" s="170" t="s">
        <v>23</v>
      </c>
      <c r="L98" s="170" t="s">
        <v>23</v>
      </c>
      <c r="M98" s="170" t="s">
        <v>23</v>
      </c>
      <c r="N98" s="170" t="s">
        <v>23</v>
      </c>
      <c r="O98" s="170" t="s">
        <v>23</v>
      </c>
      <c r="X98" s="161"/>
    </row>
    <row r="99" spans="1:24">
      <c r="A99" s="171"/>
      <c r="B99" s="258" t="s">
        <v>1115</v>
      </c>
      <c r="C99" s="259" t="s">
        <v>659</v>
      </c>
      <c r="D99" s="278" t="s">
        <v>23</v>
      </c>
      <c r="E99" s="278" t="s">
        <v>597</v>
      </c>
      <c r="F99" s="278" t="s">
        <v>23</v>
      </c>
      <c r="G99" s="278" t="s">
        <v>23</v>
      </c>
      <c r="H99" s="278" t="s">
        <v>23</v>
      </c>
      <c r="I99" s="278" t="s">
        <v>23</v>
      </c>
      <c r="J99" s="278" t="s">
        <v>23</v>
      </c>
      <c r="K99" s="170" t="s">
        <v>23</v>
      </c>
      <c r="L99" s="170" t="s">
        <v>23</v>
      </c>
      <c r="M99" s="170" t="s">
        <v>23</v>
      </c>
      <c r="N99" s="170" t="s">
        <v>23</v>
      </c>
      <c r="O99" s="170" t="s">
        <v>23</v>
      </c>
      <c r="X99" s="161"/>
    </row>
    <row r="100" spans="1:24">
      <c r="A100" s="171"/>
      <c r="B100" s="258" t="s">
        <v>1115</v>
      </c>
      <c r="C100" s="259" t="s">
        <v>673</v>
      </c>
      <c r="D100" s="278" t="s">
        <v>23</v>
      </c>
      <c r="E100" s="278" t="s">
        <v>597</v>
      </c>
      <c r="F100" s="278" t="s">
        <v>23</v>
      </c>
      <c r="G100" s="278" t="s">
        <v>23</v>
      </c>
      <c r="H100" s="278" t="s">
        <v>23</v>
      </c>
      <c r="I100" s="278" t="s">
        <v>23</v>
      </c>
      <c r="J100" s="278" t="s">
        <v>23</v>
      </c>
      <c r="K100" s="170" t="s">
        <v>23</v>
      </c>
      <c r="L100" s="170" t="s">
        <v>23</v>
      </c>
      <c r="M100" s="170" t="s">
        <v>23</v>
      </c>
      <c r="N100" s="170" t="s">
        <v>23</v>
      </c>
      <c r="O100" s="170" t="s">
        <v>23</v>
      </c>
      <c r="X100" s="161"/>
    </row>
    <row r="101" spans="1:24">
      <c r="A101" s="171"/>
      <c r="B101" s="258" t="s">
        <v>1115</v>
      </c>
      <c r="C101" s="259" t="s">
        <v>603</v>
      </c>
      <c r="D101" s="278" t="s">
        <v>23</v>
      </c>
      <c r="E101" s="278" t="s">
        <v>597</v>
      </c>
      <c r="F101" s="278" t="s">
        <v>23</v>
      </c>
      <c r="G101" s="278" t="s">
        <v>23</v>
      </c>
      <c r="H101" s="278" t="s">
        <v>23</v>
      </c>
      <c r="I101" s="278" t="s">
        <v>23</v>
      </c>
      <c r="J101" s="278" t="s">
        <v>597</v>
      </c>
      <c r="K101" s="170" t="s">
        <v>23</v>
      </c>
      <c r="L101" s="170" t="s">
        <v>23</v>
      </c>
      <c r="M101" s="170" t="s">
        <v>23</v>
      </c>
      <c r="N101" s="170" t="s">
        <v>23</v>
      </c>
      <c r="O101" s="170" t="s">
        <v>23</v>
      </c>
      <c r="X101" s="161"/>
    </row>
    <row r="102" spans="1:24">
      <c r="A102" s="171"/>
      <c r="B102" s="258" t="s">
        <v>1115</v>
      </c>
      <c r="C102" s="259" t="s">
        <v>595</v>
      </c>
      <c r="D102" s="278" t="s">
        <v>23</v>
      </c>
      <c r="E102" s="278" t="s">
        <v>597</v>
      </c>
      <c r="F102" s="278" t="s">
        <v>23</v>
      </c>
      <c r="G102" s="278" t="s">
        <v>23</v>
      </c>
      <c r="H102" s="278" t="s">
        <v>23</v>
      </c>
      <c r="I102" s="278" t="s">
        <v>23</v>
      </c>
      <c r="J102" s="278" t="s">
        <v>597</v>
      </c>
      <c r="K102" s="170" t="s">
        <v>23</v>
      </c>
      <c r="L102" s="170" t="s">
        <v>23</v>
      </c>
      <c r="M102" s="170" t="s">
        <v>23</v>
      </c>
      <c r="N102" s="170" t="s">
        <v>23</v>
      </c>
      <c r="O102" s="170" t="s">
        <v>23</v>
      </c>
      <c r="X102" s="161"/>
    </row>
    <row r="103" spans="1:24">
      <c r="A103" s="171" t="s">
        <v>1315</v>
      </c>
      <c r="B103" s="258" t="s">
        <v>1115</v>
      </c>
      <c r="C103" s="259" t="s">
        <v>604</v>
      </c>
      <c r="D103" s="278" t="s">
        <v>23</v>
      </c>
      <c r="E103" s="278" t="s">
        <v>600</v>
      </c>
      <c r="F103" s="278" t="s">
        <v>23</v>
      </c>
      <c r="G103" s="278" t="s">
        <v>23</v>
      </c>
      <c r="H103" s="278" t="s">
        <v>23</v>
      </c>
      <c r="I103" s="278" t="s">
        <v>23</v>
      </c>
      <c r="J103" s="278" t="s">
        <v>597</v>
      </c>
      <c r="K103" s="170" t="s">
        <v>23</v>
      </c>
      <c r="L103" s="170" t="s">
        <v>23</v>
      </c>
      <c r="M103" s="170" t="s">
        <v>23</v>
      </c>
      <c r="N103" s="170" t="s">
        <v>23</v>
      </c>
      <c r="O103" s="170" t="s">
        <v>23</v>
      </c>
      <c r="X103" s="161"/>
    </row>
    <row r="104" spans="1:24">
      <c r="A104" s="171" t="s">
        <v>1315</v>
      </c>
      <c r="B104" s="258" t="s">
        <v>1115</v>
      </c>
      <c r="C104" s="259" t="s">
        <v>605</v>
      </c>
      <c r="D104" s="278" t="s">
        <v>23</v>
      </c>
      <c r="E104" s="278" t="s">
        <v>600</v>
      </c>
      <c r="F104" s="278" t="s">
        <v>23</v>
      </c>
      <c r="G104" s="278" t="s">
        <v>23</v>
      </c>
      <c r="H104" s="278" t="s">
        <v>23</v>
      </c>
      <c r="I104" s="278" t="s">
        <v>23</v>
      </c>
      <c r="J104" s="278" t="s">
        <v>597</v>
      </c>
      <c r="K104" s="170" t="s">
        <v>23</v>
      </c>
      <c r="L104" s="170" t="s">
        <v>23</v>
      </c>
      <c r="M104" s="170" t="s">
        <v>23</v>
      </c>
      <c r="N104" s="170" t="s">
        <v>23</v>
      </c>
      <c r="O104" s="170" t="s">
        <v>23</v>
      </c>
      <c r="X104" s="161"/>
    </row>
    <row r="105" spans="1:24">
      <c r="A105" s="171" t="s">
        <v>1315</v>
      </c>
      <c r="B105" s="258" t="s">
        <v>1115</v>
      </c>
      <c r="C105" s="259" t="s">
        <v>606</v>
      </c>
      <c r="D105" s="278" t="s">
        <v>23</v>
      </c>
      <c r="E105" s="278" t="s">
        <v>600</v>
      </c>
      <c r="F105" s="278" t="s">
        <v>23</v>
      </c>
      <c r="G105" s="278" t="s">
        <v>23</v>
      </c>
      <c r="H105" s="278" t="s">
        <v>23</v>
      </c>
      <c r="I105" s="278" t="s">
        <v>23</v>
      </c>
      <c r="J105" s="278" t="s">
        <v>597</v>
      </c>
      <c r="K105" s="170" t="s">
        <v>23</v>
      </c>
      <c r="L105" s="170" t="s">
        <v>23</v>
      </c>
      <c r="M105" s="170" t="s">
        <v>23</v>
      </c>
      <c r="N105" s="170" t="s">
        <v>23</v>
      </c>
      <c r="O105" s="170" t="s">
        <v>23</v>
      </c>
      <c r="X105" s="161"/>
    </row>
    <row r="106" spans="1:24">
      <c r="A106" s="171" t="s">
        <v>1315</v>
      </c>
      <c r="B106" s="258" t="s">
        <v>1115</v>
      </c>
      <c r="C106" s="259" t="s">
        <v>607</v>
      </c>
      <c r="D106" s="278" t="s">
        <v>23</v>
      </c>
      <c r="E106" s="278" t="s">
        <v>600</v>
      </c>
      <c r="F106" s="278" t="s">
        <v>23</v>
      </c>
      <c r="G106" s="278" t="s">
        <v>23</v>
      </c>
      <c r="H106" s="278" t="s">
        <v>23</v>
      </c>
      <c r="I106" s="278" t="s">
        <v>23</v>
      </c>
      <c r="J106" s="278" t="s">
        <v>23</v>
      </c>
      <c r="K106" s="170" t="s">
        <v>23</v>
      </c>
      <c r="L106" s="170" t="s">
        <v>23</v>
      </c>
      <c r="M106" s="170" t="s">
        <v>23</v>
      </c>
      <c r="N106" s="170" t="s">
        <v>23</v>
      </c>
      <c r="O106" s="170" t="s">
        <v>23</v>
      </c>
    </row>
    <row r="107" spans="1:24">
      <c r="A107" s="171" t="s">
        <v>1315</v>
      </c>
      <c r="B107" s="258" t="s">
        <v>1115</v>
      </c>
      <c r="C107" s="259" t="s">
        <v>608</v>
      </c>
      <c r="D107" s="278" t="s">
        <v>23</v>
      </c>
      <c r="E107" s="278" t="s">
        <v>600</v>
      </c>
      <c r="F107" s="278" t="s">
        <v>23</v>
      </c>
      <c r="G107" s="278" t="s">
        <v>23</v>
      </c>
      <c r="H107" s="278" t="s">
        <v>23</v>
      </c>
      <c r="I107" s="278" t="s">
        <v>23</v>
      </c>
      <c r="J107" s="278" t="s">
        <v>23</v>
      </c>
      <c r="K107" s="170" t="s">
        <v>23</v>
      </c>
      <c r="L107" s="170" t="s">
        <v>23</v>
      </c>
      <c r="M107" s="170" t="s">
        <v>23</v>
      </c>
      <c r="N107" s="170" t="s">
        <v>23</v>
      </c>
      <c r="O107" s="170" t="s">
        <v>23</v>
      </c>
    </row>
    <row r="108" spans="1:24">
      <c r="A108" s="182"/>
      <c r="B108" s="258" t="s">
        <v>1115</v>
      </c>
      <c r="C108" s="259" t="s">
        <v>609</v>
      </c>
      <c r="D108" s="278" t="s">
        <v>23</v>
      </c>
      <c r="E108" s="278" t="s">
        <v>597</v>
      </c>
      <c r="F108" s="278" t="s">
        <v>23</v>
      </c>
      <c r="G108" s="278" t="s">
        <v>23</v>
      </c>
      <c r="H108" s="278" t="s">
        <v>23</v>
      </c>
      <c r="I108" s="278" t="s">
        <v>23</v>
      </c>
      <c r="J108" s="278" t="s">
        <v>23</v>
      </c>
      <c r="K108" s="170" t="s">
        <v>23</v>
      </c>
      <c r="L108" s="170" t="s">
        <v>23</v>
      </c>
      <c r="M108" s="170" t="s">
        <v>23</v>
      </c>
      <c r="N108" s="170" t="s">
        <v>23</v>
      </c>
      <c r="O108" s="170" t="s">
        <v>23</v>
      </c>
    </row>
    <row r="109" spans="1:24">
      <c r="A109" s="157"/>
      <c r="B109" s="258" t="s">
        <v>1115</v>
      </c>
      <c r="C109" s="259" t="s">
        <v>610</v>
      </c>
      <c r="D109" s="278" t="s">
        <v>23</v>
      </c>
      <c r="E109" s="278" t="s">
        <v>597</v>
      </c>
      <c r="F109" s="278" t="s">
        <v>23</v>
      </c>
      <c r="G109" s="278" t="s">
        <v>23</v>
      </c>
      <c r="H109" s="278" t="s">
        <v>23</v>
      </c>
      <c r="I109" s="278" t="s">
        <v>23</v>
      </c>
      <c r="J109" s="278" t="s">
        <v>23</v>
      </c>
      <c r="K109" s="170" t="s">
        <v>23</v>
      </c>
      <c r="L109" s="170" t="s">
        <v>23</v>
      </c>
      <c r="M109" s="170" t="s">
        <v>23</v>
      </c>
      <c r="N109" s="170" t="s">
        <v>23</v>
      </c>
      <c r="O109" s="170" t="s">
        <v>23</v>
      </c>
    </row>
    <row r="110" spans="1:24">
      <c r="A110" s="157"/>
      <c r="B110" s="258" t="s">
        <v>1115</v>
      </c>
      <c r="C110" s="259" t="s">
        <v>668</v>
      </c>
      <c r="D110" s="278" t="s">
        <v>23</v>
      </c>
      <c r="E110" s="278" t="s">
        <v>597</v>
      </c>
      <c r="F110" s="278" t="s">
        <v>23</v>
      </c>
      <c r="G110" s="278" t="s">
        <v>23</v>
      </c>
      <c r="H110" s="278" t="s">
        <v>23</v>
      </c>
      <c r="I110" s="278" t="s">
        <v>23</v>
      </c>
      <c r="J110" s="278" t="s">
        <v>597</v>
      </c>
      <c r="K110" s="170" t="s">
        <v>23</v>
      </c>
      <c r="L110" s="170" t="s">
        <v>23</v>
      </c>
      <c r="M110" s="170" t="s">
        <v>23</v>
      </c>
      <c r="N110" s="170" t="s">
        <v>23</v>
      </c>
      <c r="O110" s="170" t="s">
        <v>23</v>
      </c>
    </row>
    <row r="111" spans="1:24">
      <c r="A111" s="157"/>
      <c r="B111" s="258" t="s">
        <v>1115</v>
      </c>
      <c r="C111" s="259" t="s">
        <v>669</v>
      </c>
      <c r="D111" s="278" t="s">
        <v>23</v>
      </c>
      <c r="E111" s="278" t="s">
        <v>597</v>
      </c>
      <c r="F111" s="278" t="s">
        <v>23</v>
      </c>
      <c r="G111" s="278" t="s">
        <v>23</v>
      </c>
      <c r="H111" s="278" t="s">
        <v>23</v>
      </c>
      <c r="I111" s="278" t="s">
        <v>23</v>
      </c>
      <c r="J111" s="278" t="s">
        <v>597</v>
      </c>
      <c r="K111" s="170" t="s">
        <v>23</v>
      </c>
      <c r="L111" s="170" t="s">
        <v>23</v>
      </c>
      <c r="M111" s="170" t="s">
        <v>23</v>
      </c>
      <c r="N111" s="170" t="s">
        <v>23</v>
      </c>
      <c r="O111" s="170" t="s">
        <v>23</v>
      </c>
    </row>
    <row r="112" spans="1:24">
      <c r="A112" s="157"/>
      <c r="B112" s="258" t="s">
        <v>1115</v>
      </c>
      <c r="C112" s="259" t="s">
        <v>665</v>
      </c>
      <c r="D112" s="278" t="s">
        <v>23</v>
      </c>
      <c r="E112" s="278" t="s">
        <v>597</v>
      </c>
      <c r="F112" s="278" t="s">
        <v>23</v>
      </c>
      <c r="G112" s="278" t="s">
        <v>23</v>
      </c>
      <c r="H112" s="278" t="s">
        <v>23</v>
      </c>
      <c r="I112" s="278" t="s">
        <v>23</v>
      </c>
      <c r="J112" s="278" t="s">
        <v>597</v>
      </c>
      <c r="K112" s="170" t="s">
        <v>23</v>
      </c>
      <c r="L112" s="170" t="s">
        <v>23</v>
      </c>
      <c r="M112" s="170" t="s">
        <v>23</v>
      </c>
      <c r="N112" s="170" t="s">
        <v>23</v>
      </c>
      <c r="O112" s="170" t="s">
        <v>23</v>
      </c>
    </row>
    <row r="113" spans="1:15">
      <c r="A113" s="157"/>
      <c r="B113" s="258" t="s">
        <v>1115</v>
      </c>
      <c r="C113" s="259" t="s">
        <v>670</v>
      </c>
      <c r="D113" s="278" t="s">
        <v>23</v>
      </c>
      <c r="E113" s="278" t="s">
        <v>597</v>
      </c>
      <c r="F113" s="278" t="s">
        <v>23</v>
      </c>
      <c r="G113" s="278" t="s">
        <v>23</v>
      </c>
      <c r="H113" s="278" t="s">
        <v>23</v>
      </c>
      <c r="I113" s="278" t="s">
        <v>23</v>
      </c>
      <c r="J113" s="278" t="s">
        <v>23</v>
      </c>
      <c r="K113" s="170" t="s">
        <v>23</v>
      </c>
      <c r="L113" s="170" t="s">
        <v>23</v>
      </c>
      <c r="M113" s="170" t="s">
        <v>23</v>
      </c>
      <c r="N113" s="170" t="s">
        <v>23</v>
      </c>
      <c r="O113" s="170" t="s">
        <v>23</v>
      </c>
    </row>
    <row r="114" spans="1:15">
      <c r="A114" s="157"/>
      <c r="B114" s="258" t="s">
        <v>1115</v>
      </c>
      <c r="C114" s="259" t="s">
        <v>671</v>
      </c>
      <c r="D114" s="278" t="s">
        <v>23</v>
      </c>
      <c r="E114" s="278" t="s">
        <v>597</v>
      </c>
      <c r="F114" s="278" t="s">
        <v>23</v>
      </c>
      <c r="G114" s="278" t="s">
        <v>23</v>
      </c>
      <c r="H114" s="278" t="s">
        <v>23</v>
      </c>
      <c r="I114" s="278" t="s">
        <v>23</v>
      </c>
      <c r="J114" s="278" t="s">
        <v>23</v>
      </c>
      <c r="K114" s="170" t="s">
        <v>23</v>
      </c>
      <c r="L114" s="170" t="s">
        <v>23</v>
      </c>
      <c r="M114" s="170" t="s">
        <v>23</v>
      </c>
      <c r="N114" s="170" t="s">
        <v>23</v>
      </c>
      <c r="O114" s="170" t="s">
        <v>23</v>
      </c>
    </row>
    <row r="115" spans="1:15">
      <c r="A115" s="157"/>
      <c r="B115" s="258" t="s">
        <v>1115</v>
      </c>
      <c r="C115" s="259" t="s">
        <v>675</v>
      </c>
      <c r="D115" s="278" t="s">
        <v>23</v>
      </c>
      <c r="E115" s="278" t="s">
        <v>597</v>
      </c>
      <c r="F115" s="278" t="s">
        <v>23</v>
      </c>
      <c r="G115" s="278" t="s">
        <v>23</v>
      </c>
      <c r="H115" s="278" t="s">
        <v>23</v>
      </c>
      <c r="I115" s="278" t="s">
        <v>23</v>
      </c>
      <c r="J115" s="278" t="s">
        <v>23</v>
      </c>
      <c r="K115" s="170" t="s">
        <v>23</v>
      </c>
      <c r="L115" s="170" t="s">
        <v>23</v>
      </c>
      <c r="M115" s="170" t="s">
        <v>23</v>
      </c>
      <c r="N115" s="170" t="s">
        <v>23</v>
      </c>
      <c r="O115" s="170" t="s">
        <v>23</v>
      </c>
    </row>
    <row r="116" spans="1:15">
      <c r="A116" s="157"/>
      <c r="B116" s="258" t="s">
        <v>1115</v>
      </c>
      <c r="C116" s="259" t="s">
        <v>680</v>
      </c>
      <c r="D116" s="278" t="s">
        <v>23</v>
      </c>
      <c r="E116" s="278" t="s">
        <v>597</v>
      </c>
      <c r="F116" s="278" t="s">
        <v>23</v>
      </c>
      <c r="G116" s="278" t="s">
        <v>23</v>
      </c>
      <c r="H116" s="278" t="s">
        <v>23</v>
      </c>
      <c r="I116" s="278" t="s">
        <v>23</v>
      </c>
      <c r="J116" s="278" t="s">
        <v>597</v>
      </c>
      <c r="K116" s="170" t="s">
        <v>23</v>
      </c>
      <c r="L116" s="170" t="s">
        <v>23</v>
      </c>
      <c r="M116" s="170" t="s">
        <v>23</v>
      </c>
      <c r="N116" s="170" t="s">
        <v>23</v>
      </c>
      <c r="O116" s="170" t="s">
        <v>23</v>
      </c>
    </row>
    <row r="117" spans="1:15">
      <c r="A117" s="157"/>
      <c r="B117" s="258" t="s">
        <v>1115</v>
      </c>
      <c r="C117" s="259" t="s">
        <v>681</v>
      </c>
      <c r="D117" s="278" t="s">
        <v>23</v>
      </c>
      <c r="E117" s="278" t="s">
        <v>597</v>
      </c>
      <c r="F117" s="278" t="s">
        <v>23</v>
      </c>
      <c r="G117" s="278" t="s">
        <v>23</v>
      </c>
      <c r="H117" s="278" t="s">
        <v>23</v>
      </c>
      <c r="I117" s="278" t="s">
        <v>23</v>
      </c>
      <c r="J117" s="278" t="s">
        <v>597</v>
      </c>
      <c r="K117" s="170" t="s">
        <v>23</v>
      </c>
      <c r="L117" s="170" t="s">
        <v>23</v>
      </c>
      <c r="M117" s="170" t="s">
        <v>23</v>
      </c>
      <c r="N117" s="170" t="s">
        <v>23</v>
      </c>
      <c r="O117" s="170" t="s">
        <v>23</v>
      </c>
    </row>
    <row r="118" spans="1:15">
      <c r="A118" s="157"/>
      <c r="B118" s="258" t="s">
        <v>1115</v>
      </c>
      <c r="C118" s="259" t="s">
        <v>688</v>
      </c>
      <c r="D118" s="278" t="s">
        <v>23</v>
      </c>
      <c r="E118" s="278" t="s">
        <v>597</v>
      </c>
      <c r="F118" s="278" t="s">
        <v>23</v>
      </c>
      <c r="G118" s="278" t="s">
        <v>23</v>
      </c>
      <c r="H118" s="278" t="s">
        <v>23</v>
      </c>
      <c r="I118" s="278" t="s">
        <v>23</v>
      </c>
      <c r="J118" s="278" t="s">
        <v>23</v>
      </c>
      <c r="K118" s="170" t="s">
        <v>23</v>
      </c>
      <c r="L118" s="170" t="s">
        <v>23</v>
      </c>
      <c r="M118" s="170" t="s">
        <v>23</v>
      </c>
      <c r="N118" s="170" t="s">
        <v>23</v>
      </c>
      <c r="O118" s="170" t="s">
        <v>23</v>
      </c>
    </row>
    <row r="119" spans="1:15">
      <c r="A119" s="157"/>
      <c r="B119" s="258" t="s">
        <v>1115</v>
      </c>
      <c r="C119" s="259" t="s">
        <v>689</v>
      </c>
      <c r="D119" s="278" t="s">
        <v>23</v>
      </c>
      <c r="E119" s="278" t="s">
        <v>597</v>
      </c>
      <c r="F119" s="278" t="s">
        <v>23</v>
      </c>
      <c r="G119" s="278" t="s">
        <v>23</v>
      </c>
      <c r="H119" s="278" t="s">
        <v>23</v>
      </c>
      <c r="I119" s="278" t="s">
        <v>23</v>
      </c>
      <c r="J119" s="278" t="s">
        <v>23</v>
      </c>
      <c r="K119" s="170" t="s">
        <v>23</v>
      </c>
      <c r="L119" s="170" t="s">
        <v>23</v>
      </c>
      <c r="M119" s="170" t="s">
        <v>23</v>
      </c>
      <c r="N119" s="170" t="s">
        <v>23</v>
      </c>
      <c r="O119" s="170" t="s">
        <v>23</v>
      </c>
    </row>
    <row r="120" spans="1:15">
      <c r="A120" s="157"/>
      <c r="B120" s="258" t="s">
        <v>1115</v>
      </c>
      <c r="C120" s="259" t="s">
        <v>687</v>
      </c>
      <c r="D120" s="278" t="s">
        <v>23</v>
      </c>
      <c r="E120" s="278" t="s">
        <v>597</v>
      </c>
      <c r="F120" s="278" t="s">
        <v>23</v>
      </c>
      <c r="G120" s="278" t="s">
        <v>23</v>
      </c>
      <c r="H120" s="278" t="s">
        <v>23</v>
      </c>
      <c r="I120" s="278" t="s">
        <v>23</v>
      </c>
      <c r="J120" s="278" t="s">
        <v>23</v>
      </c>
      <c r="K120" s="170" t="s">
        <v>23</v>
      </c>
      <c r="L120" s="170" t="s">
        <v>23</v>
      </c>
      <c r="M120" s="170" t="s">
        <v>23</v>
      </c>
      <c r="N120" s="170" t="s">
        <v>23</v>
      </c>
      <c r="O120" s="170" t="s">
        <v>23</v>
      </c>
    </row>
    <row r="121" spans="1:15">
      <c r="A121" s="157" t="s">
        <v>1179</v>
      </c>
      <c r="B121" s="258" t="s">
        <v>1115</v>
      </c>
      <c r="C121" s="259" t="s">
        <v>582</v>
      </c>
      <c r="D121" s="278" t="s">
        <v>23</v>
      </c>
      <c r="E121" s="278" t="s">
        <v>597</v>
      </c>
      <c r="F121" s="278" t="s">
        <v>23</v>
      </c>
      <c r="G121" s="278" t="s">
        <v>23</v>
      </c>
      <c r="H121" s="278" t="s">
        <v>23</v>
      </c>
      <c r="I121" s="278" t="s">
        <v>23</v>
      </c>
      <c r="J121" s="278" t="s">
        <v>597</v>
      </c>
      <c r="K121" s="170" t="s">
        <v>23</v>
      </c>
      <c r="L121" s="170" t="s">
        <v>23</v>
      </c>
      <c r="M121" s="170" t="s">
        <v>23</v>
      </c>
      <c r="N121" s="170" t="s">
        <v>23</v>
      </c>
      <c r="O121" s="170" t="s">
        <v>23</v>
      </c>
    </row>
    <row r="122" spans="1:15" s="277" customFormat="1">
      <c r="A122" s="277" t="s">
        <v>1296</v>
      </c>
      <c r="B122" s="344" t="s">
        <v>1115</v>
      </c>
      <c r="C122" s="345" t="s">
        <v>685</v>
      </c>
      <c r="D122" s="278" t="s">
        <v>23</v>
      </c>
      <c r="E122" s="278" t="s">
        <v>597</v>
      </c>
      <c r="F122" s="278" t="s">
        <v>23</v>
      </c>
      <c r="G122" s="278" t="s">
        <v>23</v>
      </c>
      <c r="H122" s="278" t="s">
        <v>23</v>
      </c>
      <c r="I122" s="278" t="s">
        <v>23</v>
      </c>
      <c r="J122" s="278" t="s">
        <v>597</v>
      </c>
      <c r="K122" s="278" t="s">
        <v>23</v>
      </c>
      <c r="L122" s="278" t="s">
        <v>23</v>
      </c>
      <c r="M122" s="278" t="s">
        <v>23</v>
      </c>
      <c r="N122" s="278" t="s">
        <v>23</v>
      </c>
      <c r="O122" s="278" t="s">
        <v>23</v>
      </c>
    </row>
    <row r="123" spans="1:15" s="277" customFormat="1">
      <c r="A123" s="277" t="s">
        <v>1296</v>
      </c>
      <c r="B123" s="344" t="s">
        <v>1115</v>
      </c>
      <c r="C123" s="345" t="s">
        <v>584</v>
      </c>
      <c r="D123" s="278" t="s">
        <v>23</v>
      </c>
      <c r="E123" s="278" t="s">
        <v>597</v>
      </c>
      <c r="F123" s="278" t="s">
        <v>23</v>
      </c>
      <c r="G123" s="278" t="s">
        <v>23</v>
      </c>
      <c r="H123" s="278" t="s">
        <v>23</v>
      </c>
      <c r="I123" s="278" t="s">
        <v>23</v>
      </c>
      <c r="J123" s="278" t="s">
        <v>597</v>
      </c>
      <c r="K123" s="278" t="s">
        <v>23</v>
      </c>
      <c r="L123" s="278" t="s">
        <v>23</v>
      </c>
      <c r="M123" s="278" t="s">
        <v>23</v>
      </c>
      <c r="N123" s="278" t="s">
        <v>23</v>
      </c>
      <c r="O123" s="278" t="s">
        <v>23</v>
      </c>
    </row>
    <row r="124" spans="1:15" s="277" customFormat="1">
      <c r="A124" s="277" t="s">
        <v>1296</v>
      </c>
      <c r="B124" s="344" t="s">
        <v>1115</v>
      </c>
      <c r="C124" s="345" t="s">
        <v>585</v>
      </c>
      <c r="D124" s="278" t="s">
        <v>23</v>
      </c>
      <c r="E124" s="278" t="s">
        <v>597</v>
      </c>
      <c r="F124" s="278" t="s">
        <v>23</v>
      </c>
      <c r="G124" s="278" t="s">
        <v>23</v>
      </c>
      <c r="H124" s="278" t="s">
        <v>23</v>
      </c>
      <c r="I124" s="278" t="s">
        <v>23</v>
      </c>
      <c r="J124" s="278" t="s">
        <v>597</v>
      </c>
      <c r="K124" s="278" t="s">
        <v>23</v>
      </c>
      <c r="L124" s="278" t="s">
        <v>23</v>
      </c>
      <c r="M124" s="278" t="s">
        <v>23</v>
      </c>
      <c r="N124" s="278" t="s">
        <v>23</v>
      </c>
      <c r="O124" s="278" t="s">
        <v>23</v>
      </c>
    </row>
    <row r="125" spans="1:15" s="277" customFormat="1">
      <c r="A125" s="277" t="s">
        <v>1296</v>
      </c>
      <c r="B125" s="344" t="s">
        <v>1115</v>
      </c>
      <c r="C125" s="345" t="s">
        <v>589</v>
      </c>
      <c r="D125" s="278" t="s">
        <v>23</v>
      </c>
      <c r="E125" s="278" t="s">
        <v>597</v>
      </c>
      <c r="F125" s="278" t="s">
        <v>23</v>
      </c>
      <c r="G125" s="278" t="s">
        <v>23</v>
      </c>
      <c r="H125" s="278" t="s">
        <v>23</v>
      </c>
      <c r="I125" s="278" t="s">
        <v>23</v>
      </c>
      <c r="J125" s="278" t="s">
        <v>597</v>
      </c>
      <c r="K125" s="278" t="s">
        <v>23</v>
      </c>
      <c r="L125" s="278" t="s">
        <v>23</v>
      </c>
      <c r="M125" s="278" t="s">
        <v>23</v>
      </c>
      <c r="N125" s="278" t="s">
        <v>23</v>
      </c>
      <c r="O125" s="278" t="s">
        <v>23</v>
      </c>
    </row>
    <row r="126" spans="1:15" s="277" customFormat="1">
      <c r="A126" s="277" t="s">
        <v>1296</v>
      </c>
      <c r="B126" s="344" t="s">
        <v>1115</v>
      </c>
      <c r="C126" s="345" t="s">
        <v>659</v>
      </c>
      <c r="D126" s="278" t="s">
        <v>23</v>
      </c>
      <c r="E126" s="278" t="s">
        <v>597</v>
      </c>
      <c r="F126" s="278" t="s">
        <v>23</v>
      </c>
      <c r="G126" s="278" t="s">
        <v>23</v>
      </c>
      <c r="H126" s="278" t="s">
        <v>23</v>
      </c>
      <c r="I126" s="278" t="s">
        <v>23</v>
      </c>
      <c r="J126" s="278" t="s">
        <v>597</v>
      </c>
      <c r="K126" s="278" t="s">
        <v>23</v>
      </c>
      <c r="L126" s="278" t="s">
        <v>23</v>
      </c>
      <c r="M126" s="278" t="s">
        <v>23</v>
      </c>
      <c r="N126" s="278" t="s">
        <v>23</v>
      </c>
      <c r="O126" s="278" t="s">
        <v>23</v>
      </c>
    </row>
    <row r="127" spans="1:15" s="277" customFormat="1">
      <c r="A127" s="277" t="s">
        <v>1296</v>
      </c>
      <c r="B127" s="344" t="s">
        <v>1115</v>
      </c>
      <c r="C127" s="345" t="s">
        <v>626</v>
      </c>
      <c r="D127" s="278" t="s">
        <v>23</v>
      </c>
      <c r="E127" s="278" t="s">
        <v>597</v>
      </c>
      <c r="F127" s="278" t="s">
        <v>23</v>
      </c>
      <c r="G127" s="278" t="s">
        <v>23</v>
      </c>
      <c r="H127" s="278" t="s">
        <v>23</v>
      </c>
      <c r="I127" s="278" t="s">
        <v>23</v>
      </c>
      <c r="J127" s="278" t="s">
        <v>597</v>
      </c>
      <c r="K127" s="278" t="s">
        <v>23</v>
      </c>
      <c r="L127" s="278" t="s">
        <v>23</v>
      </c>
      <c r="M127" s="278" t="s">
        <v>23</v>
      </c>
      <c r="N127" s="278" t="s">
        <v>23</v>
      </c>
      <c r="O127" s="278" t="s">
        <v>23</v>
      </c>
    </row>
    <row r="128" spans="1:15">
      <c r="A128" s="157" t="s">
        <v>1304</v>
      </c>
      <c r="B128" s="258" t="s">
        <v>1115</v>
      </c>
      <c r="C128" s="259" t="s">
        <v>625</v>
      </c>
      <c r="D128" s="278" t="s">
        <v>23</v>
      </c>
      <c r="E128" s="278" t="s">
        <v>23</v>
      </c>
      <c r="F128" s="278" t="s">
        <v>23</v>
      </c>
      <c r="G128" s="278" t="s">
        <v>23</v>
      </c>
      <c r="H128" s="278" t="s">
        <v>23</v>
      </c>
      <c r="I128" s="278" t="s">
        <v>23</v>
      </c>
      <c r="J128" s="278" t="s">
        <v>597</v>
      </c>
      <c r="K128" s="170" t="s">
        <v>23</v>
      </c>
      <c r="L128" s="170" t="s">
        <v>23</v>
      </c>
      <c r="M128" s="170" t="s">
        <v>23</v>
      </c>
      <c r="N128" s="170" t="s">
        <v>23</v>
      </c>
      <c r="O128" s="170" t="s">
        <v>23</v>
      </c>
    </row>
    <row r="129" spans="1:15" s="277" customFormat="1">
      <c r="A129" s="277" t="s">
        <v>1296</v>
      </c>
      <c r="B129" s="344" t="s">
        <v>1115</v>
      </c>
      <c r="C129" s="345" t="s">
        <v>627</v>
      </c>
      <c r="D129" s="278" t="s">
        <v>23</v>
      </c>
      <c r="E129" s="278" t="s">
        <v>597</v>
      </c>
      <c r="F129" s="278" t="s">
        <v>23</v>
      </c>
      <c r="G129" s="278" t="s">
        <v>23</v>
      </c>
      <c r="H129" s="278" t="s">
        <v>23</v>
      </c>
      <c r="I129" s="278" t="s">
        <v>23</v>
      </c>
      <c r="J129" s="278" t="s">
        <v>597</v>
      </c>
      <c r="K129" s="278" t="s">
        <v>23</v>
      </c>
      <c r="L129" s="278" t="s">
        <v>23</v>
      </c>
      <c r="M129" s="278" t="s">
        <v>23</v>
      </c>
      <c r="N129" s="278" t="s">
        <v>23</v>
      </c>
      <c r="O129" s="278" t="s">
        <v>23</v>
      </c>
    </row>
    <row r="130" spans="1:15" s="277" customFormat="1">
      <c r="A130" s="349" t="s">
        <v>1308</v>
      </c>
      <c r="B130" s="344" t="s">
        <v>1115</v>
      </c>
      <c r="C130" s="345" t="s">
        <v>742</v>
      </c>
      <c r="D130" s="278" t="s">
        <v>23</v>
      </c>
      <c r="E130" s="278" t="s">
        <v>597</v>
      </c>
      <c r="F130" s="278" t="s">
        <v>23</v>
      </c>
      <c r="G130" s="278" t="s">
        <v>23</v>
      </c>
      <c r="H130" s="278" t="s">
        <v>23</v>
      </c>
      <c r="I130" s="278" t="s">
        <v>23</v>
      </c>
      <c r="J130" s="278" t="s">
        <v>597</v>
      </c>
      <c r="K130" s="278" t="s">
        <v>23</v>
      </c>
      <c r="L130" s="278" t="s">
        <v>23</v>
      </c>
      <c r="M130" s="278" t="s">
        <v>23</v>
      </c>
      <c r="N130" s="278" t="s">
        <v>23</v>
      </c>
      <c r="O130" s="278" t="s">
        <v>23</v>
      </c>
    </row>
    <row r="131" spans="1:15" s="277" customFormat="1">
      <c r="A131" s="277" t="s">
        <v>1296</v>
      </c>
      <c r="B131" s="344" t="s">
        <v>1115</v>
      </c>
      <c r="C131" s="345" t="s">
        <v>593</v>
      </c>
      <c r="D131" s="278" t="s">
        <v>23</v>
      </c>
      <c r="E131" s="278" t="s">
        <v>597</v>
      </c>
      <c r="F131" s="278" t="s">
        <v>23</v>
      </c>
      <c r="G131" s="278" t="s">
        <v>23</v>
      </c>
      <c r="H131" s="278" t="s">
        <v>23</v>
      </c>
      <c r="I131" s="278" t="s">
        <v>23</v>
      </c>
      <c r="J131" s="278" t="s">
        <v>597</v>
      </c>
      <c r="K131" s="278" t="s">
        <v>23</v>
      </c>
      <c r="L131" s="278" t="s">
        <v>23</v>
      </c>
      <c r="M131" s="278" t="s">
        <v>23</v>
      </c>
      <c r="N131" s="278" t="s">
        <v>23</v>
      </c>
      <c r="O131" s="278" t="s">
        <v>23</v>
      </c>
    </row>
    <row r="132" spans="1:15" s="277" customFormat="1">
      <c r="A132" s="277" t="s">
        <v>1296</v>
      </c>
      <c r="B132" s="344" t="s">
        <v>1115</v>
      </c>
      <c r="C132" s="345" t="s">
        <v>658</v>
      </c>
      <c r="D132" s="278" t="s">
        <v>23</v>
      </c>
      <c r="E132" s="278" t="s">
        <v>597</v>
      </c>
      <c r="F132" s="278" t="s">
        <v>23</v>
      </c>
      <c r="G132" s="278" t="s">
        <v>23</v>
      </c>
      <c r="H132" s="278" t="s">
        <v>23</v>
      </c>
      <c r="I132" s="278" t="s">
        <v>23</v>
      </c>
      <c r="J132" s="278" t="s">
        <v>597</v>
      </c>
      <c r="K132" s="278" t="s">
        <v>23</v>
      </c>
      <c r="L132" s="278" t="s">
        <v>23</v>
      </c>
      <c r="M132" s="278" t="s">
        <v>23</v>
      </c>
      <c r="N132" s="278" t="s">
        <v>23</v>
      </c>
      <c r="O132" s="278" t="s">
        <v>23</v>
      </c>
    </row>
    <row r="133" spans="1:15" s="277" customFormat="1">
      <c r="A133" s="402" t="s">
        <v>1847</v>
      </c>
      <c r="B133" s="344" t="s">
        <v>1115</v>
      </c>
      <c r="C133" s="344" t="s">
        <v>747</v>
      </c>
      <c r="D133" s="278" t="s">
        <v>23</v>
      </c>
      <c r="E133" s="278" t="s">
        <v>597</v>
      </c>
      <c r="F133" s="278" t="s">
        <v>23</v>
      </c>
      <c r="G133" s="278" t="s">
        <v>23</v>
      </c>
      <c r="H133" s="278" t="s">
        <v>23</v>
      </c>
      <c r="I133" s="278" t="s">
        <v>23</v>
      </c>
      <c r="J133" s="278" t="s">
        <v>23</v>
      </c>
      <c r="K133" s="278" t="s">
        <v>23</v>
      </c>
      <c r="L133" s="278" t="s">
        <v>23</v>
      </c>
      <c r="M133" s="278" t="s">
        <v>23</v>
      </c>
      <c r="N133" s="278" t="s">
        <v>23</v>
      </c>
      <c r="O133" s="278" t="s">
        <v>23</v>
      </c>
    </row>
    <row r="134" spans="1:15">
      <c r="A134" s="171" t="s">
        <v>1223</v>
      </c>
      <c r="B134" s="258" t="s">
        <v>1115</v>
      </c>
      <c r="C134" s="258" t="s">
        <v>750</v>
      </c>
      <c r="D134" s="278" t="s">
        <v>23</v>
      </c>
      <c r="E134" s="278" t="s">
        <v>597</v>
      </c>
      <c r="F134" s="278" t="s">
        <v>23</v>
      </c>
      <c r="G134" s="278" t="s">
        <v>23</v>
      </c>
      <c r="H134" s="278" t="s">
        <v>23</v>
      </c>
      <c r="I134" s="278" t="s">
        <v>23</v>
      </c>
      <c r="J134" s="278" t="s">
        <v>23</v>
      </c>
      <c r="K134" s="170" t="s">
        <v>23</v>
      </c>
      <c r="L134" s="170" t="s">
        <v>23</v>
      </c>
      <c r="M134" s="170" t="s">
        <v>23</v>
      </c>
      <c r="N134" s="170" t="s">
        <v>23</v>
      </c>
      <c r="O134" s="170" t="s">
        <v>23</v>
      </c>
    </row>
    <row r="135" spans="1:15">
      <c r="A135" s="171" t="s">
        <v>1223</v>
      </c>
      <c r="B135" s="258" t="s">
        <v>1115</v>
      </c>
      <c r="C135" s="258" t="s">
        <v>751</v>
      </c>
      <c r="D135" s="278" t="s">
        <v>23</v>
      </c>
      <c r="E135" s="278" t="s">
        <v>597</v>
      </c>
      <c r="F135" s="278" t="s">
        <v>23</v>
      </c>
      <c r="G135" s="278" t="s">
        <v>23</v>
      </c>
      <c r="H135" s="278" t="s">
        <v>23</v>
      </c>
      <c r="I135" s="278" t="s">
        <v>23</v>
      </c>
      <c r="J135" s="278" t="s">
        <v>23</v>
      </c>
      <c r="K135" s="170" t="s">
        <v>23</v>
      </c>
      <c r="L135" s="170" t="s">
        <v>23</v>
      </c>
      <c r="M135" s="170" t="s">
        <v>23</v>
      </c>
      <c r="N135" s="170" t="s">
        <v>23</v>
      </c>
      <c r="O135" s="170" t="s">
        <v>23</v>
      </c>
    </row>
    <row r="136" spans="1:15">
      <c r="A136" s="171" t="s">
        <v>1223</v>
      </c>
      <c r="B136" s="258" t="s">
        <v>1115</v>
      </c>
      <c r="C136" s="258" t="s">
        <v>1260</v>
      </c>
      <c r="D136" s="278" t="s">
        <v>23</v>
      </c>
      <c r="E136" s="278" t="s">
        <v>597</v>
      </c>
      <c r="F136" s="278" t="s">
        <v>23</v>
      </c>
      <c r="G136" s="278" t="s">
        <v>23</v>
      </c>
      <c r="H136" s="278" t="s">
        <v>23</v>
      </c>
      <c r="I136" s="278" t="s">
        <v>23</v>
      </c>
      <c r="J136" s="278" t="s">
        <v>23</v>
      </c>
      <c r="K136" s="170" t="s">
        <v>23</v>
      </c>
      <c r="L136" s="170" t="s">
        <v>23</v>
      </c>
      <c r="M136" s="170" t="s">
        <v>23</v>
      </c>
      <c r="N136" s="170" t="s">
        <v>23</v>
      </c>
      <c r="O136" s="170" t="s">
        <v>23</v>
      </c>
    </row>
    <row r="137" spans="1:15">
      <c r="A137" s="157" t="s">
        <v>1182</v>
      </c>
      <c r="B137" s="258" t="s">
        <v>1115</v>
      </c>
      <c r="C137" s="259" t="s">
        <v>1166</v>
      </c>
      <c r="D137" s="278" t="s">
        <v>23</v>
      </c>
      <c r="E137" s="278" t="s">
        <v>597</v>
      </c>
      <c r="F137" s="278" t="s">
        <v>23</v>
      </c>
      <c r="G137" s="278" t="s">
        <v>23</v>
      </c>
      <c r="H137" s="278" t="s">
        <v>23</v>
      </c>
      <c r="I137" s="278" t="s">
        <v>23</v>
      </c>
      <c r="J137" s="278" t="s">
        <v>23</v>
      </c>
      <c r="K137" s="170" t="s">
        <v>23</v>
      </c>
      <c r="L137" s="170" t="s">
        <v>23</v>
      </c>
      <c r="M137" s="170" t="s">
        <v>23</v>
      </c>
      <c r="N137" s="170" t="s">
        <v>23</v>
      </c>
      <c r="O137" s="170" t="s">
        <v>23</v>
      </c>
    </row>
    <row r="138" spans="1:15">
      <c r="A138" s="171" t="s">
        <v>1223</v>
      </c>
      <c r="B138" s="258" t="s">
        <v>1115</v>
      </c>
      <c r="C138" s="258" t="s">
        <v>1269</v>
      </c>
      <c r="D138" s="278" t="s">
        <v>23</v>
      </c>
      <c r="E138" s="278" t="s">
        <v>597</v>
      </c>
      <c r="F138" s="278" t="s">
        <v>23</v>
      </c>
      <c r="G138" s="278" t="s">
        <v>23</v>
      </c>
      <c r="H138" s="278" t="s">
        <v>23</v>
      </c>
      <c r="I138" s="278" t="s">
        <v>23</v>
      </c>
      <c r="J138" s="278" t="s">
        <v>23</v>
      </c>
      <c r="K138" s="170" t="s">
        <v>23</v>
      </c>
      <c r="L138" s="170" t="s">
        <v>23</v>
      </c>
      <c r="M138" s="170" t="s">
        <v>23</v>
      </c>
      <c r="N138" s="170" t="s">
        <v>23</v>
      </c>
      <c r="O138" s="170" t="s">
        <v>23</v>
      </c>
    </row>
    <row r="139" spans="1:15">
      <c r="A139" s="171" t="s">
        <v>1223</v>
      </c>
      <c r="B139" s="258" t="s">
        <v>1115</v>
      </c>
      <c r="C139" s="258" t="s">
        <v>1270</v>
      </c>
      <c r="D139" s="278" t="s">
        <v>23</v>
      </c>
      <c r="E139" s="278" t="s">
        <v>597</v>
      </c>
      <c r="F139" s="278" t="s">
        <v>23</v>
      </c>
      <c r="G139" s="278" t="s">
        <v>23</v>
      </c>
      <c r="H139" s="278" t="s">
        <v>23</v>
      </c>
      <c r="I139" s="278" t="s">
        <v>23</v>
      </c>
      <c r="J139" s="278" t="s">
        <v>23</v>
      </c>
      <c r="K139" s="170" t="s">
        <v>23</v>
      </c>
      <c r="L139" s="170" t="s">
        <v>23</v>
      </c>
      <c r="M139" s="170" t="s">
        <v>23</v>
      </c>
      <c r="N139" s="170" t="s">
        <v>23</v>
      </c>
      <c r="O139" s="170" t="s">
        <v>23</v>
      </c>
    </row>
    <row r="140" spans="1:15">
      <c r="A140" s="171" t="s">
        <v>1223</v>
      </c>
      <c r="B140" s="258" t="s">
        <v>1115</v>
      </c>
      <c r="C140" s="258" t="s">
        <v>1272</v>
      </c>
      <c r="D140" s="278" t="s">
        <v>23</v>
      </c>
      <c r="E140" s="278" t="s">
        <v>597</v>
      </c>
      <c r="F140" s="278" t="s">
        <v>23</v>
      </c>
      <c r="G140" s="278" t="s">
        <v>23</v>
      </c>
      <c r="H140" s="278" t="s">
        <v>23</v>
      </c>
      <c r="I140" s="278" t="s">
        <v>23</v>
      </c>
      <c r="J140" s="278" t="s">
        <v>23</v>
      </c>
      <c r="K140" s="170" t="s">
        <v>23</v>
      </c>
      <c r="L140" s="170" t="s">
        <v>23</v>
      </c>
      <c r="M140" s="170" t="s">
        <v>23</v>
      </c>
      <c r="N140" s="170" t="s">
        <v>23</v>
      </c>
      <c r="O140" s="170" t="s">
        <v>23</v>
      </c>
    </row>
    <row r="141" spans="1:15">
      <c r="A141" s="171" t="s">
        <v>1223</v>
      </c>
      <c r="B141" s="258" t="s">
        <v>1115</v>
      </c>
      <c r="C141" s="258" t="s">
        <v>1273</v>
      </c>
      <c r="D141" s="278" t="s">
        <v>23</v>
      </c>
      <c r="E141" s="278" t="s">
        <v>597</v>
      </c>
      <c r="F141" s="278" t="s">
        <v>23</v>
      </c>
      <c r="G141" s="278" t="s">
        <v>23</v>
      </c>
      <c r="H141" s="278" t="s">
        <v>23</v>
      </c>
      <c r="I141" s="278" t="s">
        <v>23</v>
      </c>
      <c r="J141" s="278" t="s">
        <v>23</v>
      </c>
      <c r="K141" s="170" t="s">
        <v>23</v>
      </c>
      <c r="L141" s="170" t="s">
        <v>23</v>
      </c>
      <c r="M141" s="170" t="s">
        <v>23</v>
      </c>
      <c r="N141" s="170" t="s">
        <v>23</v>
      </c>
      <c r="O141" s="170" t="s">
        <v>23</v>
      </c>
    </row>
    <row r="142" spans="1:15">
      <c r="A142" s="171" t="s">
        <v>1223</v>
      </c>
      <c r="B142" s="258" t="s">
        <v>1115</v>
      </c>
      <c r="C142" s="258" t="s">
        <v>1271</v>
      </c>
      <c r="D142" s="278" t="s">
        <v>23</v>
      </c>
      <c r="E142" s="278" t="s">
        <v>597</v>
      </c>
      <c r="F142" s="278" t="s">
        <v>23</v>
      </c>
      <c r="G142" s="278" t="s">
        <v>23</v>
      </c>
      <c r="H142" s="278" t="s">
        <v>23</v>
      </c>
      <c r="I142" s="278" t="s">
        <v>23</v>
      </c>
      <c r="J142" s="278" t="s">
        <v>23</v>
      </c>
      <c r="K142" s="170" t="s">
        <v>23</v>
      </c>
      <c r="L142" s="170" t="s">
        <v>23</v>
      </c>
      <c r="M142" s="170" t="s">
        <v>23</v>
      </c>
      <c r="N142" s="170" t="s">
        <v>23</v>
      </c>
      <c r="O142" s="170" t="s">
        <v>23</v>
      </c>
    </row>
    <row r="143" spans="1:15">
      <c r="A143" s="157" t="s">
        <v>1182</v>
      </c>
      <c r="B143" s="258" t="s">
        <v>1115</v>
      </c>
      <c r="C143" s="258" t="s">
        <v>1186</v>
      </c>
      <c r="D143" s="278" t="s">
        <v>23</v>
      </c>
      <c r="E143" s="278" t="s">
        <v>597</v>
      </c>
      <c r="F143" s="278" t="s">
        <v>23</v>
      </c>
      <c r="G143" s="278" t="s">
        <v>23</v>
      </c>
      <c r="H143" s="278" t="s">
        <v>23</v>
      </c>
      <c r="I143" s="278" t="s">
        <v>23</v>
      </c>
      <c r="J143" s="278" t="s">
        <v>23</v>
      </c>
      <c r="K143" s="170" t="s">
        <v>23</v>
      </c>
      <c r="L143" s="170" t="s">
        <v>23</v>
      </c>
      <c r="M143" s="170" t="s">
        <v>23</v>
      </c>
      <c r="N143" s="170" t="s">
        <v>23</v>
      </c>
      <c r="O143" s="170" t="s">
        <v>23</v>
      </c>
    </row>
    <row r="144" spans="1:15">
      <c r="A144" s="157" t="s">
        <v>1334</v>
      </c>
      <c r="B144" s="258" t="s">
        <v>1115</v>
      </c>
      <c r="C144" s="258" t="s">
        <v>1184</v>
      </c>
      <c r="D144" s="278" t="s">
        <v>23</v>
      </c>
      <c r="E144" s="278" t="s">
        <v>597</v>
      </c>
      <c r="F144" s="278" t="s">
        <v>23</v>
      </c>
      <c r="G144" s="278" t="s">
        <v>23</v>
      </c>
      <c r="H144" s="278" t="s">
        <v>23</v>
      </c>
      <c r="I144" s="278" t="s">
        <v>23</v>
      </c>
      <c r="J144" s="364" t="s">
        <v>597</v>
      </c>
      <c r="K144" s="170" t="s">
        <v>23</v>
      </c>
      <c r="L144" s="170" t="s">
        <v>23</v>
      </c>
      <c r="M144" s="170" t="s">
        <v>23</v>
      </c>
      <c r="N144" s="170" t="s">
        <v>23</v>
      </c>
      <c r="O144" s="170" t="s">
        <v>23</v>
      </c>
    </row>
    <row r="145" spans="1:15">
      <c r="A145" s="157" t="s">
        <v>1182</v>
      </c>
      <c r="B145" s="258" t="s">
        <v>1115</v>
      </c>
      <c r="C145" s="258" t="s">
        <v>1185</v>
      </c>
      <c r="D145" s="278" t="s">
        <v>23</v>
      </c>
      <c r="E145" s="278" t="s">
        <v>597</v>
      </c>
      <c r="F145" s="278" t="s">
        <v>23</v>
      </c>
      <c r="G145" s="278" t="s">
        <v>23</v>
      </c>
      <c r="H145" s="278" t="s">
        <v>23</v>
      </c>
      <c r="I145" s="278" t="s">
        <v>23</v>
      </c>
      <c r="J145" s="278" t="s">
        <v>23</v>
      </c>
      <c r="K145" s="170" t="s">
        <v>23</v>
      </c>
      <c r="L145" s="170" t="s">
        <v>23</v>
      </c>
      <c r="M145" s="170" t="s">
        <v>23</v>
      </c>
      <c r="N145" s="170" t="s">
        <v>23</v>
      </c>
      <c r="O145" s="170" t="s">
        <v>23</v>
      </c>
    </row>
    <row r="146" spans="1:15">
      <c r="A146" s="157" t="s">
        <v>1182</v>
      </c>
      <c r="B146" s="258" t="s">
        <v>1115</v>
      </c>
      <c r="C146" s="258" t="s">
        <v>1167</v>
      </c>
      <c r="D146" s="278" t="s">
        <v>23</v>
      </c>
      <c r="E146" s="278" t="s">
        <v>597</v>
      </c>
      <c r="F146" s="278" t="s">
        <v>23</v>
      </c>
      <c r="G146" s="278" t="s">
        <v>23</v>
      </c>
      <c r="H146" s="278" t="s">
        <v>23</v>
      </c>
      <c r="I146" s="278" t="s">
        <v>23</v>
      </c>
      <c r="J146" s="278" t="s">
        <v>23</v>
      </c>
      <c r="K146" s="170" t="s">
        <v>23</v>
      </c>
      <c r="L146" s="170" t="s">
        <v>23</v>
      </c>
      <c r="M146" s="170" t="s">
        <v>23</v>
      </c>
      <c r="N146" s="170" t="s">
        <v>23</v>
      </c>
      <c r="O146" s="170" t="s">
        <v>23</v>
      </c>
    </row>
    <row r="147" spans="1:15">
      <c r="A147" s="157" t="s">
        <v>1182</v>
      </c>
      <c r="B147" s="258" t="s">
        <v>1115</v>
      </c>
      <c r="C147" s="258" t="s">
        <v>1210</v>
      </c>
      <c r="D147" s="278" t="s">
        <v>23</v>
      </c>
      <c r="E147" s="278" t="s">
        <v>597</v>
      </c>
      <c r="F147" s="278" t="s">
        <v>23</v>
      </c>
      <c r="G147" s="278" t="s">
        <v>23</v>
      </c>
      <c r="H147" s="278" t="s">
        <v>23</v>
      </c>
      <c r="I147" s="278" t="s">
        <v>23</v>
      </c>
      <c r="J147" s="278" t="s">
        <v>23</v>
      </c>
      <c r="K147" s="170" t="s">
        <v>23</v>
      </c>
      <c r="L147" s="170" t="s">
        <v>23</v>
      </c>
      <c r="M147" s="170" t="s">
        <v>23</v>
      </c>
      <c r="N147" s="170" t="s">
        <v>23</v>
      </c>
      <c r="O147" s="170" t="s">
        <v>23</v>
      </c>
    </row>
    <row r="148" spans="1:15">
      <c r="A148" s="157" t="s">
        <v>1314</v>
      </c>
      <c r="B148" s="258" t="s">
        <v>1115</v>
      </c>
      <c r="C148" s="259" t="s">
        <v>1291</v>
      </c>
      <c r="D148" s="278" t="s">
        <v>23</v>
      </c>
      <c r="E148" s="278" t="s">
        <v>597</v>
      </c>
      <c r="F148" s="278" t="s">
        <v>23</v>
      </c>
      <c r="G148" s="278" t="s">
        <v>23</v>
      </c>
      <c r="H148" s="278" t="s">
        <v>23</v>
      </c>
      <c r="I148" s="278" t="s">
        <v>23</v>
      </c>
      <c r="J148" s="278" t="s">
        <v>597</v>
      </c>
      <c r="K148" s="170" t="s">
        <v>23</v>
      </c>
      <c r="L148" s="170" t="s">
        <v>23</v>
      </c>
      <c r="M148" s="170" t="s">
        <v>23</v>
      </c>
      <c r="N148" s="170" t="s">
        <v>23</v>
      </c>
      <c r="O148" s="170" t="s">
        <v>23</v>
      </c>
    </row>
    <row r="149" spans="1:15">
      <c r="A149" s="157" t="s">
        <v>1314</v>
      </c>
      <c r="B149" s="258" t="s">
        <v>1115</v>
      </c>
      <c r="C149" s="259" t="s">
        <v>1292</v>
      </c>
      <c r="D149" s="278" t="s">
        <v>23</v>
      </c>
      <c r="E149" s="278" t="s">
        <v>597</v>
      </c>
      <c r="F149" s="278" t="s">
        <v>23</v>
      </c>
      <c r="G149" s="278" t="s">
        <v>23</v>
      </c>
      <c r="H149" s="278" t="s">
        <v>23</v>
      </c>
      <c r="I149" s="278" t="s">
        <v>23</v>
      </c>
      <c r="J149" s="278" t="s">
        <v>597</v>
      </c>
      <c r="K149" s="170" t="s">
        <v>23</v>
      </c>
      <c r="L149" s="170" t="s">
        <v>23</v>
      </c>
      <c r="M149" s="170" t="s">
        <v>23</v>
      </c>
      <c r="N149" s="170" t="s">
        <v>23</v>
      </c>
      <c r="O149" s="170" t="s">
        <v>23</v>
      </c>
    </row>
    <row r="150" spans="1:15">
      <c r="A150" s="157" t="s">
        <v>1310</v>
      </c>
      <c r="B150" s="258" t="s">
        <v>1115</v>
      </c>
      <c r="C150" s="259" t="s">
        <v>1209</v>
      </c>
      <c r="D150" s="278" t="s">
        <v>23</v>
      </c>
      <c r="E150" s="365" t="s">
        <v>597</v>
      </c>
      <c r="F150" s="278" t="s">
        <v>23</v>
      </c>
      <c r="G150" s="278" t="s">
        <v>23</v>
      </c>
      <c r="H150" s="278" t="s">
        <v>23</v>
      </c>
      <c r="I150" s="278" t="s">
        <v>23</v>
      </c>
      <c r="J150" s="278" t="s">
        <v>597</v>
      </c>
      <c r="K150" s="170" t="s">
        <v>23</v>
      </c>
      <c r="L150" s="170" t="s">
        <v>23</v>
      </c>
      <c r="M150" s="170" t="s">
        <v>23</v>
      </c>
      <c r="N150" s="170" t="s">
        <v>23</v>
      </c>
      <c r="O150" s="170" t="s">
        <v>23</v>
      </c>
    </row>
    <row r="151" spans="1:15">
      <c r="A151" s="157" t="s">
        <v>1303</v>
      </c>
      <c r="B151" s="258" t="s">
        <v>1115</v>
      </c>
      <c r="C151" s="259" t="s">
        <v>1282</v>
      </c>
      <c r="D151" s="278" t="s">
        <v>23</v>
      </c>
      <c r="E151" s="278" t="s">
        <v>597</v>
      </c>
      <c r="F151" s="278" t="s">
        <v>23</v>
      </c>
      <c r="G151" s="278" t="s">
        <v>23</v>
      </c>
      <c r="H151" s="278" t="s">
        <v>23</v>
      </c>
      <c r="I151" s="278" t="s">
        <v>23</v>
      </c>
      <c r="J151" s="278" t="s">
        <v>23</v>
      </c>
      <c r="K151" s="170" t="s">
        <v>23</v>
      </c>
      <c r="L151" s="170" t="s">
        <v>23</v>
      </c>
      <c r="M151" s="170" t="s">
        <v>23</v>
      </c>
      <c r="N151" s="170" t="s">
        <v>23</v>
      </c>
      <c r="O151" s="170" t="s">
        <v>23</v>
      </c>
    </row>
    <row r="152" spans="1:15">
      <c r="A152" s="157" t="s">
        <v>1303</v>
      </c>
      <c r="B152" s="258" t="s">
        <v>1115</v>
      </c>
      <c r="C152" s="259" t="s">
        <v>1283</v>
      </c>
      <c r="D152" s="278" t="s">
        <v>23</v>
      </c>
      <c r="E152" s="278" t="s">
        <v>597</v>
      </c>
      <c r="F152" s="278" t="s">
        <v>23</v>
      </c>
      <c r="G152" s="278" t="s">
        <v>23</v>
      </c>
      <c r="H152" s="278" t="s">
        <v>23</v>
      </c>
      <c r="I152" s="278" t="s">
        <v>23</v>
      </c>
      <c r="J152" s="278" t="s">
        <v>23</v>
      </c>
      <c r="K152" s="170" t="s">
        <v>23</v>
      </c>
      <c r="L152" s="170" t="s">
        <v>23</v>
      </c>
      <c r="M152" s="170" t="s">
        <v>23</v>
      </c>
      <c r="N152" s="170" t="s">
        <v>23</v>
      </c>
      <c r="O152" s="170" t="s">
        <v>23</v>
      </c>
    </row>
    <row r="153" spans="1:15">
      <c r="A153" s="157" t="s">
        <v>1303</v>
      </c>
      <c r="B153" s="258" t="s">
        <v>1115</v>
      </c>
      <c r="C153" s="259" t="s">
        <v>1275</v>
      </c>
      <c r="D153" s="278" t="s">
        <v>23</v>
      </c>
      <c r="E153" s="278" t="s">
        <v>597</v>
      </c>
      <c r="F153" s="278" t="s">
        <v>23</v>
      </c>
      <c r="G153" s="278" t="s">
        <v>23</v>
      </c>
      <c r="H153" s="278" t="s">
        <v>23</v>
      </c>
      <c r="I153" s="278" t="s">
        <v>23</v>
      </c>
      <c r="J153" s="278" t="s">
        <v>23</v>
      </c>
      <c r="K153" s="170" t="s">
        <v>23</v>
      </c>
      <c r="L153" s="170" t="s">
        <v>23</v>
      </c>
      <c r="M153" s="170" t="s">
        <v>23</v>
      </c>
      <c r="N153" s="170" t="s">
        <v>23</v>
      </c>
      <c r="O153" s="170" t="s">
        <v>23</v>
      </c>
    </row>
    <row r="154" spans="1:15">
      <c r="A154" s="157" t="s">
        <v>1303</v>
      </c>
      <c r="B154" s="258" t="s">
        <v>1115</v>
      </c>
      <c r="C154" s="259" t="s">
        <v>1276</v>
      </c>
      <c r="D154" s="278" t="s">
        <v>23</v>
      </c>
      <c r="E154" s="278" t="s">
        <v>597</v>
      </c>
      <c r="F154" s="278" t="s">
        <v>23</v>
      </c>
      <c r="G154" s="278" t="s">
        <v>23</v>
      </c>
      <c r="H154" s="278" t="s">
        <v>23</v>
      </c>
      <c r="I154" s="278" t="s">
        <v>23</v>
      </c>
      <c r="J154" s="278" t="s">
        <v>23</v>
      </c>
      <c r="K154" s="170" t="s">
        <v>23</v>
      </c>
      <c r="L154" s="170" t="s">
        <v>23</v>
      </c>
      <c r="M154" s="170" t="s">
        <v>23</v>
      </c>
      <c r="N154" s="170" t="s">
        <v>23</v>
      </c>
      <c r="O154" s="170" t="s">
        <v>23</v>
      </c>
    </row>
    <row r="155" spans="1:15">
      <c r="A155" s="157" t="s">
        <v>1303</v>
      </c>
      <c r="B155" s="258" t="s">
        <v>1115</v>
      </c>
      <c r="C155" s="259" t="s">
        <v>1261</v>
      </c>
      <c r="D155" s="278" t="s">
        <v>23</v>
      </c>
      <c r="E155" s="278" t="s">
        <v>597</v>
      </c>
      <c r="F155" s="278" t="s">
        <v>23</v>
      </c>
      <c r="G155" s="278" t="s">
        <v>23</v>
      </c>
      <c r="H155" s="278" t="s">
        <v>23</v>
      </c>
      <c r="I155" s="278" t="s">
        <v>23</v>
      </c>
      <c r="J155" s="278" t="s">
        <v>23</v>
      </c>
      <c r="K155" s="170" t="s">
        <v>23</v>
      </c>
      <c r="L155" s="170" t="s">
        <v>23</v>
      </c>
      <c r="M155" s="170" t="s">
        <v>23</v>
      </c>
      <c r="N155" s="170" t="s">
        <v>23</v>
      </c>
      <c r="O155" s="170" t="s">
        <v>23</v>
      </c>
    </row>
    <row r="156" spans="1:15">
      <c r="A156" s="157" t="s">
        <v>1303</v>
      </c>
      <c r="B156" s="258" t="s">
        <v>1115</v>
      </c>
      <c r="C156" s="259" t="s">
        <v>1145</v>
      </c>
      <c r="D156" s="278" t="s">
        <v>23</v>
      </c>
      <c r="E156" s="278" t="s">
        <v>597</v>
      </c>
      <c r="F156" s="278" t="s">
        <v>23</v>
      </c>
      <c r="G156" s="278" t="s">
        <v>23</v>
      </c>
      <c r="H156" s="278" t="s">
        <v>23</v>
      </c>
      <c r="I156" s="278" t="s">
        <v>23</v>
      </c>
      <c r="J156" s="278" t="s">
        <v>23</v>
      </c>
      <c r="K156" s="170" t="s">
        <v>23</v>
      </c>
      <c r="L156" s="170" t="s">
        <v>23</v>
      </c>
      <c r="M156" s="170" t="s">
        <v>23</v>
      </c>
      <c r="N156" s="170" t="s">
        <v>23</v>
      </c>
      <c r="O156" s="170" t="s">
        <v>23</v>
      </c>
    </row>
    <row r="157" spans="1:15">
      <c r="A157" s="157" t="s">
        <v>1303</v>
      </c>
      <c r="B157" s="258" t="s">
        <v>1115</v>
      </c>
      <c r="C157" s="259" t="s">
        <v>1146</v>
      </c>
      <c r="D157" s="278" t="s">
        <v>23</v>
      </c>
      <c r="E157" s="278" t="s">
        <v>597</v>
      </c>
      <c r="F157" s="278" t="s">
        <v>23</v>
      </c>
      <c r="G157" s="278" t="s">
        <v>23</v>
      </c>
      <c r="H157" s="278" t="s">
        <v>23</v>
      </c>
      <c r="I157" s="278" t="s">
        <v>23</v>
      </c>
      <c r="J157" s="278" t="s">
        <v>23</v>
      </c>
      <c r="K157" s="170" t="s">
        <v>23</v>
      </c>
      <c r="L157" s="170" t="s">
        <v>23</v>
      </c>
      <c r="M157" s="170" t="s">
        <v>23</v>
      </c>
      <c r="N157" s="170" t="s">
        <v>23</v>
      </c>
      <c r="O157" s="170" t="s">
        <v>23</v>
      </c>
    </row>
    <row r="158" spans="1:15">
      <c r="A158" s="157" t="s">
        <v>1303</v>
      </c>
      <c r="B158" s="258" t="s">
        <v>1115</v>
      </c>
      <c r="C158" s="259" t="s">
        <v>1285</v>
      </c>
      <c r="D158" s="278" t="s">
        <v>23</v>
      </c>
      <c r="E158" s="278" t="s">
        <v>597</v>
      </c>
      <c r="F158" s="278" t="s">
        <v>23</v>
      </c>
      <c r="G158" s="278" t="s">
        <v>23</v>
      </c>
      <c r="H158" s="278" t="s">
        <v>23</v>
      </c>
      <c r="I158" s="278" t="s">
        <v>23</v>
      </c>
      <c r="J158" s="278" t="s">
        <v>23</v>
      </c>
      <c r="K158" s="170" t="s">
        <v>23</v>
      </c>
      <c r="L158" s="170" t="s">
        <v>23</v>
      </c>
      <c r="M158" s="170" t="s">
        <v>23</v>
      </c>
      <c r="N158" s="170" t="s">
        <v>23</v>
      </c>
      <c r="O158" s="170" t="s">
        <v>23</v>
      </c>
    </row>
    <row r="159" spans="1:15">
      <c r="A159" s="157" t="s">
        <v>1303</v>
      </c>
      <c r="B159" s="258" t="s">
        <v>1115</v>
      </c>
      <c r="C159" s="259" t="s">
        <v>1277</v>
      </c>
      <c r="D159" s="278" t="s">
        <v>23</v>
      </c>
      <c r="E159" s="278" t="s">
        <v>597</v>
      </c>
      <c r="F159" s="278" t="s">
        <v>23</v>
      </c>
      <c r="G159" s="278" t="s">
        <v>23</v>
      </c>
      <c r="H159" s="278" t="s">
        <v>23</v>
      </c>
      <c r="I159" s="278" t="s">
        <v>23</v>
      </c>
      <c r="J159" s="278" t="s">
        <v>23</v>
      </c>
      <c r="K159" s="170" t="s">
        <v>23</v>
      </c>
      <c r="L159" s="170" t="s">
        <v>23</v>
      </c>
      <c r="M159" s="170" t="s">
        <v>23</v>
      </c>
      <c r="N159" s="170" t="s">
        <v>23</v>
      </c>
      <c r="O159" s="170" t="s">
        <v>23</v>
      </c>
    </row>
    <row r="160" spans="1:15">
      <c r="A160" s="157" t="s">
        <v>1303</v>
      </c>
      <c r="B160" s="258" t="s">
        <v>1115</v>
      </c>
      <c r="C160" s="259" t="s">
        <v>1286</v>
      </c>
      <c r="D160" s="278" t="s">
        <v>23</v>
      </c>
      <c r="E160" s="278" t="s">
        <v>597</v>
      </c>
      <c r="F160" s="278" t="s">
        <v>23</v>
      </c>
      <c r="G160" s="278" t="s">
        <v>23</v>
      </c>
      <c r="H160" s="278" t="s">
        <v>23</v>
      </c>
      <c r="I160" s="278" t="s">
        <v>23</v>
      </c>
      <c r="J160" s="278" t="s">
        <v>23</v>
      </c>
      <c r="K160" s="170" t="s">
        <v>23</v>
      </c>
      <c r="L160" s="170" t="s">
        <v>23</v>
      </c>
      <c r="M160" s="170" t="s">
        <v>23</v>
      </c>
      <c r="N160" s="170" t="s">
        <v>23</v>
      </c>
      <c r="O160" s="170" t="s">
        <v>23</v>
      </c>
    </row>
    <row r="161" spans="1:24">
      <c r="A161" s="157" t="s">
        <v>1303</v>
      </c>
      <c r="B161" s="258" t="s">
        <v>1115</v>
      </c>
      <c r="C161" s="259" t="s">
        <v>1305</v>
      </c>
      <c r="D161" s="278" t="s">
        <v>23</v>
      </c>
      <c r="E161" s="278" t="s">
        <v>597</v>
      </c>
      <c r="F161" s="278" t="s">
        <v>23</v>
      </c>
      <c r="G161" s="278" t="s">
        <v>23</v>
      </c>
      <c r="H161" s="278" t="s">
        <v>23</v>
      </c>
      <c r="I161" s="278" t="s">
        <v>23</v>
      </c>
      <c r="J161" s="278" t="s">
        <v>23</v>
      </c>
      <c r="K161" s="170" t="s">
        <v>23</v>
      </c>
      <c r="L161" s="170" t="s">
        <v>23</v>
      </c>
      <c r="M161" s="170" t="s">
        <v>23</v>
      </c>
      <c r="N161" s="170" t="s">
        <v>23</v>
      </c>
      <c r="O161" s="170" t="s">
        <v>23</v>
      </c>
    </row>
    <row r="162" spans="1:24">
      <c r="A162" s="157" t="s">
        <v>1303</v>
      </c>
      <c r="B162" s="258" t="s">
        <v>1115</v>
      </c>
      <c r="C162" s="259" t="s">
        <v>1284</v>
      </c>
      <c r="D162" s="278" t="s">
        <v>23</v>
      </c>
      <c r="E162" s="278" t="s">
        <v>597</v>
      </c>
      <c r="F162" s="278" t="s">
        <v>23</v>
      </c>
      <c r="G162" s="278" t="s">
        <v>23</v>
      </c>
      <c r="H162" s="278" t="s">
        <v>23</v>
      </c>
      <c r="I162" s="278" t="s">
        <v>23</v>
      </c>
      <c r="J162" s="278" t="s">
        <v>597</v>
      </c>
      <c r="K162" s="170" t="s">
        <v>23</v>
      </c>
      <c r="L162" s="170" t="s">
        <v>23</v>
      </c>
      <c r="M162" s="170" t="s">
        <v>23</v>
      </c>
      <c r="N162" s="170" t="s">
        <v>23</v>
      </c>
      <c r="O162" s="170" t="s">
        <v>23</v>
      </c>
    </row>
    <row r="163" spans="1:24">
      <c r="A163" s="157" t="s">
        <v>1333</v>
      </c>
      <c r="B163" s="258" t="s">
        <v>1115</v>
      </c>
      <c r="C163" s="259" t="s">
        <v>1332</v>
      </c>
      <c r="D163" s="278" t="s">
        <v>23</v>
      </c>
      <c r="E163" s="278" t="s">
        <v>597</v>
      </c>
      <c r="F163" s="278" t="s">
        <v>23</v>
      </c>
      <c r="G163" s="278" t="s">
        <v>23</v>
      </c>
      <c r="H163" s="278" t="s">
        <v>23</v>
      </c>
      <c r="I163" s="278" t="s">
        <v>23</v>
      </c>
      <c r="J163" s="278" t="s">
        <v>597</v>
      </c>
      <c r="K163" s="170" t="s">
        <v>23</v>
      </c>
      <c r="L163" s="170" t="s">
        <v>23</v>
      </c>
      <c r="M163" s="170" t="s">
        <v>23</v>
      </c>
      <c r="N163" s="170" t="s">
        <v>23</v>
      </c>
      <c r="O163" s="170" t="s">
        <v>23</v>
      </c>
    </row>
    <row r="164" spans="1:24">
      <c r="A164" s="171" t="s">
        <v>1333</v>
      </c>
      <c r="B164" s="258" t="s">
        <v>1115</v>
      </c>
      <c r="C164" s="259" t="s">
        <v>1335</v>
      </c>
      <c r="D164" s="278" t="s">
        <v>23</v>
      </c>
      <c r="E164" s="278" t="s">
        <v>597</v>
      </c>
      <c r="F164" s="278" t="s">
        <v>23</v>
      </c>
      <c r="G164" s="278" t="s">
        <v>23</v>
      </c>
      <c r="H164" s="278" t="s">
        <v>23</v>
      </c>
      <c r="I164" s="278" t="s">
        <v>23</v>
      </c>
      <c r="J164" s="278" t="s">
        <v>597</v>
      </c>
      <c r="K164" s="170" t="s">
        <v>23</v>
      </c>
      <c r="L164" s="170" t="s">
        <v>23</v>
      </c>
      <c r="M164" s="170" t="s">
        <v>23</v>
      </c>
      <c r="N164" s="170" t="s">
        <v>23</v>
      </c>
      <c r="O164" s="170" t="s">
        <v>23</v>
      </c>
      <c r="X164" s="161"/>
    </row>
    <row r="165" spans="1:24">
      <c r="A165" s="157"/>
      <c r="B165" s="260" t="s">
        <v>1119</v>
      </c>
      <c r="C165" s="261" t="s">
        <v>625</v>
      </c>
      <c r="D165" s="278" t="s">
        <v>23</v>
      </c>
      <c r="E165" s="278" t="s">
        <v>23</v>
      </c>
      <c r="F165" s="278" t="s">
        <v>23</v>
      </c>
      <c r="G165" s="278" t="s">
        <v>23</v>
      </c>
      <c r="H165" s="278" t="s">
        <v>597</v>
      </c>
      <c r="I165" s="278" t="s">
        <v>23</v>
      </c>
      <c r="J165" s="278" t="s">
        <v>23</v>
      </c>
      <c r="K165" s="170" t="s">
        <v>23</v>
      </c>
      <c r="L165" s="170" t="s">
        <v>23</v>
      </c>
      <c r="M165" s="170" t="s">
        <v>23</v>
      </c>
      <c r="N165" s="170" t="s">
        <v>23</v>
      </c>
      <c r="O165" s="170" t="s">
        <v>23</v>
      </c>
    </row>
    <row r="166" spans="1:24">
      <c r="A166" s="157"/>
      <c r="B166" s="260" t="s">
        <v>1119</v>
      </c>
      <c r="C166" s="261" t="s">
        <v>584</v>
      </c>
      <c r="D166" s="278" t="s">
        <v>23</v>
      </c>
      <c r="E166" s="278" t="s">
        <v>23</v>
      </c>
      <c r="F166" s="278" t="s">
        <v>23</v>
      </c>
      <c r="G166" s="278" t="s">
        <v>23</v>
      </c>
      <c r="H166" s="278" t="s">
        <v>597</v>
      </c>
      <c r="I166" s="278" t="s">
        <v>23</v>
      </c>
      <c r="J166" s="278" t="s">
        <v>23</v>
      </c>
      <c r="K166" s="170" t="s">
        <v>23</v>
      </c>
      <c r="L166" s="170" t="s">
        <v>23</v>
      </c>
      <c r="M166" s="170" t="s">
        <v>23</v>
      </c>
      <c r="N166" s="170" t="s">
        <v>23</v>
      </c>
      <c r="O166" s="170" t="s">
        <v>23</v>
      </c>
    </row>
    <row r="167" spans="1:24">
      <c r="A167" s="157"/>
      <c r="B167" s="260" t="s">
        <v>1119</v>
      </c>
      <c r="C167" s="261" t="s">
        <v>589</v>
      </c>
      <c r="D167" s="278" t="s">
        <v>23</v>
      </c>
      <c r="E167" s="278" t="s">
        <v>23</v>
      </c>
      <c r="F167" s="278" t="s">
        <v>23</v>
      </c>
      <c r="G167" s="278" t="s">
        <v>23</v>
      </c>
      <c r="H167" s="278" t="s">
        <v>597</v>
      </c>
      <c r="I167" s="278" t="s">
        <v>23</v>
      </c>
      <c r="J167" s="278" t="s">
        <v>23</v>
      </c>
      <c r="K167" s="170" t="s">
        <v>23</v>
      </c>
      <c r="L167" s="170" t="s">
        <v>23</v>
      </c>
      <c r="M167" s="170" t="s">
        <v>23</v>
      </c>
      <c r="N167" s="170" t="s">
        <v>23</v>
      </c>
      <c r="O167" s="170" t="s">
        <v>23</v>
      </c>
    </row>
    <row r="168" spans="1:24">
      <c r="A168" s="157"/>
      <c r="B168" s="260" t="s">
        <v>1119</v>
      </c>
      <c r="C168" s="261" t="s">
        <v>619</v>
      </c>
      <c r="D168" s="278" t="s">
        <v>23</v>
      </c>
      <c r="E168" s="278" t="s">
        <v>23</v>
      </c>
      <c r="F168" s="278" t="s">
        <v>23</v>
      </c>
      <c r="G168" s="278" t="s">
        <v>23</v>
      </c>
      <c r="H168" s="278" t="s">
        <v>597</v>
      </c>
      <c r="I168" s="278" t="s">
        <v>23</v>
      </c>
      <c r="J168" s="278" t="s">
        <v>23</v>
      </c>
      <c r="K168" s="170" t="s">
        <v>23</v>
      </c>
      <c r="L168" s="170" t="s">
        <v>23</v>
      </c>
      <c r="M168" s="170" t="s">
        <v>23</v>
      </c>
      <c r="N168" s="170" t="s">
        <v>23</v>
      </c>
      <c r="O168" s="170" t="s">
        <v>23</v>
      </c>
    </row>
    <row r="169" spans="1:24">
      <c r="A169" s="157"/>
      <c r="B169" s="260" t="s">
        <v>1119</v>
      </c>
      <c r="C169" s="261" t="s">
        <v>685</v>
      </c>
      <c r="D169" s="278" t="s">
        <v>23</v>
      </c>
      <c r="E169" s="278" t="s">
        <v>23</v>
      </c>
      <c r="F169" s="278" t="s">
        <v>23</v>
      </c>
      <c r="G169" s="278" t="s">
        <v>23</v>
      </c>
      <c r="H169" s="278" t="s">
        <v>597</v>
      </c>
      <c r="I169" s="278" t="s">
        <v>23</v>
      </c>
      <c r="J169" s="278" t="s">
        <v>23</v>
      </c>
      <c r="K169" s="170" t="s">
        <v>23</v>
      </c>
      <c r="L169" s="170" t="s">
        <v>23</v>
      </c>
      <c r="M169" s="170" t="s">
        <v>23</v>
      </c>
      <c r="N169" s="170" t="s">
        <v>23</v>
      </c>
      <c r="O169" s="170" t="s">
        <v>23</v>
      </c>
    </row>
    <row r="170" spans="1:24">
      <c r="A170" s="157"/>
      <c r="B170" s="260" t="s">
        <v>1119</v>
      </c>
      <c r="C170" s="261" t="s">
        <v>673</v>
      </c>
      <c r="D170" s="278" t="s">
        <v>23</v>
      </c>
      <c r="E170" s="278" t="s">
        <v>23</v>
      </c>
      <c r="F170" s="278" t="s">
        <v>23</v>
      </c>
      <c r="G170" s="278" t="s">
        <v>23</v>
      </c>
      <c r="H170" s="278" t="s">
        <v>597</v>
      </c>
      <c r="I170" s="278" t="s">
        <v>23</v>
      </c>
      <c r="J170" s="278" t="s">
        <v>23</v>
      </c>
      <c r="K170" s="170" t="s">
        <v>23</v>
      </c>
      <c r="L170" s="170" t="s">
        <v>23</v>
      </c>
      <c r="M170" s="170" t="s">
        <v>23</v>
      </c>
      <c r="N170" s="170" t="s">
        <v>23</v>
      </c>
      <c r="O170" s="170" t="s">
        <v>23</v>
      </c>
    </row>
    <row r="171" spans="1:24">
      <c r="A171" s="157"/>
      <c r="B171" s="260" t="s">
        <v>1119</v>
      </c>
      <c r="C171" s="262" t="s">
        <v>603</v>
      </c>
      <c r="D171" s="278" t="s">
        <v>23</v>
      </c>
      <c r="E171" s="278" t="s">
        <v>23</v>
      </c>
      <c r="F171" s="278" t="s">
        <v>23</v>
      </c>
      <c r="G171" s="278" t="s">
        <v>23</v>
      </c>
      <c r="H171" s="278" t="s">
        <v>597</v>
      </c>
      <c r="I171" s="278" t="s">
        <v>23</v>
      </c>
      <c r="J171" s="278" t="s">
        <v>23</v>
      </c>
      <c r="K171" s="170" t="s">
        <v>23</v>
      </c>
      <c r="L171" s="170" t="s">
        <v>23</v>
      </c>
      <c r="M171" s="170" t="s">
        <v>23</v>
      </c>
      <c r="N171" s="170" t="s">
        <v>23</v>
      </c>
      <c r="O171" s="170" t="s">
        <v>23</v>
      </c>
    </row>
    <row r="172" spans="1:24">
      <c r="A172" s="171" t="s">
        <v>1223</v>
      </c>
      <c r="B172" s="260" t="s">
        <v>1119</v>
      </c>
      <c r="C172" s="262" t="s">
        <v>595</v>
      </c>
      <c r="D172" s="278" t="s">
        <v>23</v>
      </c>
      <c r="E172" s="278" t="s">
        <v>23</v>
      </c>
      <c r="F172" s="278" t="s">
        <v>23</v>
      </c>
      <c r="G172" s="278" t="s">
        <v>23</v>
      </c>
      <c r="H172" s="278" t="s">
        <v>597</v>
      </c>
      <c r="I172" s="278" t="s">
        <v>23</v>
      </c>
      <c r="J172" s="278" t="s">
        <v>23</v>
      </c>
      <c r="K172" s="170" t="s">
        <v>23</v>
      </c>
      <c r="L172" s="170" t="s">
        <v>23</v>
      </c>
      <c r="M172" s="170" t="s">
        <v>23</v>
      </c>
      <c r="N172" s="170" t="s">
        <v>23</v>
      </c>
      <c r="O172" s="170" t="s">
        <v>23</v>
      </c>
    </row>
    <row r="173" spans="1:24">
      <c r="A173" s="157"/>
      <c r="B173" s="260" t="s">
        <v>1119</v>
      </c>
      <c r="C173" s="262" t="s">
        <v>593</v>
      </c>
      <c r="D173" s="278" t="s">
        <v>23</v>
      </c>
      <c r="E173" s="278" t="s">
        <v>23</v>
      </c>
      <c r="F173" s="278" t="s">
        <v>23</v>
      </c>
      <c r="G173" s="278" t="s">
        <v>23</v>
      </c>
      <c r="H173" s="278" t="s">
        <v>597</v>
      </c>
      <c r="I173" s="278" t="s">
        <v>23</v>
      </c>
      <c r="J173" s="278" t="s">
        <v>23</v>
      </c>
      <c r="K173" s="170" t="s">
        <v>23</v>
      </c>
      <c r="L173" s="170" t="s">
        <v>23</v>
      </c>
      <c r="M173" s="170" t="s">
        <v>23</v>
      </c>
      <c r="N173" s="170" t="s">
        <v>23</v>
      </c>
      <c r="O173" s="170" t="s">
        <v>23</v>
      </c>
    </row>
    <row r="174" spans="1:24" s="277" customFormat="1">
      <c r="A174" s="402" t="s">
        <v>1847</v>
      </c>
      <c r="B174" s="408" t="s">
        <v>1119</v>
      </c>
      <c r="C174" s="409" t="s">
        <v>747</v>
      </c>
      <c r="D174" s="278" t="s">
        <v>23</v>
      </c>
      <c r="E174" s="278" t="s">
        <v>23</v>
      </c>
      <c r="F174" s="278" t="s">
        <v>23</v>
      </c>
      <c r="G174" s="278" t="s">
        <v>23</v>
      </c>
      <c r="H174" s="278" t="s">
        <v>597</v>
      </c>
      <c r="I174" s="278" t="s">
        <v>23</v>
      </c>
      <c r="J174" s="278" t="s">
        <v>23</v>
      </c>
      <c r="K174" s="278" t="s">
        <v>23</v>
      </c>
      <c r="L174" s="278" t="s">
        <v>23</v>
      </c>
      <c r="M174" s="278" t="s">
        <v>23</v>
      </c>
      <c r="N174" s="278" t="s">
        <v>23</v>
      </c>
      <c r="O174" s="278" t="s">
        <v>23</v>
      </c>
    </row>
    <row r="175" spans="1:24">
      <c r="A175" s="157"/>
      <c r="B175" s="260" t="s">
        <v>1119</v>
      </c>
      <c r="C175" s="262" t="s">
        <v>1167</v>
      </c>
      <c r="D175" s="278" t="s">
        <v>23</v>
      </c>
      <c r="E175" s="278" t="s">
        <v>23</v>
      </c>
      <c r="F175" s="278" t="s">
        <v>23</v>
      </c>
      <c r="G175" s="278" t="s">
        <v>23</v>
      </c>
      <c r="H175" s="278" t="s">
        <v>597</v>
      </c>
      <c r="I175" s="278" t="s">
        <v>23</v>
      </c>
      <c r="J175" s="278" t="s">
        <v>23</v>
      </c>
      <c r="K175" s="170" t="s">
        <v>23</v>
      </c>
      <c r="L175" s="170" t="s">
        <v>23</v>
      </c>
      <c r="M175" s="170" t="s">
        <v>23</v>
      </c>
      <c r="N175" s="170" t="s">
        <v>23</v>
      </c>
      <c r="O175" s="170" t="s">
        <v>23</v>
      </c>
    </row>
    <row r="176" spans="1:24">
      <c r="A176" s="157"/>
      <c r="B176" s="260" t="s">
        <v>1119</v>
      </c>
      <c r="C176" s="262" t="s">
        <v>1217</v>
      </c>
      <c r="D176" s="278" t="s">
        <v>23</v>
      </c>
      <c r="E176" s="278" t="s">
        <v>23</v>
      </c>
      <c r="F176" s="278" t="s">
        <v>23</v>
      </c>
      <c r="G176" s="278" t="s">
        <v>23</v>
      </c>
      <c r="H176" s="278" t="s">
        <v>597</v>
      </c>
      <c r="I176" s="278" t="s">
        <v>23</v>
      </c>
      <c r="J176" s="278" t="s">
        <v>23</v>
      </c>
      <c r="K176" s="170" t="s">
        <v>23</v>
      </c>
      <c r="L176" s="170" t="s">
        <v>23</v>
      </c>
      <c r="M176" s="170" t="s">
        <v>23</v>
      </c>
      <c r="N176" s="170" t="s">
        <v>23</v>
      </c>
      <c r="O176" s="170" t="s">
        <v>23</v>
      </c>
    </row>
    <row r="177" spans="1:15">
      <c r="A177" s="157" t="s">
        <v>1215</v>
      </c>
      <c r="B177" s="260" t="s">
        <v>1119</v>
      </c>
      <c r="C177" s="262" t="s">
        <v>1203</v>
      </c>
      <c r="D177" s="278" t="s">
        <v>23</v>
      </c>
      <c r="E177" s="278" t="s">
        <v>23</v>
      </c>
      <c r="F177" s="278" t="s">
        <v>23</v>
      </c>
      <c r="G177" s="278" t="s">
        <v>23</v>
      </c>
      <c r="H177" s="278" t="s">
        <v>597</v>
      </c>
      <c r="I177" s="278" t="s">
        <v>23</v>
      </c>
      <c r="J177" s="278" t="s">
        <v>23</v>
      </c>
      <c r="K177" s="170" t="s">
        <v>23</v>
      </c>
      <c r="L177" s="170" t="s">
        <v>23</v>
      </c>
      <c r="M177" s="170" t="s">
        <v>23</v>
      </c>
      <c r="N177" s="170" t="s">
        <v>23</v>
      </c>
      <c r="O177" s="170" t="s">
        <v>23</v>
      </c>
    </row>
    <row r="178" spans="1:15">
      <c r="A178" s="157" t="s">
        <v>1215</v>
      </c>
      <c r="B178" s="260" t="s">
        <v>1119</v>
      </c>
      <c r="C178" s="262" t="s">
        <v>1291</v>
      </c>
      <c r="D178" s="278" t="s">
        <v>23</v>
      </c>
      <c r="E178" s="278" t="s">
        <v>23</v>
      </c>
      <c r="F178" s="278" t="s">
        <v>23</v>
      </c>
      <c r="G178" s="278" t="s">
        <v>23</v>
      </c>
      <c r="H178" s="278" t="s">
        <v>597</v>
      </c>
      <c r="I178" s="278" t="s">
        <v>23</v>
      </c>
      <c r="J178" s="278" t="s">
        <v>23</v>
      </c>
      <c r="K178" s="170" t="s">
        <v>23</v>
      </c>
      <c r="L178" s="170" t="s">
        <v>23</v>
      </c>
      <c r="M178" s="170" t="s">
        <v>23</v>
      </c>
      <c r="N178" s="170" t="s">
        <v>23</v>
      </c>
      <c r="O178" s="170" t="s">
        <v>23</v>
      </c>
    </row>
    <row r="179" spans="1:15">
      <c r="A179" s="171" t="s">
        <v>1223</v>
      </c>
      <c r="B179" s="260" t="s">
        <v>1119</v>
      </c>
      <c r="C179" s="262" t="s">
        <v>1292</v>
      </c>
      <c r="D179" s="278" t="s">
        <v>23</v>
      </c>
      <c r="E179" s="278" t="s">
        <v>23</v>
      </c>
      <c r="F179" s="278" t="s">
        <v>23</v>
      </c>
      <c r="G179" s="278" t="s">
        <v>23</v>
      </c>
      <c r="H179" s="278" t="s">
        <v>597</v>
      </c>
      <c r="I179" s="278" t="s">
        <v>23</v>
      </c>
      <c r="J179" s="278" t="s">
        <v>23</v>
      </c>
      <c r="K179" s="170" t="s">
        <v>23</v>
      </c>
      <c r="L179" s="170" t="s">
        <v>23</v>
      </c>
      <c r="M179" s="170" t="s">
        <v>23</v>
      </c>
      <c r="N179" s="170" t="s">
        <v>23</v>
      </c>
      <c r="O179" s="170" t="s">
        <v>23</v>
      </c>
    </row>
    <row r="180" spans="1:15">
      <c r="A180" s="157" t="s">
        <v>1293</v>
      </c>
      <c r="B180" s="260" t="s">
        <v>1119</v>
      </c>
      <c r="C180" s="262" t="s">
        <v>1209</v>
      </c>
      <c r="D180" s="278" t="s">
        <v>23</v>
      </c>
      <c r="E180" s="278" t="s">
        <v>23</v>
      </c>
      <c r="F180" s="278" t="s">
        <v>23</v>
      </c>
      <c r="G180" s="278" t="s">
        <v>23</v>
      </c>
      <c r="H180" s="278" t="s">
        <v>597</v>
      </c>
      <c r="I180" s="278" t="s">
        <v>23</v>
      </c>
      <c r="J180" s="278" t="s">
        <v>23</v>
      </c>
      <c r="K180" s="170" t="s">
        <v>23</v>
      </c>
      <c r="L180" s="170" t="s">
        <v>23</v>
      </c>
      <c r="M180" s="170" t="s">
        <v>23</v>
      </c>
      <c r="N180" s="170" t="s">
        <v>23</v>
      </c>
      <c r="O180" s="170" t="s">
        <v>23</v>
      </c>
    </row>
    <row r="181" spans="1:15">
      <c r="A181" s="157" t="s">
        <v>1293</v>
      </c>
      <c r="B181" s="263" t="s">
        <v>1117</v>
      </c>
      <c r="C181" s="263" t="s">
        <v>582</v>
      </c>
      <c r="D181" s="278" t="s">
        <v>23</v>
      </c>
      <c r="E181" s="278" t="s">
        <v>23</v>
      </c>
      <c r="F181" s="278" t="s">
        <v>597</v>
      </c>
      <c r="G181" s="278" t="s">
        <v>23</v>
      </c>
      <c r="H181" s="278" t="s">
        <v>23</v>
      </c>
      <c r="I181" s="278" t="s">
        <v>23</v>
      </c>
      <c r="J181" s="278" t="s">
        <v>23</v>
      </c>
      <c r="K181" s="170" t="s">
        <v>23</v>
      </c>
      <c r="L181" s="170" t="s">
        <v>23</v>
      </c>
      <c r="M181" s="170" t="s">
        <v>23</v>
      </c>
      <c r="N181" s="170" t="s">
        <v>23</v>
      </c>
      <c r="O181" s="170" t="s">
        <v>23</v>
      </c>
    </row>
    <row r="182" spans="1:15">
      <c r="A182" s="157" t="s">
        <v>1310</v>
      </c>
      <c r="B182" s="263" t="s">
        <v>1117</v>
      </c>
      <c r="C182" s="263" t="s">
        <v>685</v>
      </c>
      <c r="D182" s="278" t="s">
        <v>23</v>
      </c>
      <c r="E182" s="278" t="s">
        <v>23</v>
      </c>
      <c r="F182" s="278" t="s">
        <v>597</v>
      </c>
      <c r="G182" s="278" t="s">
        <v>23</v>
      </c>
      <c r="H182" s="278" t="s">
        <v>23</v>
      </c>
      <c r="I182" s="278" t="s">
        <v>23</v>
      </c>
      <c r="J182" s="278" t="s">
        <v>23</v>
      </c>
      <c r="K182" s="170" t="s">
        <v>23</v>
      </c>
      <c r="L182" s="170" t="s">
        <v>23</v>
      </c>
      <c r="M182" s="170" t="s">
        <v>23</v>
      </c>
      <c r="N182" s="170" t="s">
        <v>23</v>
      </c>
      <c r="O182" s="170" t="s">
        <v>23</v>
      </c>
    </row>
    <row r="183" spans="1:15">
      <c r="A183" s="157"/>
      <c r="B183" s="263" t="s">
        <v>1117</v>
      </c>
      <c r="C183" s="263" t="s">
        <v>603</v>
      </c>
      <c r="D183" s="278" t="s">
        <v>23</v>
      </c>
      <c r="E183" s="278" t="s">
        <v>23</v>
      </c>
      <c r="F183" s="278" t="s">
        <v>597</v>
      </c>
      <c r="G183" s="278" t="s">
        <v>23</v>
      </c>
      <c r="H183" s="278" t="s">
        <v>23</v>
      </c>
      <c r="I183" s="278" t="s">
        <v>23</v>
      </c>
      <c r="J183" s="278" t="s">
        <v>23</v>
      </c>
      <c r="K183" s="170" t="s">
        <v>23</v>
      </c>
      <c r="L183" s="170" t="s">
        <v>23</v>
      </c>
      <c r="M183" s="170" t="s">
        <v>23</v>
      </c>
      <c r="N183" s="170" t="s">
        <v>23</v>
      </c>
      <c r="O183" s="170" t="s">
        <v>23</v>
      </c>
    </row>
    <row r="184" spans="1:15">
      <c r="A184" s="157"/>
      <c r="B184" s="263" t="s">
        <v>1117</v>
      </c>
      <c r="C184" s="263" t="s">
        <v>595</v>
      </c>
      <c r="D184" s="278" t="s">
        <v>23</v>
      </c>
      <c r="E184" s="278" t="s">
        <v>23</v>
      </c>
      <c r="F184" s="278" t="s">
        <v>597</v>
      </c>
      <c r="G184" s="278" t="s">
        <v>23</v>
      </c>
      <c r="H184" s="278" t="s">
        <v>23</v>
      </c>
      <c r="I184" s="278" t="s">
        <v>23</v>
      </c>
      <c r="J184" s="278" t="s">
        <v>23</v>
      </c>
      <c r="K184" s="170" t="s">
        <v>23</v>
      </c>
      <c r="L184" s="170" t="s">
        <v>23</v>
      </c>
      <c r="M184" s="170" t="s">
        <v>23</v>
      </c>
      <c r="N184" s="170" t="s">
        <v>23</v>
      </c>
      <c r="O184" s="170" t="s">
        <v>23</v>
      </c>
    </row>
    <row r="185" spans="1:15">
      <c r="A185" s="157"/>
      <c r="B185" s="263" t="s">
        <v>1117</v>
      </c>
      <c r="C185" s="264" t="s">
        <v>675</v>
      </c>
      <c r="D185" s="278" t="s">
        <v>23</v>
      </c>
      <c r="E185" s="278" t="s">
        <v>23</v>
      </c>
      <c r="F185" s="278" t="s">
        <v>597</v>
      </c>
      <c r="G185" s="278" t="s">
        <v>23</v>
      </c>
      <c r="H185" s="278" t="s">
        <v>23</v>
      </c>
      <c r="I185" s="278" t="s">
        <v>23</v>
      </c>
      <c r="J185" s="278" t="s">
        <v>23</v>
      </c>
      <c r="K185" s="170" t="s">
        <v>23</v>
      </c>
      <c r="L185" s="170" t="s">
        <v>23</v>
      </c>
      <c r="M185" s="170" t="s">
        <v>23</v>
      </c>
      <c r="N185" s="170" t="s">
        <v>23</v>
      </c>
      <c r="O185" s="170" t="s">
        <v>23</v>
      </c>
    </row>
    <row r="186" spans="1:15">
      <c r="A186" s="157"/>
      <c r="B186" s="263" t="s">
        <v>1117</v>
      </c>
      <c r="C186" s="264" t="s">
        <v>680</v>
      </c>
      <c r="D186" s="278" t="s">
        <v>23</v>
      </c>
      <c r="E186" s="278" t="s">
        <v>23</v>
      </c>
      <c r="F186" s="278" t="s">
        <v>597</v>
      </c>
      <c r="G186" s="278" t="s">
        <v>23</v>
      </c>
      <c r="H186" s="278" t="s">
        <v>23</v>
      </c>
      <c r="I186" s="278" t="s">
        <v>23</v>
      </c>
      <c r="J186" s="278" t="s">
        <v>23</v>
      </c>
      <c r="K186" s="170" t="s">
        <v>23</v>
      </c>
      <c r="L186" s="170" t="s">
        <v>23</v>
      </c>
      <c r="M186" s="170" t="s">
        <v>23</v>
      </c>
      <c r="N186" s="170" t="s">
        <v>23</v>
      </c>
      <c r="O186" s="170" t="s">
        <v>23</v>
      </c>
    </row>
    <row r="187" spans="1:15">
      <c r="A187" s="157"/>
      <c r="B187" s="263" t="s">
        <v>1117</v>
      </c>
      <c r="C187" s="264" t="s">
        <v>681</v>
      </c>
      <c r="D187" s="278" t="s">
        <v>23</v>
      </c>
      <c r="E187" s="278" t="s">
        <v>23</v>
      </c>
      <c r="F187" s="278" t="s">
        <v>597</v>
      </c>
      <c r="G187" s="278" t="s">
        <v>23</v>
      </c>
      <c r="H187" s="278" t="s">
        <v>23</v>
      </c>
      <c r="I187" s="278" t="s">
        <v>23</v>
      </c>
      <c r="J187" s="278" t="s">
        <v>23</v>
      </c>
      <c r="K187" s="170" t="s">
        <v>23</v>
      </c>
      <c r="L187" s="170" t="s">
        <v>23</v>
      </c>
      <c r="M187" s="170" t="s">
        <v>23</v>
      </c>
      <c r="N187" s="170" t="s">
        <v>23</v>
      </c>
      <c r="O187" s="170" t="s">
        <v>23</v>
      </c>
    </row>
    <row r="188" spans="1:15">
      <c r="A188" s="157"/>
      <c r="B188" s="263" t="s">
        <v>1117</v>
      </c>
      <c r="C188" s="264" t="s">
        <v>688</v>
      </c>
      <c r="D188" s="278" t="s">
        <v>23</v>
      </c>
      <c r="E188" s="278" t="s">
        <v>23</v>
      </c>
      <c r="F188" s="278" t="s">
        <v>597</v>
      </c>
      <c r="G188" s="278" t="s">
        <v>23</v>
      </c>
      <c r="H188" s="278" t="s">
        <v>23</v>
      </c>
      <c r="I188" s="278" t="s">
        <v>23</v>
      </c>
      <c r="J188" s="278" t="s">
        <v>23</v>
      </c>
      <c r="K188" s="170" t="s">
        <v>23</v>
      </c>
      <c r="L188" s="170" t="s">
        <v>23</v>
      </c>
      <c r="M188" s="170" t="s">
        <v>23</v>
      </c>
      <c r="N188" s="170" t="s">
        <v>23</v>
      </c>
      <c r="O188" s="170" t="s">
        <v>23</v>
      </c>
    </row>
    <row r="189" spans="1:15">
      <c r="A189" s="157"/>
      <c r="B189" s="263" t="s">
        <v>1117</v>
      </c>
      <c r="C189" s="264" t="s">
        <v>689</v>
      </c>
      <c r="D189" s="278" t="s">
        <v>23</v>
      </c>
      <c r="E189" s="278" t="s">
        <v>23</v>
      </c>
      <c r="F189" s="278" t="s">
        <v>597</v>
      </c>
      <c r="G189" s="278" t="s">
        <v>23</v>
      </c>
      <c r="H189" s="278" t="s">
        <v>23</v>
      </c>
      <c r="I189" s="278" t="s">
        <v>23</v>
      </c>
      <c r="J189" s="278" t="s">
        <v>23</v>
      </c>
      <c r="K189" s="170" t="s">
        <v>23</v>
      </c>
      <c r="L189" s="170" t="s">
        <v>23</v>
      </c>
      <c r="M189" s="170" t="s">
        <v>23</v>
      </c>
      <c r="N189" s="170" t="s">
        <v>23</v>
      </c>
      <c r="O189" s="170" t="s">
        <v>23</v>
      </c>
    </row>
    <row r="190" spans="1:15">
      <c r="A190" s="157"/>
      <c r="B190" s="263" t="s">
        <v>1117</v>
      </c>
      <c r="C190" s="264" t="s">
        <v>627</v>
      </c>
      <c r="D190" s="278" t="s">
        <v>23</v>
      </c>
      <c r="E190" s="278" t="s">
        <v>23</v>
      </c>
      <c r="F190" s="278" t="s">
        <v>597</v>
      </c>
      <c r="G190" s="278" t="s">
        <v>23</v>
      </c>
      <c r="H190" s="278" t="s">
        <v>23</v>
      </c>
      <c r="I190" s="278" t="s">
        <v>23</v>
      </c>
      <c r="J190" s="278" t="s">
        <v>23</v>
      </c>
      <c r="K190" s="170" t="s">
        <v>23</v>
      </c>
      <c r="L190" s="170" t="s">
        <v>23</v>
      </c>
      <c r="M190" s="170" t="s">
        <v>23</v>
      </c>
      <c r="N190" s="170" t="s">
        <v>23</v>
      </c>
      <c r="O190" s="170" t="s">
        <v>23</v>
      </c>
    </row>
    <row r="191" spans="1:15">
      <c r="A191" s="157"/>
      <c r="B191" s="263" t="s">
        <v>1117</v>
      </c>
      <c r="C191" s="264" t="s">
        <v>676</v>
      </c>
      <c r="D191" s="278" t="s">
        <v>23</v>
      </c>
      <c r="E191" s="278" t="s">
        <v>23</v>
      </c>
      <c r="F191" s="278" t="s">
        <v>597</v>
      </c>
      <c r="G191" s="278" t="s">
        <v>23</v>
      </c>
      <c r="H191" s="278" t="s">
        <v>23</v>
      </c>
      <c r="I191" s="278" t="s">
        <v>23</v>
      </c>
      <c r="J191" s="278" t="s">
        <v>23</v>
      </c>
      <c r="K191" s="170" t="s">
        <v>23</v>
      </c>
      <c r="L191" s="170" t="s">
        <v>23</v>
      </c>
      <c r="M191" s="170" t="s">
        <v>23</v>
      </c>
      <c r="N191" s="170" t="s">
        <v>23</v>
      </c>
      <c r="O191" s="170" t="s">
        <v>23</v>
      </c>
    </row>
    <row r="192" spans="1:15">
      <c r="A192" s="157"/>
      <c r="B192" s="263" t="s">
        <v>1117</v>
      </c>
      <c r="C192" s="264" t="s">
        <v>738</v>
      </c>
      <c r="D192" s="278" t="s">
        <v>23</v>
      </c>
      <c r="E192" s="278" t="s">
        <v>23</v>
      </c>
      <c r="F192" s="278" t="s">
        <v>597</v>
      </c>
      <c r="G192" s="278" t="s">
        <v>23</v>
      </c>
      <c r="H192" s="278" t="s">
        <v>23</v>
      </c>
      <c r="I192" s="278" t="s">
        <v>23</v>
      </c>
      <c r="J192" s="278" t="s">
        <v>23</v>
      </c>
      <c r="K192" s="170" t="s">
        <v>23</v>
      </c>
      <c r="L192" s="170" t="s">
        <v>23</v>
      </c>
      <c r="M192" s="170" t="s">
        <v>23</v>
      </c>
      <c r="N192" s="170" t="s">
        <v>23</v>
      </c>
      <c r="O192" s="170" t="s">
        <v>23</v>
      </c>
    </row>
    <row r="193" spans="1:15">
      <c r="A193" s="157"/>
      <c r="B193" s="263" t="s">
        <v>1117</v>
      </c>
      <c r="C193" s="264" t="s">
        <v>739</v>
      </c>
      <c r="D193" s="278" t="s">
        <v>23</v>
      </c>
      <c r="E193" s="278" t="s">
        <v>23</v>
      </c>
      <c r="F193" s="278" t="s">
        <v>597</v>
      </c>
      <c r="G193" s="278" t="s">
        <v>23</v>
      </c>
      <c r="H193" s="278" t="s">
        <v>23</v>
      </c>
      <c r="I193" s="278" t="s">
        <v>23</v>
      </c>
      <c r="J193" s="278" t="s">
        <v>23</v>
      </c>
      <c r="K193" s="170" t="s">
        <v>23</v>
      </c>
      <c r="L193" s="170" t="s">
        <v>23</v>
      </c>
      <c r="M193" s="170" t="s">
        <v>23</v>
      </c>
      <c r="N193" s="170" t="s">
        <v>23</v>
      </c>
      <c r="O193" s="170" t="s">
        <v>23</v>
      </c>
    </row>
    <row r="194" spans="1:15">
      <c r="A194" s="157"/>
      <c r="B194" s="263" t="s">
        <v>1117</v>
      </c>
      <c r="C194" s="264" t="s">
        <v>687</v>
      </c>
      <c r="D194" s="278" t="s">
        <v>23</v>
      </c>
      <c r="E194" s="278" t="s">
        <v>23</v>
      </c>
      <c r="F194" s="278" t="s">
        <v>597</v>
      </c>
      <c r="G194" s="278" t="s">
        <v>23</v>
      </c>
      <c r="H194" s="278" t="s">
        <v>23</v>
      </c>
      <c r="I194" s="278" t="s">
        <v>23</v>
      </c>
      <c r="J194" s="278" t="s">
        <v>23</v>
      </c>
      <c r="K194" s="170" t="s">
        <v>23</v>
      </c>
      <c r="L194" s="170" t="s">
        <v>23</v>
      </c>
      <c r="M194" s="170" t="s">
        <v>23</v>
      </c>
      <c r="N194" s="170" t="s">
        <v>23</v>
      </c>
      <c r="O194" s="170" t="s">
        <v>23</v>
      </c>
    </row>
    <row r="195" spans="1:15">
      <c r="A195" s="157"/>
      <c r="B195" s="263" t="s">
        <v>1117</v>
      </c>
      <c r="C195" s="264" t="s">
        <v>677</v>
      </c>
      <c r="D195" s="278" t="s">
        <v>23</v>
      </c>
      <c r="E195" s="278" t="s">
        <v>23</v>
      </c>
      <c r="F195" s="278" t="s">
        <v>597</v>
      </c>
      <c r="G195" s="278" t="s">
        <v>23</v>
      </c>
      <c r="H195" s="278" t="s">
        <v>23</v>
      </c>
      <c r="I195" s="278" t="s">
        <v>23</v>
      </c>
      <c r="J195" s="278" t="s">
        <v>23</v>
      </c>
      <c r="K195" s="170" t="s">
        <v>23</v>
      </c>
      <c r="L195" s="170" t="s">
        <v>23</v>
      </c>
      <c r="M195" s="170" t="s">
        <v>23</v>
      </c>
      <c r="N195" s="170" t="s">
        <v>23</v>
      </c>
      <c r="O195" s="170" t="s">
        <v>23</v>
      </c>
    </row>
    <row r="196" spans="1:15">
      <c r="A196" s="277" t="s">
        <v>1296</v>
      </c>
      <c r="B196" s="355" t="s">
        <v>1117</v>
      </c>
      <c r="C196" s="356" t="s">
        <v>726</v>
      </c>
      <c r="D196" s="278" t="s">
        <v>23</v>
      </c>
      <c r="E196" s="278" t="s">
        <v>23</v>
      </c>
      <c r="F196" s="278" t="s">
        <v>597</v>
      </c>
      <c r="G196" s="278" t="s">
        <v>23</v>
      </c>
      <c r="H196" s="278" t="s">
        <v>23</v>
      </c>
      <c r="I196" s="278" t="s">
        <v>23</v>
      </c>
      <c r="J196" s="278" t="s">
        <v>23</v>
      </c>
      <c r="K196" s="278" t="s">
        <v>23</v>
      </c>
      <c r="L196" s="278" t="s">
        <v>23</v>
      </c>
      <c r="M196" s="278" t="s">
        <v>23</v>
      </c>
      <c r="N196" s="278" t="s">
        <v>23</v>
      </c>
      <c r="O196" s="278" t="s">
        <v>23</v>
      </c>
    </row>
    <row r="197" spans="1:15">
      <c r="A197" s="277" t="s">
        <v>1296</v>
      </c>
      <c r="B197" s="355" t="s">
        <v>1117</v>
      </c>
      <c r="C197" s="356" t="s">
        <v>727</v>
      </c>
      <c r="D197" s="278" t="s">
        <v>23</v>
      </c>
      <c r="E197" s="278" t="s">
        <v>23</v>
      </c>
      <c r="F197" s="278" t="s">
        <v>597</v>
      </c>
      <c r="G197" s="278" t="s">
        <v>23</v>
      </c>
      <c r="H197" s="278" t="s">
        <v>23</v>
      </c>
      <c r="I197" s="278" t="s">
        <v>23</v>
      </c>
      <c r="J197" s="278" t="s">
        <v>23</v>
      </c>
      <c r="K197" s="278" t="s">
        <v>23</v>
      </c>
      <c r="L197" s="278" t="s">
        <v>23</v>
      </c>
      <c r="M197" s="278" t="s">
        <v>23</v>
      </c>
      <c r="N197" s="278" t="s">
        <v>23</v>
      </c>
      <c r="O197" s="278" t="s">
        <v>23</v>
      </c>
    </row>
    <row r="198" spans="1:15" s="277" customFormat="1">
      <c r="A198" s="277" t="s">
        <v>1296</v>
      </c>
      <c r="B198" s="355" t="s">
        <v>1117</v>
      </c>
      <c r="C198" s="356" t="s">
        <v>728</v>
      </c>
      <c r="D198" s="278" t="s">
        <v>23</v>
      </c>
      <c r="E198" s="278" t="s">
        <v>23</v>
      </c>
      <c r="F198" s="278" t="s">
        <v>597</v>
      </c>
      <c r="G198" s="278" t="s">
        <v>23</v>
      </c>
      <c r="H198" s="278" t="s">
        <v>23</v>
      </c>
      <c r="I198" s="278" t="s">
        <v>23</v>
      </c>
      <c r="J198" s="278" t="s">
        <v>23</v>
      </c>
      <c r="K198" s="278" t="s">
        <v>23</v>
      </c>
      <c r="L198" s="278" t="s">
        <v>23</v>
      </c>
      <c r="M198" s="278" t="s">
        <v>23</v>
      </c>
      <c r="N198" s="278" t="s">
        <v>23</v>
      </c>
      <c r="O198" s="278" t="s">
        <v>23</v>
      </c>
    </row>
    <row r="199" spans="1:15" s="277" customFormat="1">
      <c r="A199" s="277" t="s">
        <v>1296</v>
      </c>
      <c r="B199" s="355" t="s">
        <v>1117</v>
      </c>
      <c r="C199" s="356" t="s">
        <v>729</v>
      </c>
      <c r="D199" s="278" t="s">
        <v>23</v>
      </c>
      <c r="E199" s="278" t="s">
        <v>23</v>
      </c>
      <c r="F199" s="278" t="s">
        <v>597</v>
      </c>
      <c r="G199" s="278" t="s">
        <v>23</v>
      </c>
      <c r="H199" s="278" t="s">
        <v>23</v>
      </c>
      <c r="I199" s="278" t="s">
        <v>23</v>
      </c>
      <c r="J199" s="278" t="s">
        <v>23</v>
      </c>
      <c r="K199" s="170" t="s">
        <v>23</v>
      </c>
      <c r="L199" s="170" t="s">
        <v>23</v>
      </c>
      <c r="M199" s="170" t="s">
        <v>23</v>
      </c>
      <c r="N199" s="170" t="s">
        <v>23</v>
      </c>
      <c r="O199" s="170" t="s">
        <v>23</v>
      </c>
    </row>
    <row r="200" spans="1:15" s="277" customFormat="1">
      <c r="A200" s="277" t="s">
        <v>1296</v>
      </c>
      <c r="B200" s="355" t="s">
        <v>1117</v>
      </c>
      <c r="C200" s="356" t="s">
        <v>730</v>
      </c>
      <c r="D200" s="278" t="s">
        <v>23</v>
      </c>
      <c r="E200" s="278" t="s">
        <v>23</v>
      </c>
      <c r="F200" s="278" t="s">
        <v>597</v>
      </c>
      <c r="G200" s="278" t="s">
        <v>23</v>
      </c>
      <c r="H200" s="278" t="s">
        <v>23</v>
      </c>
      <c r="I200" s="278" t="s">
        <v>23</v>
      </c>
      <c r="J200" s="278" t="s">
        <v>23</v>
      </c>
      <c r="K200" s="170" t="s">
        <v>23</v>
      </c>
      <c r="L200" s="170" t="s">
        <v>23</v>
      </c>
      <c r="M200" s="170" t="s">
        <v>23</v>
      </c>
      <c r="N200" s="170" t="s">
        <v>23</v>
      </c>
      <c r="O200" s="170" t="s">
        <v>23</v>
      </c>
    </row>
    <row r="201" spans="1:15" s="277" customFormat="1">
      <c r="A201" s="402" t="s">
        <v>1847</v>
      </c>
      <c r="B201" s="355" t="s">
        <v>1117</v>
      </c>
      <c r="C201" s="355" t="s">
        <v>747</v>
      </c>
      <c r="D201" s="278" t="s">
        <v>23</v>
      </c>
      <c r="E201" s="278" t="s">
        <v>23</v>
      </c>
      <c r="F201" s="278" t="s">
        <v>597</v>
      </c>
      <c r="G201" s="278" t="s">
        <v>23</v>
      </c>
      <c r="H201" s="278" t="s">
        <v>23</v>
      </c>
      <c r="I201" s="278" t="s">
        <v>23</v>
      </c>
      <c r="J201" s="278" t="s">
        <v>23</v>
      </c>
      <c r="K201" s="278" t="s">
        <v>23</v>
      </c>
      <c r="L201" s="278" t="s">
        <v>23</v>
      </c>
      <c r="M201" s="278" t="s">
        <v>23</v>
      </c>
      <c r="N201" s="278" t="s">
        <v>23</v>
      </c>
      <c r="O201" s="278" t="s">
        <v>23</v>
      </c>
    </row>
    <row r="202" spans="1:15" s="157" customFormat="1">
      <c r="B202" s="263" t="s">
        <v>1117</v>
      </c>
      <c r="C202" s="264" t="s">
        <v>1133</v>
      </c>
      <c r="D202" s="278" t="s">
        <v>23</v>
      </c>
      <c r="E202" s="278" t="s">
        <v>23</v>
      </c>
      <c r="F202" s="278" t="s">
        <v>597</v>
      </c>
      <c r="G202" s="278" t="s">
        <v>23</v>
      </c>
      <c r="H202" s="278" t="s">
        <v>23</v>
      </c>
      <c r="I202" s="278" t="s">
        <v>23</v>
      </c>
      <c r="J202" s="364" t="s">
        <v>23</v>
      </c>
      <c r="K202" s="170" t="s">
        <v>23</v>
      </c>
      <c r="L202" s="170" t="s">
        <v>23</v>
      </c>
      <c r="M202" s="170" t="s">
        <v>23</v>
      </c>
      <c r="N202" s="170" t="s">
        <v>23</v>
      </c>
      <c r="O202" s="170" t="s">
        <v>23</v>
      </c>
    </row>
    <row r="203" spans="1:15">
      <c r="A203" s="157"/>
      <c r="B203" s="263" t="s">
        <v>1117</v>
      </c>
      <c r="C203" s="264" t="s">
        <v>1138</v>
      </c>
      <c r="D203" s="278" t="s">
        <v>23</v>
      </c>
      <c r="E203" s="278" t="s">
        <v>23</v>
      </c>
      <c r="F203" s="278" t="s">
        <v>599</v>
      </c>
      <c r="G203" s="278" t="s">
        <v>23</v>
      </c>
      <c r="H203" s="278" t="s">
        <v>23</v>
      </c>
      <c r="I203" s="278" t="s">
        <v>23</v>
      </c>
      <c r="J203" s="278" t="s">
        <v>23</v>
      </c>
      <c r="K203" s="170" t="s">
        <v>23</v>
      </c>
      <c r="L203" s="170" t="s">
        <v>23</v>
      </c>
      <c r="M203" s="170" t="s">
        <v>23</v>
      </c>
      <c r="N203" s="170" t="s">
        <v>23</v>
      </c>
      <c r="O203" s="170" t="s">
        <v>23</v>
      </c>
    </row>
    <row r="204" spans="1:15" s="157" customFormat="1">
      <c r="A204" s="157" t="s">
        <v>1134</v>
      </c>
      <c r="B204" s="263" t="s">
        <v>1117</v>
      </c>
      <c r="C204" s="264" t="s">
        <v>1167</v>
      </c>
      <c r="D204" s="278" t="s">
        <v>23</v>
      </c>
      <c r="E204" s="278" t="s">
        <v>23</v>
      </c>
      <c r="F204" s="278" t="s">
        <v>597</v>
      </c>
      <c r="G204" s="278" t="s">
        <v>23</v>
      </c>
      <c r="H204" s="278" t="s">
        <v>23</v>
      </c>
      <c r="I204" s="278" t="s">
        <v>23</v>
      </c>
      <c r="J204" s="278" t="s">
        <v>23</v>
      </c>
      <c r="K204" s="170" t="s">
        <v>23</v>
      </c>
      <c r="L204" s="170" t="s">
        <v>23</v>
      </c>
      <c r="M204" s="170" t="s">
        <v>23</v>
      </c>
      <c r="N204" s="170" t="s">
        <v>23</v>
      </c>
      <c r="O204" s="170" t="s">
        <v>23</v>
      </c>
    </row>
    <row r="205" spans="1:15" s="157" customFormat="1">
      <c r="A205" s="157" t="s">
        <v>1128</v>
      </c>
      <c r="B205" s="263" t="s">
        <v>1117</v>
      </c>
      <c r="C205" s="264" t="s">
        <v>1210</v>
      </c>
      <c r="D205" s="278" t="s">
        <v>23</v>
      </c>
      <c r="E205" s="278" t="s">
        <v>23</v>
      </c>
      <c r="F205" s="278" t="s">
        <v>597</v>
      </c>
      <c r="G205" s="278" t="s">
        <v>23</v>
      </c>
      <c r="H205" s="278" t="s">
        <v>23</v>
      </c>
      <c r="I205" s="278" t="s">
        <v>23</v>
      </c>
      <c r="J205" s="278" t="s">
        <v>23</v>
      </c>
      <c r="K205" s="170" t="s">
        <v>23</v>
      </c>
      <c r="L205" s="170" t="s">
        <v>23</v>
      </c>
      <c r="M205" s="170" t="s">
        <v>23</v>
      </c>
      <c r="N205" s="170" t="s">
        <v>23</v>
      </c>
      <c r="O205" s="170" t="s">
        <v>23</v>
      </c>
    </row>
    <row r="206" spans="1:15" s="157" customFormat="1">
      <c r="A206" s="157" t="s">
        <v>1182</v>
      </c>
      <c r="B206" s="355" t="s">
        <v>1117</v>
      </c>
      <c r="C206" s="356" t="s">
        <v>1202</v>
      </c>
      <c r="D206" s="278" t="s">
        <v>23</v>
      </c>
      <c r="E206" s="278" t="s">
        <v>23</v>
      </c>
      <c r="F206" s="278" t="s">
        <v>597</v>
      </c>
      <c r="G206" s="278" t="s">
        <v>23</v>
      </c>
      <c r="H206" s="278" t="s">
        <v>23</v>
      </c>
      <c r="I206" s="278" t="s">
        <v>23</v>
      </c>
      <c r="J206" s="278" t="s">
        <v>23</v>
      </c>
      <c r="K206" s="278" t="s">
        <v>23</v>
      </c>
      <c r="L206" s="278" t="s">
        <v>23</v>
      </c>
      <c r="M206" s="278" t="s">
        <v>23</v>
      </c>
      <c r="N206" s="278" t="s">
        <v>23</v>
      </c>
      <c r="O206" s="278" t="s">
        <v>23</v>
      </c>
    </row>
    <row r="207" spans="1:15" s="157" customFormat="1">
      <c r="A207" s="157" t="s">
        <v>1182</v>
      </c>
      <c r="B207" s="263" t="s">
        <v>1117</v>
      </c>
      <c r="C207" s="264" t="s">
        <v>1203</v>
      </c>
      <c r="D207" s="278" t="s">
        <v>23</v>
      </c>
      <c r="E207" s="278" t="s">
        <v>23</v>
      </c>
      <c r="F207" s="278" t="s">
        <v>597</v>
      </c>
      <c r="G207" s="278" t="s">
        <v>23</v>
      </c>
      <c r="H207" s="278" t="s">
        <v>23</v>
      </c>
      <c r="I207" s="278" t="s">
        <v>23</v>
      </c>
      <c r="J207" s="278" t="s">
        <v>23</v>
      </c>
      <c r="K207" s="170" t="s">
        <v>23</v>
      </c>
      <c r="L207" s="170" t="s">
        <v>23</v>
      </c>
      <c r="M207" s="170" t="s">
        <v>23</v>
      </c>
      <c r="N207" s="170" t="s">
        <v>23</v>
      </c>
      <c r="O207" s="170" t="s">
        <v>23</v>
      </c>
    </row>
    <row r="208" spans="1:15" s="277" customFormat="1">
      <c r="A208" s="277" t="s">
        <v>1296</v>
      </c>
      <c r="B208" s="263" t="s">
        <v>1117</v>
      </c>
      <c r="C208" s="264" t="s">
        <v>1291</v>
      </c>
      <c r="D208" s="278" t="s">
        <v>23</v>
      </c>
      <c r="E208" s="278" t="s">
        <v>23</v>
      </c>
      <c r="F208" s="278" t="s">
        <v>597</v>
      </c>
      <c r="G208" s="278" t="s">
        <v>23</v>
      </c>
      <c r="H208" s="278" t="s">
        <v>23</v>
      </c>
      <c r="I208" s="278" t="s">
        <v>23</v>
      </c>
      <c r="J208" s="278" t="s">
        <v>23</v>
      </c>
      <c r="K208" s="170" t="s">
        <v>23</v>
      </c>
      <c r="L208" s="170" t="s">
        <v>23</v>
      </c>
      <c r="M208" s="170" t="s">
        <v>23</v>
      </c>
      <c r="N208" s="170" t="s">
        <v>23</v>
      </c>
      <c r="O208" s="170" t="s">
        <v>23</v>
      </c>
    </row>
    <row r="209" spans="1:15" s="157" customFormat="1">
      <c r="A209" s="157" t="s">
        <v>1182</v>
      </c>
      <c r="B209" s="263" t="s">
        <v>1117</v>
      </c>
      <c r="C209" s="264" t="s">
        <v>1292</v>
      </c>
      <c r="D209" s="278" t="s">
        <v>23</v>
      </c>
      <c r="E209" s="278" t="s">
        <v>23</v>
      </c>
      <c r="F209" s="278" t="s">
        <v>597</v>
      </c>
      <c r="G209" s="278" t="s">
        <v>23</v>
      </c>
      <c r="H209" s="278" t="s">
        <v>23</v>
      </c>
      <c r="I209" s="278" t="s">
        <v>23</v>
      </c>
      <c r="J209" s="278" t="s">
        <v>23</v>
      </c>
      <c r="K209" s="170" t="s">
        <v>23</v>
      </c>
      <c r="L209" s="170" t="s">
        <v>23</v>
      </c>
      <c r="M209" s="170" t="s">
        <v>23</v>
      </c>
      <c r="N209" s="170" t="s">
        <v>23</v>
      </c>
      <c r="O209" s="170" t="s">
        <v>23</v>
      </c>
    </row>
    <row r="210" spans="1:15" s="157" customFormat="1">
      <c r="A210" s="157" t="s">
        <v>1293</v>
      </c>
      <c r="B210" s="263" t="s">
        <v>1117</v>
      </c>
      <c r="C210" s="264" t="s">
        <v>1204</v>
      </c>
      <c r="D210" s="278" t="s">
        <v>23</v>
      </c>
      <c r="E210" s="278" t="s">
        <v>23</v>
      </c>
      <c r="F210" s="278" t="s">
        <v>597</v>
      </c>
      <c r="G210" s="278" t="s">
        <v>23</v>
      </c>
      <c r="H210" s="278" t="s">
        <v>23</v>
      </c>
      <c r="I210" s="278" t="s">
        <v>23</v>
      </c>
      <c r="J210" s="278" t="s">
        <v>23</v>
      </c>
      <c r="K210" s="170" t="s">
        <v>23</v>
      </c>
      <c r="L210" s="170" t="s">
        <v>23</v>
      </c>
      <c r="M210" s="170" t="s">
        <v>23</v>
      </c>
      <c r="N210" s="170" t="s">
        <v>23</v>
      </c>
      <c r="O210" s="170" t="s">
        <v>23</v>
      </c>
    </row>
    <row r="211" spans="1:15" s="157" customFormat="1">
      <c r="A211" s="157" t="s">
        <v>1293</v>
      </c>
      <c r="B211" s="263" t="s">
        <v>1117</v>
      </c>
      <c r="C211" s="264" t="s">
        <v>1205</v>
      </c>
      <c r="D211" s="278" t="s">
        <v>23</v>
      </c>
      <c r="E211" s="278" t="s">
        <v>23</v>
      </c>
      <c r="F211" s="278" t="s">
        <v>597</v>
      </c>
      <c r="G211" s="278" t="s">
        <v>23</v>
      </c>
      <c r="H211" s="278" t="s">
        <v>23</v>
      </c>
      <c r="I211" s="278" t="s">
        <v>23</v>
      </c>
      <c r="J211" s="278" t="s">
        <v>23</v>
      </c>
      <c r="K211" s="170" t="s">
        <v>23</v>
      </c>
      <c r="L211" s="170" t="s">
        <v>23</v>
      </c>
      <c r="M211" s="170" t="s">
        <v>23</v>
      </c>
      <c r="N211" s="170" t="s">
        <v>23</v>
      </c>
      <c r="O211" s="170" t="s">
        <v>23</v>
      </c>
    </row>
    <row r="212" spans="1:15" s="157" customFormat="1">
      <c r="A212" s="157" t="s">
        <v>1303</v>
      </c>
      <c r="B212" s="263" t="s">
        <v>1117</v>
      </c>
      <c r="C212" s="264" t="s">
        <v>1206</v>
      </c>
      <c r="D212" s="278" t="s">
        <v>23</v>
      </c>
      <c r="E212" s="278" t="s">
        <v>23</v>
      </c>
      <c r="F212" s="278" t="s">
        <v>597</v>
      </c>
      <c r="G212" s="278" t="s">
        <v>23</v>
      </c>
      <c r="H212" s="278" t="s">
        <v>23</v>
      </c>
      <c r="I212" s="278" t="s">
        <v>23</v>
      </c>
      <c r="J212" s="278" t="s">
        <v>23</v>
      </c>
      <c r="K212" s="170" t="s">
        <v>23</v>
      </c>
      <c r="L212" s="170" t="s">
        <v>23</v>
      </c>
      <c r="M212" s="170" t="s">
        <v>23</v>
      </c>
      <c r="N212" s="170" t="s">
        <v>23</v>
      </c>
      <c r="O212" s="170" t="s">
        <v>23</v>
      </c>
    </row>
    <row r="213" spans="1:15" s="157" customFormat="1">
      <c r="A213" s="157" t="s">
        <v>1303</v>
      </c>
      <c r="B213" s="263" t="s">
        <v>1117</v>
      </c>
      <c r="C213" s="264" t="s">
        <v>1207</v>
      </c>
      <c r="D213" s="278" t="s">
        <v>23</v>
      </c>
      <c r="E213" s="278" t="s">
        <v>23</v>
      </c>
      <c r="F213" s="278" t="s">
        <v>597</v>
      </c>
      <c r="G213" s="278" t="s">
        <v>23</v>
      </c>
      <c r="H213" s="278" t="s">
        <v>23</v>
      </c>
      <c r="I213" s="278" t="s">
        <v>23</v>
      </c>
      <c r="J213" s="278" t="s">
        <v>23</v>
      </c>
      <c r="K213" s="170" t="s">
        <v>23</v>
      </c>
      <c r="L213" s="170" t="s">
        <v>23</v>
      </c>
      <c r="M213" s="170" t="s">
        <v>23</v>
      </c>
      <c r="N213" s="170" t="s">
        <v>23</v>
      </c>
      <c r="O213" s="170" t="s">
        <v>23</v>
      </c>
    </row>
    <row r="214" spans="1:15" s="157" customFormat="1">
      <c r="A214" s="157" t="s">
        <v>1851</v>
      </c>
      <c r="B214" s="263" t="s">
        <v>1117</v>
      </c>
      <c r="C214" s="264" t="s">
        <v>1850</v>
      </c>
      <c r="D214" s="278" t="s">
        <v>23</v>
      </c>
      <c r="E214" s="278" t="s">
        <v>23</v>
      </c>
      <c r="F214" s="278" t="s">
        <v>597</v>
      </c>
      <c r="G214" s="278" t="s">
        <v>23</v>
      </c>
      <c r="H214" s="278" t="s">
        <v>23</v>
      </c>
      <c r="I214" s="278" t="s">
        <v>23</v>
      </c>
      <c r="J214" s="278" t="s">
        <v>23</v>
      </c>
      <c r="K214" s="170" t="s">
        <v>23</v>
      </c>
      <c r="L214" s="170" t="s">
        <v>23</v>
      </c>
      <c r="M214" s="170" t="s">
        <v>23</v>
      </c>
      <c r="N214" s="170" t="s">
        <v>23</v>
      </c>
      <c r="O214" s="170" t="s">
        <v>23</v>
      </c>
    </row>
    <row r="215" spans="1:15" s="157" customFormat="1">
      <c r="A215" s="157" t="s">
        <v>1303</v>
      </c>
      <c r="B215" s="265" t="s">
        <v>1125</v>
      </c>
      <c r="C215" s="265" t="s">
        <v>595</v>
      </c>
      <c r="D215" s="278" t="s">
        <v>23</v>
      </c>
      <c r="E215" s="278" t="s">
        <v>23</v>
      </c>
      <c r="F215" s="278" t="s">
        <v>23</v>
      </c>
      <c r="G215" s="278" t="s">
        <v>23</v>
      </c>
      <c r="H215" s="278" t="s">
        <v>23</v>
      </c>
      <c r="I215" s="278" t="s">
        <v>597</v>
      </c>
      <c r="J215" s="278" t="s">
        <v>23</v>
      </c>
      <c r="K215" s="170" t="s">
        <v>597</v>
      </c>
      <c r="L215" s="170" t="s">
        <v>23</v>
      </c>
      <c r="M215" s="170" t="s">
        <v>23</v>
      </c>
      <c r="N215" s="170" t="s">
        <v>23</v>
      </c>
      <c r="O215" s="170" t="s">
        <v>23</v>
      </c>
    </row>
    <row r="216" spans="1:15" s="157" customFormat="1">
      <c r="A216" s="157" t="s">
        <v>1303</v>
      </c>
      <c r="B216" s="265" t="s">
        <v>1125</v>
      </c>
      <c r="C216" s="265" t="s">
        <v>603</v>
      </c>
      <c r="D216" s="278" t="s">
        <v>23</v>
      </c>
      <c r="E216" s="278" t="s">
        <v>23</v>
      </c>
      <c r="F216" s="278" t="s">
        <v>23</v>
      </c>
      <c r="G216" s="278" t="s">
        <v>23</v>
      </c>
      <c r="H216" s="278" t="s">
        <v>23</v>
      </c>
      <c r="I216" s="278" t="s">
        <v>597</v>
      </c>
      <c r="J216" s="278" t="s">
        <v>23</v>
      </c>
      <c r="K216" s="170" t="s">
        <v>597</v>
      </c>
      <c r="L216" s="170" t="s">
        <v>23</v>
      </c>
      <c r="M216" s="170" t="s">
        <v>23</v>
      </c>
      <c r="N216" s="170" t="s">
        <v>23</v>
      </c>
      <c r="O216" s="170" t="s">
        <v>23</v>
      </c>
    </row>
    <row r="217" spans="1:15">
      <c r="A217" s="157" t="s">
        <v>1128</v>
      </c>
      <c r="B217" s="265" t="s">
        <v>1125</v>
      </c>
      <c r="C217" s="265" t="s">
        <v>584</v>
      </c>
      <c r="D217" s="278" t="s">
        <v>23</v>
      </c>
      <c r="E217" s="278" t="s">
        <v>23</v>
      </c>
      <c r="F217" s="278" t="s">
        <v>23</v>
      </c>
      <c r="G217" s="278" t="s">
        <v>23</v>
      </c>
      <c r="H217" s="278" t="s">
        <v>23</v>
      </c>
      <c r="I217" s="278" t="s">
        <v>597</v>
      </c>
      <c r="J217" s="278" t="s">
        <v>23</v>
      </c>
      <c r="K217" s="170" t="s">
        <v>597</v>
      </c>
      <c r="L217" s="170" t="s">
        <v>23</v>
      </c>
      <c r="M217" s="170" t="s">
        <v>23</v>
      </c>
      <c r="N217" s="170" t="s">
        <v>23</v>
      </c>
      <c r="O217" s="170" t="s">
        <v>23</v>
      </c>
    </row>
    <row r="218" spans="1:15">
      <c r="A218" s="157" t="s">
        <v>1128</v>
      </c>
      <c r="B218" s="265" t="s">
        <v>1125</v>
      </c>
      <c r="C218" s="265" t="s">
        <v>658</v>
      </c>
      <c r="D218" s="278" t="s">
        <v>23</v>
      </c>
      <c r="E218" s="278" t="s">
        <v>23</v>
      </c>
      <c r="F218" s="278" t="s">
        <v>23</v>
      </c>
      <c r="G218" s="278" t="s">
        <v>23</v>
      </c>
      <c r="H218" s="278" t="s">
        <v>23</v>
      </c>
      <c r="I218" s="278" t="s">
        <v>597</v>
      </c>
      <c r="J218" s="278" t="s">
        <v>23</v>
      </c>
      <c r="K218" s="170" t="s">
        <v>597</v>
      </c>
      <c r="L218" s="170" t="s">
        <v>23</v>
      </c>
      <c r="M218" s="170" t="s">
        <v>23</v>
      </c>
      <c r="N218" s="170" t="s">
        <v>23</v>
      </c>
      <c r="O218" s="170" t="s">
        <v>23</v>
      </c>
    </row>
    <row r="219" spans="1:15">
      <c r="A219" s="157" t="s">
        <v>1128</v>
      </c>
      <c r="B219" s="265" t="s">
        <v>1125</v>
      </c>
      <c r="C219" s="265" t="s">
        <v>666</v>
      </c>
      <c r="D219" s="278" t="s">
        <v>23</v>
      </c>
      <c r="E219" s="278" t="s">
        <v>23</v>
      </c>
      <c r="F219" s="278" t="s">
        <v>23</v>
      </c>
      <c r="G219" s="278" t="s">
        <v>23</v>
      </c>
      <c r="H219" s="278" t="s">
        <v>23</v>
      </c>
      <c r="I219" s="278" t="s">
        <v>597</v>
      </c>
      <c r="J219" s="278" t="s">
        <v>23</v>
      </c>
      <c r="K219" s="170" t="s">
        <v>597</v>
      </c>
      <c r="L219" s="170" t="s">
        <v>23</v>
      </c>
      <c r="M219" s="170" t="s">
        <v>23</v>
      </c>
      <c r="N219" s="170" t="s">
        <v>23</v>
      </c>
      <c r="O219" s="170" t="s">
        <v>23</v>
      </c>
    </row>
    <row r="220" spans="1:15">
      <c r="A220" s="157" t="s">
        <v>1128</v>
      </c>
      <c r="B220" s="265" t="s">
        <v>1125</v>
      </c>
      <c r="C220" s="265" t="s">
        <v>669</v>
      </c>
      <c r="D220" s="278" t="s">
        <v>23</v>
      </c>
      <c r="E220" s="278" t="s">
        <v>23</v>
      </c>
      <c r="F220" s="278" t="s">
        <v>23</v>
      </c>
      <c r="G220" s="278" t="s">
        <v>23</v>
      </c>
      <c r="H220" s="278" t="s">
        <v>23</v>
      </c>
      <c r="I220" s="278" t="s">
        <v>597</v>
      </c>
      <c r="J220" s="278" t="s">
        <v>23</v>
      </c>
      <c r="K220" s="170" t="s">
        <v>597</v>
      </c>
      <c r="L220" s="170" t="s">
        <v>23</v>
      </c>
      <c r="M220" s="170" t="s">
        <v>23</v>
      </c>
      <c r="N220" s="170" t="s">
        <v>23</v>
      </c>
      <c r="O220" s="170" t="s">
        <v>23</v>
      </c>
    </row>
    <row r="221" spans="1:15">
      <c r="A221" s="157" t="s">
        <v>1128</v>
      </c>
      <c r="B221" s="265" t="s">
        <v>1125</v>
      </c>
      <c r="C221" s="265" t="s">
        <v>604</v>
      </c>
      <c r="D221" s="278" t="s">
        <v>23</v>
      </c>
      <c r="E221" s="278" t="s">
        <v>23</v>
      </c>
      <c r="F221" s="278" t="s">
        <v>23</v>
      </c>
      <c r="G221" s="278" t="s">
        <v>23</v>
      </c>
      <c r="H221" s="278" t="s">
        <v>23</v>
      </c>
      <c r="I221" s="278" t="s">
        <v>597</v>
      </c>
      <c r="J221" s="278" t="s">
        <v>23</v>
      </c>
      <c r="K221" s="170" t="s">
        <v>597</v>
      </c>
      <c r="L221" s="170" t="s">
        <v>23</v>
      </c>
      <c r="M221" s="170" t="s">
        <v>23</v>
      </c>
      <c r="N221" s="170" t="s">
        <v>23</v>
      </c>
      <c r="O221" s="170" t="s">
        <v>23</v>
      </c>
    </row>
    <row r="222" spans="1:15">
      <c r="A222" s="157" t="s">
        <v>1128</v>
      </c>
      <c r="B222" s="265" t="s">
        <v>1125</v>
      </c>
      <c r="C222" s="265" t="s">
        <v>1136</v>
      </c>
      <c r="D222" s="278" t="s">
        <v>23</v>
      </c>
      <c r="E222" s="278" t="s">
        <v>23</v>
      </c>
      <c r="F222" s="278" t="s">
        <v>23</v>
      </c>
      <c r="G222" s="278" t="s">
        <v>23</v>
      </c>
      <c r="H222" s="278" t="s">
        <v>23</v>
      </c>
      <c r="I222" s="278" t="s">
        <v>597</v>
      </c>
      <c r="J222" s="278" t="s">
        <v>23</v>
      </c>
      <c r="K222" s="170" t="s">
        <v>597</v>
      </c>
      <c r="L222" s="170" t="s">
        <v>23</v>
      </c>
      <c r="M222" s="170" t="s">
        <v>23</v>
      </c>
      <c r="N222" s="170" t="s">
        <v>23</v>
      </c>
      <c r="O222" s="170" t="s">
        <v>23</v>
      </c>
    </row>
    <row r="223" spans="1:15">
      <c r="A223" s="157" t="s">
        <v>1128</v>
      </c>
      <c r="B223" s="265" t="s">
        <v>1125</v>
      </c>
      <c r="C223" s="265" t="s">
        <v>1203</v>
      </c>
      <c r="D223" s="278" t="s">
        <v>23</v>
      </c>
      <c r="E223" s="278" t="s">
        <v>23</v>
      </c>
      <c r="F223" s="278" t="s">
        <v>23</v>
      </c>
      <c r="G223" s="278" t="s">
        <v>23</v>
      </c>
      <c r="H223" s="278" t="s">
        <v>23</v>
      </c>
      <c r="I223" s="278" t="s">
        <v>597</v>
      </c>
      <c r="J223" s="278" t="s">
        <v>23</v>
      </c>
      <c r="K223" s="170" t="s">
        <v>23</v>
      </c>
      <c r="L223" s="170" t="s">
        <v>23</v>
      </c>
      <c r="M223" s="170" t="s">
        <v>23</v>
      </c>
      <c r="N223" s="170" t="s">
        <v>23</v>
      </c>
      <c r="O223" s="170" t="s">
        <v>23</v>
      </c>
    </row>
    <row r="224" spans="1:15">
      <c r="A224" s="157" t="s">
        <v>1128</v>
      </c>
      <c r="B224" s="265" t="s">
        <v>1125</v>
      </c>
      <c r="C224" s="265" t="s">
        <v>1167</v>
      </c>
      <c r="D224" s="278" t="s">
        <v>23</v>
      </c>
      <c r="E224" s="278" t="s">
        <v>23</v>
      </c>
      <c r="F224" s="278" t="s">
        <v>23</v>
      </c>
      <c r="G224" s="278" t="s">
        <v>23</v>
      </c>
      <c r="H224" s="278" t="s">
        <v>23</v>
      </c>
      <c r="I224" s="278" t="s">
        <v>597</v>
      </c>
      <c r="J224" s="278" t="s">
        <v>23</v>
      </c>
      <c r="K224" s="170" t="s">
        <v>23</v>
      </c>
      <c r="L224" s="170" t="s">
        <v>23</v>
      </c>
      <c r="M224" s="170" t="s">
        <v>23</v>
      </c>
      <c r="N224" s="170" t="s">
        <v>23</v>
      </c>
      <c r="O224" s="170" t="s">
        <v>23</v>
      </c>
    </row>
    <row r="225" spans="1:15">
      <c r="A225" s="57" t="s">
        <v>1223</v>
      </c>
      <c r="B225" s="265" t="s">
        <v>1125</v>
      </c>
      <c r="C225" s="265" t="s">
        <v>1209</v>
      </c>
      <c r="D225" s="278" t="s">
        <v>23</v>
      </c>
      <c r="E225" s="278" t="s">
        <v>23</v>
      </c>
      <c r="F225" s="278" t="s">
        <v>23</v>
      </c>
      <c r="G225" s="278" t="s">
        <v>23</v>
      </c>
      <c r="H225" s="278" t="s">
        <v>23</v>
      </c>
      <c r="I225" s="278" t="s">
        <v>597</v>
      </c>
      <c r="J225" s="278" t="s">
        <v>23</v>
      </c>
      <c r="K225" s="170" t="s">
        <v>23</v>
      </c>
      <c r="L225" s="170" t="s">
        <v>23</v>
      </c>
      <c r="M225" s="170" t="s">
        <v>23</v>
      </c>
      <c r="N225" s="170" t="s">
        <v>23</v>
      </c>
      <c r="O225" s="170" t="s">
        <v>23</v>
      </c>
    </row>
    <row r="226" spans="1:15">
      <c r="A226" s="157" t="s">
        <v>1182</v>
      </c>
      <c r="B226" s="265" t="s">
        <v>1125</v>
      </c>
      <c r="C226" s="265" t="s">
        <v>1210</v>
      </c>
      <c r="D226" s="278" t="s">
        <v>23</v>
      </c>
      <c r="E226" s="278" t="s">
        <v>23</v>
      </c>
      <c r="F226" s="278" t="s">
        <v>23</v>
      </c>
      <c r="G226" s="278" t="s">
        <v>23</v>
      </c>
      <c r="H226" s="278" t="s">
        <v>23</v>
      </c>
      <c r="I226" s="278" t="s">
        <v>597</v>
      </c>
      <c r="J226" s="278" t="s">
        <v>23</v>
      </c>
      <c r="K226" s="170" t="s">
        <v>23</v>
      </c>
      <c r="L226" s="170" t="s">
        <v>23</v>
      </c>
      <c r="M226" s="170" t="s">
        <v>23</v>
      </c>
      <c r="N226" s="170" t="s">
        <v>23</v>
      </c>
      <c r="O226" s="170" t="s">
        <v>23</v>
      </c>
    </row>
    <row r="227" spans="1:15">
      <c r="A227" s="157" t="s">
        <v>1182</v>
      </c>
      <c r="B227" s="358" t="s">
        <v>1125</v>
      </c>
      <c r="C227" s="358" t="s">
        <v>693</v>
      </c>
      <c r="D227" s="359" t="s">
        <v>23</v>
      </c>
      <c r="E227" s="359" t="s">
        <v>23</v>
      </c>
      <c r="F227" s="359" t="s">
        <v>23</v>
      </c>
      <c r="G227" s="359" t="s">
        <v>23</v>
      </c>
      <c r="H227" s="359" t="s">
        <v>23</v>
      </c>
      <c r="I227" s="359" t="s">
        <v>597</v>
      </c>
      <c r="J227" s="359" t="s">
        <v>23</v>
      </c>
      <c r="K227" s="359" t="s">
        <v>597</v>
      </c>
      <c r="L227" s="359" t="s">
        <v>23</v>
      </c>
      <c r="M227" s="359" t="s">
        <v>23</v>
      </c>
      <c r="N227" s="359" t="s">
        <v>23</v>
      </c>
      <c r="O227" s="359" t="s">
        <v>23</v>
      </c>
    </row>
    <row r="228" spans="1:15">
      <c r="A228" s="157" t="s">
        <v>1182</v>
      </c>
      <c r="B228" s="360" t="s">
        <v>1125</v>
      </c>
      <c r="C228" s="360" t="s">
        <v>667</v>
      </c>
      <c r="D228" s="278" t="s">
        <v>23</v>
      </c>
      <c r="E228" s="278" t="s">
        <v>23</v>
      </c>
      <c r="F228" s="278" t="s">
        <v>23</v>
      </c>
      <c r="G228" s="278" t="s">
        <v>23</v>
      </c>
      <c r="H228" s="278" t="s">
        <v>23</v>
      </c>
      <c r="I228" s="278" t="s">
        <v>597</v>
      </c>
      <c r="J228" s="278" t="s">
        <v>23</v>
      </c>
      <c r="K228" s="278" t="s">
        <v>597</v>
      </c>
      <c r="L228" s="278" t="s">
        <v>23</v>
      </c>
      <c r="M228" s="278" t="s">
        <v>23</v>
      </c>
      <c r="N228" s="278" t="s">
        <v>23</v>
      </c>
      <c r="O228" s="278" t="s">
        <v>23</v>
      </c>
    </row>
    <row r="229" spans="1:15" s="357" customFormat="1">
      <c r="A229" s="357" t="s">
        <v>1296</v>
      </c>
      <c r="B229" s="265" t="s">
        <v>1125</v>
      </c>
      <c r="C229" s="265" t="s">
        <v>1291</v>
      </c>
      <c r="D229" s="278" t="s">
        <v>23</v>
      </c>
      <c r="E229" s="278" t="s">
        <v>23</v>
      </c>
      <c r="F229" s="278" t="s">
        <v>23</v>
      </c>
      <c r="G229" s="278" t="s">
        <v>23</v>
      </c>
      <c r="H229" s="278" t="s">
        <v>23</v>
      </c>
      <c r="I229" s="278" t="s">
        <v>597</v>
      </c>
      <c r="J229" s="278" t="s">
        <v>23</v>
      </c>
      <c r="K229" s="170" t="s">
        <v>23</v>
      </c>
      <c r="L229" s="170" t="s">
        <v>23</v>
      </c>
      <c r="M229" s="170" t="s">
        <v>23</v>
      </c>
      <c r="N229" s="170" t="s">
        <v>23</v>
      </c>
      <c r="O229" s="170" t="s">
        <v>23</v>
      </c>
    </row>
    <row r="230" spans="1:15" s="277" customFormat="1">
      <c r="A230" s="357" t="s">
        <v>1296</v>
      </c>
      <c r="B230" s="265" t="s">
        <v>1125</v>
      </c>
      <c r="C230" s="265" t="s">
        <v>1292</v>
      </c>
      <c r="D230" s="278" t="s">
        <v>23</v>
      </c>
      <c r="E230" s="278" t="s">
        <v>23</v>
      </c>
      <c r="F230" s="278" t="s">
        <v>23</v>
      </c>
      <c r="G230" s="278" t="s">
        <v>23</v>
      </c>
      <c r="H230" s="278" t="s">
        <v>23</v>
      </c>
      <c r="I230" s="278" t="s">
        <v>597</v>
      </c>
      <c r="J230" s="278" t="s">
        <v>23</v>
      </c>
      <c r="K230" s="170" t="s">
        <v>23</v>
      </c>
      <c r="L230" s="170" t="s">
        <v>23</v>
      </c>
      <c r="M230" s="170" t="s">
        <v>23</v>
      </c>
      <c r="N230" s="170" t="s">
        <v>23</v>
      </c>
      <c r="O230" s="170" t="s">
        <v>23</v>
      </c>
    </row>
    <row r="231" spans="1:15">
      <c r="A231" s="157" t="s">
        <v>1293</v>
      </c>
      <c r="B231" s="326" t="s">
        <v>1141</v>
      </c>
      <c r="C231" s="326" t="s">
        <v>1142</v>
      </c>
      <c r="D231" s="278" t="s">
        <v>23</v>
      </c>
      <c r="E231" s="278" t="s">
        <v>23</v>
      </c>
      <c r="F231" s="278" t="s">
        <v>23</v>
      </c>
      <c r="G231" s="278" t="s">
        <v>23</v>
      </c>
      <c r="H231" s="278" t="s">
        <v>23</v>
      </c>
      <c r="I231" s="278" t="s">
        <v>23</v>
      </c>
      <c r="J231" s="278" t="s">
        <v>23</v>
      </c>
      <c r="K231" s="278" t="s">
        <v>23</v>
      </c>
      <c r="L231" s="278" t="s">
        <v>23</v>
      </c>
      <c r="M231" s="278" t="s">
        <v>23</v>
      </c>
      <c r="N231" s="278" t="s">
        <v>23</v>
      </c>
      <c r="O231" s="278" t="s">
        <v>23</v>
      </c>
    </row>
    <row r="232" spans="1:15">
      <c r="A232" s="157" t="s">
        <v>1293</v>
      </c>
      <c r="B232" s="289" t="s">
        <v>1141</v>
      </c>
      <c r="C232" s="289" t="s">
        <v>1206</v>
      </c>
      <c r="D232" s="278" t="s">
        <v>23</v>
      </c>
      <c r="E232" s="278" t="s">
        <v>23</v>
      </c>
      <c r="F232" s="278" t="s">
        <v>23</v>
      </c>
      <c r="G232" s="278" t="s">
        <v>597</v>
      </c>
      <c r="H232" s="278" t="s">
        <v>23</v>
      </c>
      <c r="I232" s="278" t="s">
        <v>23</v>
      </c>
      <c r="J232" s="278" t="s">
        <v>23</v>
      </c>
      <c r="K232" s="170" t="s">
        <v>23</v>
      </c>
      <c r="L232" s="170" t="s">
        <v>23</v>
      </c>
      <c r="M232" s="170" t="s">
        <v>23</v>
      </c>
      <c r="N232" s="170" t="s">
        <v>23</v>
      </c>
      <c r="O232" s="170" t="s">
        <v>23</v>
      </c>
    </row>
    <row r="233" spans="1:15" s="277" customFormat="1">
      <c r="A233" s="118" t="s">
        <v>1221</v>
      </c>
      <c r="B233" s="289" t="s">
        <v>1141</v>
      </c>
      <c r="C233" s="289" t="s">
        <v>627</v>
      </c>
      <c r="D233" s="278" t="s">
        <v>23</v>
      </c>
      <c r="E233" s="278" t="s">
        <v>23</v>
      </c>
      <c r="F233" s="278" t="s">
        <v>23</v>
      </c>
      <c r="G233" s="278" t="s">
        <v>597</v>
      </c>
      <c r="H233" s="278" t="s">
        <v>23</v>
      </c>
      <c r="I233" s="278" t="s">
        <v>23</v>
      </c>
      <c r="J233" s="278" t="s">
        <v>23</v>
      </c>
      <c r="K233" s="170" t="s">
        <v>23</v>
      </c>
      <c r="L233" s="170" t="s">
        <v>23</v>
      </c>
      <c r="M233" s="170" t="s">
        <v>23</v>
      </c>
      <c r="N233" s="170" t="s">
        <v>597</v>
      </c>
      <c r="O233" s="170" t="s">
        <v>23</v>
      </c>
    </row>
    <row r="234" spans="1:15">
      <c r="A234" s="57" t="s">
        <v>1222</v>
      </c>
      <c r="B234" s="326" t="s">
        <v>1141</v>
      </c>
      <c r="C234" s="326" t="s">
        <v>690</v>
      </c>
      <c r="D234" s="278" t="s">
        <v>23</v>
      </c>
      <c r="E234" s="278" t="s">
        <v>23</v>
      </c>
      <c r="F234" s="278" t="s">
        <v>23</v>
      </c>
      <c r="G234" s="278" t="s">
        <v>23</v>
      </c>
      <c r="H234" s="278" t="s">
        <v>23</v>
      </c>
      <c r="I234" s="278" t="s">
        <v>23</v>
      </c>
      <c r="J234" s="278" t="s">
        <v>23</v>
      </c>
      <c r="K234" s="278" t="s">
        <v>23</v>
      </c>
      <c r="L234" s="278" t="s">
        <v>597</v>
      </c>
      <c r="M234" s="278" t="s">
        <v>597</v>
      </c>
      <c r="N234" s="278" t="s">
        <v>597</v>
      </c>
      <c r="O234" s="278" t="s">
        <v>597</v>
      </c>
    </row>
    <row r="235" spans="1:15" s="157" customFormat="1">
      <c r="A235" s="57" t="s">
        <v>1147</v>
      </c>
      <c r="B235" s="326" t="s">
        <v>1141</v>
      </c>
      <c r="C235" s="326" t="s">
        <v>1144</v>
      </c>
      <c r="D235" s="278" t="s">
        <v>23</v>
      </c>
      <c r="E235" s="278" t="s">
        <v>23</v>
      </c>
      <c r="F235" s="278" t="s">
        <v>23</v>
      </c>
      <c r="G235" s="278" t="s">
        <v>23</v>
      </c>
      <c r="H235" s="278" t="s">
        <v>23</v>
      </c>
      <c r="I235" s="278" t="s">
        <v>23</v>
      </c>
      <c r="J235" s="278" t="s">
        <v>23</v>
      </c>
      <c r="K235" s="278" t="s">
        <v>23</v>
      </c>
      <c r="L235" s="278" t="s">
        <v>597</v>
      </c>
      <c r="M235" s="278" t="s">
        <v>597</v>
      </c>
      <c r="N235" s="278" t="s">
        <v>597</v>
      </c>
      <c r="O235" s="278" t="s">
        <v>597</v>
      </c>
    </row>
    <row r="236" spans="1:15" s="277" customFormat="1">
      <c r="A236" s="118" t="s">
        <v>1221</v>
      </c>
      <c r="B236" s="326" t="s">
        <v>1141</v>
      </c>
      <c r="C236" s="326" t="s">
        <v>1201</v>
      </c>
      <c r="D236" s="278" t="s">
        <v>23</v>
      </c>
      <c r="E236" s="278" t="s">
        <v>23</v>
      </c>
      <c r="F236" s="278" t="s">
        <v>23</v>
      </c>
      <c r="G236" s="278" t="s">
        <v>23</v>
      </c>
      <c r="H236" s="278" t="s">
        <v>23</v>
      </c>
      <c r="I236" s="278" t="s">
        <v>23</v>
      </c>
      <c r="J236" s="278" t="s">
        <v>23</v>
      </c>
      <c r="K236" s="278" t="s">
        <v>23</v>
      </c>
      <c r="L236" s="278" t="s">
        <v>597</v>
      </c>
      <c r="M236" s="278" t="s">
        <v>597</v>
      </c>
      <c r="N236" s="278" t="s">
        <v>597</v>
      </c>
      <c r="O236" s="278" t="s">
        <v>597</v>
      </c>
    </row>
    <row r="237" spans="1:15" s="277" customFormat="1">
      <c r="A237" s="118" t="s">
        <v>1221</v>
      </c>
      <c r="B237" s="326" t="s">
        <v>1141</v>
      </c>
      <c r="C237" s="326" t="s">
        <v>1166</v>
      </c>
      <c r="D237" s="278" t="s">
        <v>23</v>
      </c>
      <c r="E237" s="278" t="s">
        <v>23</v>
      </c>
      <c r="F237" s="278" t="s">
        <v>23</v>
      </c>
      <c r="G237" s="278" t="s">
        <v>23</v>
      </c>
      <c r="H237" s="278" t="s">
        <v>23</v>
      </c>
      <c r="I237" s="278" t="s">
        <v>23</v>
      </c>
      <c r="J237" s="278" t="s">
        <v>23</v>
      </c>
      <c r="K237" s="278" t="s">
        <v>23</v>
      </c>
      <c r="L237" s="278" t="s">
        <v>597</v>
      </c>
      <c r="M237" s="278" t="s">
        <v>597</v>
      </c>
      <c r="N237" s="278" t="s">
        <v>597</v>
      </c>
      <c r="O237" s="278" t="s">
        <v>597</v>
      </c>
    </row>
    <row r="238" spans="1:15" s="277" customFormat="1">
      <c r="A238" s="118" t="s">
        <v>1221</v>
      </c>
      <c r="B238" s="326" t="s">
        <v>1141</v>
      </c>
      <c r="C238" s="326" t="s">
        <v>1143</v>
      </c>
      <c r="D238" s="278" t="s">
        <v>23</v>
      </c>
      <c r="E238" s="278" t="s">
        <v>23</v>
      </c>
      <c r="F238" s="278" t="s">
        <v>23</v>
      </c>
      <c r="G238" s="278" t="s">
        <v>23</v>
      </c>
      <c r="H238" s="278" t="s">
        <v>23</v>
      </c>
      <c r="I238" s="278" t="s">
        <v>23</v>
      </c>
      <c r="J238" s="278" t="s">
        <v>23</v>
      </c>
      <c r="K238" s="278" t="s">
        <v>23</v>
      </c>
      <c r="L238" s="278" t="s">
        <v>597</v>
      </c>
      <c r="M238" s="278" t="s">
        <v>597</v>
      </c>
      <c r="N238" s="278" t="s">
        <v>597</v>
      </c>
      <c r="O238" s="278" t="s">
        <v>597</v>
      </c>
    </row>
    <row r="239" spans="1:15" s="277" customFormat="1">
      <c r="A239" s="118" t="s">
        <v>1221</v>
      </c>
      <c r="B239" s="326" t="s">
        <v>1141</v>
      </c>
      <c r="C239" s="326" t="s">
        <v>1145</v>
      </c>
      <c r="D239" s="278" t="s">
        <v>23</v>
      </c>
      <c r="E239" s="278" t="s">
        <v>23</v>
      </c>
      <c r="F239" s="278" t="s">
        <v>23</v>
      </c>
      <c r="G239" s="278" t="s">
        <v>23</v>
      </c>
      <c r="H239" s="278" t="s">
        <v>23</v>
      </c>
      <c r="I239" s="278" t="s">
        <v>23</v>
      </c>
      <c r="J239" s="278" t="s">
        <v>23</v>
      </c>
      <c r="K239" s="278" t="s">
        <v>23</v>
      </c>
      <c r="L239" s="278" t="s">
        <v>597</v>
      </c>
      <c r="M239" s="278" t="s">
        <v>597</v>
      </c>
      <c r="N239" s="278" t="s">
        <v>597</v>
      </c>
      <c r="O239" s="278" t="s">
        <v>597</v>
      </c>
    </row>
    <row r="240" spans="1:15" s="277" customFormat="1">
      <c r="A240" s="118" t="s">
        <v>1221</v>
      </c>
      <c r="B240" s="326" t="s">
        <v>1141</v>
      </c>
      <c r="C240" s="326" t="s">
        <v>1146</v>
      </c>
      <c r="D240" s="278" t="s">
        <v>23</v>
      </c>
      <c r="E240" s="278" t="s">
        <v>23</v>
      </c>
      <c r="F240" s="278" t="s">
        <v>23</v>
      </c>
      <c r="G240" s="278" t="s">
        <v>23</v>
      </c>
      <c r="H240" s="278" t="s">
        <v>23</v>
      </c>
      <c r="I240" s="278" t="s">
        <v>23</v>
      </c>
      <c r="J240" s="278" t="s">
        <v>23</v>
      </c>
      <c r="K240" s="278" t="s">
        <v>23</v>
      </c>
      <c r="L240" s="278" t="s">
        <v>597</v>
      </c>
      <c r="M240" s="278" t="s">
        <v>597</v>
      </c>
      <c r="N240" s="278" t="s">
        <v>597</v>
      </c>
      <c r="O240" s="278" t="s">
        <v>597</v>
      </c>
    </row>
    <row r="241" spans="1:15" s="277" customFormat="1">
      <c r="A241" s="118" t="s">
        <v>1221</v>
      </c>
      <c r="B241" s="326" t="s">
        <v>1141</v>
      </c>
      <c r="C241" s="326" t="s">
        <v>1165</v>
      </c>
      <c r="D241" s="278" t="s">
        <v>23</v>
      </c>
      <c r="E241" s="278" t="s">
        <v>23</v>
      </c>
      <c r="F241" s="278" t="s">
        <v>23</v>
      </c>
      <c r="G241" s="278" t="s">
        <v>23</v>
      </c>
      <c r="H241" s="278" t="s">
        <v>23</v>
      </c>
      <c r="I241" s="278" t="s">
        <v>23</v>
      </c>
      <c r="J241" s="278" t="s">
        <v>23</v>
      </c>
      <c r="K241" s="278" t="s">
        <v>23</v>
      </c>
      <c r="L241" s="278" t="s">
        <v>597</v>
      </c>
      <c r="M241" s="278" t="s">
        <v>597</v>
      </c>
      <c r="N241" s="278" t="s">
        <v>597</v>
      </c>
      <c r="O241" s="278" t="s">
        <v>597</v>
      </c>
    </row>
    <row r="242" spans="1:15" s="277" customFormat="1">
      <c r="A242" s="118" t="s">
        <v>1221</v>
      </c>
      <c r="B242" s="326" t="s">
        <v>1141</v>
      </c>
      <c r="C242" s="326" t="s">
        <v>1183</v>
      </c>
      <c r="D242" s="278" t="s">
        <v>23</v>
      </c>
      <c r="E242" s="278" t="s">
        <v>23</v>
      </c>
      <c r="F242" s="278" t="s">
        <v>23</v>
      </c>
      <c r="G242" s="278" t="s">
        <v>23</v>
      </c>
      <c r="H242" s="278" t="s">
        <v>23</v>
      </c>
      <c r="I242" s="278" t="s">
        <v>23</v>
      </c>
      <c r="J242" s="278" t="s">
        <v>23</v>
      </c>
      <c r="K242" s="278" t="s">
        <v>23</v>
      </c>
      <c r="L242" s="278" t="s">
        <v>23</v>
      </c>
      <c r="M242" s="278" t="s">
        <v>23</v>
      </c>
      <c r="N242" s="278" t="s">
        <v>23</v>
      </c>
      <c r="O242" s="278" t="s">
        <v>23</v>
      </c>
    </row>
    <row r="243" spans="1:15" s="277" customFormat="1">
      <c r="A243" s="118" t="s">
        <v>1221</v>
      </c>
      <c r="B243" s="289" t="s">
        <v>1169</v>
      </c>
      <c r="C243" s="289" t="s">
        <v>1260</v>
      </c>
      <c r="D243" s="278" t="s">
        <v>23</v>
      </c>
      <c r="E243" s="278" t="s">
        <v>23</v>
      </c>
      <c r="F243" s="278" t="s">
        <v>23</v>
      </c>
      <c r="G243" s="278" t="s">
        <v>597</v>
      </c>
      <c r="H243" s="278" t="s">
        <v>23</v>
      </c>
      <c r="I243" s="278" t="s">
        <v>23</v>
      </c>
      <c r="J243" s="278" t="s">
        <v>23</v>
      </c>
      <c r="K243" s="170" t="s">
        <v>23</v>
      </c>
      <c r="L243" s="170" t="s">
        <v>23</v>
      </c>
      <c r="M243" s="170" t="s">
        <v>23</v>
      </c>
      <c r="N243" s="170" t="s">
        <v>23</v>
      </c>
      <c r="O243" s="170" t="s">
        <v>23</v>
      </c>
    </row>
    <row r="244" spans="1:15" s="277" customFormat="1">
      <c r="A244" s="118" t="s">
        <v>1221</v>
      </c>
      <c r="B244" s="289" t="s">
        <v>1169</v>
      </c>
      <c r="C244" s="289" t="s">
        <v>1166</v>
      </c>
      <c r="D244" s="278" t="s">
        <v>23</v>
      </c>
      <c r="E244" s="278" t="s">
        <v>23</v>
      </c>
      <c r="F244" s="278" t="s">
        <v>23</v>
      </c>
      <c r="G244" s="278" t="s">
        <v>597</v>
      </c>
      <c r="H244" s="278" t="s">
        <v>23</v>
      </c>
      <c r="I244" s="278" t="s">
        <v>23</v>
      </c>
      <c r="J244" s="278" t="s">
        <v>23</v>
      </c>
      <c r="K244" s="170" t="s">
        <v>23</v>
      </c>
      <c r="L244" s="170" t="s">
        <v>23</v>
      </c>
      <c r="M244" s="170" t="s">
        <v>23</v>
      </c>
      <c r="N244" s="170" t="s">
        <v>23</v>
      </c>
      <c r="O244" s="170" t="s">
        <v>23</v>
      </c>
    </row>
    <row r="245" spans="1:15">
      <c r="A245" s="57" t="s">
        <v>1302</v>
      </c>
      <c r="B245" s="326" t="s">
        <v>1169</v>
      </c>
      <c r="C245" s="326" t="s">
        <v>1274</v>
      </c>
      <c r="D245" s="278" t="s">
        <v>23</v>
      </c>
      <c r="E245" s="278" t="s">
        <v>23</v>
      </c>
      <c r="F245" s="278" t="s">
        <v>23</v>
      </c>
      <c r="G245" s="278" t="s">
        <v>597</v>
      </c>
      <c r="H245" s="278" t="s">
        <v>23</v>
      </c>
      <c r="I245" s="278" t="s">
        <v>23</v>
      </c>
      <c r="J245" s="278" t="s">
        <v>23</v>
      </c>
      <c r="K245" s="278" t="s">
        <v>23</v>
      </c>
      <c r="L245" s="278" t="s">
        <v>23</v>
      </c>
      <c r="M245" s="278" t="s">
        <v>23</v>
      </c>
      <c r="N245" s="278" t="s">
        <v>23</v>
      </c>
      <c r="O245" s="278" t="s">
        <v>23</v>
      </c>
    </row>
    <row r="246" spans="1:15">
      <c r="A246" s="57" t="s">
        <v>1147</v>
      </c>
      <c r="B246" s="326" t="s">
        <v>1169</v>
      </c>
      <c r="C246" s="326" t="s">
        <v>1275</v>
      </c>
      <c r="D246" s="278" t="s">
        <v>23</v>
      </c>
      <c r="E246" s="278" t="s">
        <v>23</v>
      </c>
      <c r="F246" s="278" t="s">
        <v>23</v>
      </c>
      <c r="G246" s="278" t="s">
        <v>597</v>
      </c>
      <c r="H246" s="278" t="s">
        <v>23</v>
      </c>
      <c r="I246" s="278" t="s">
        <v>23</v>
      </c>
      <c r="J246" s="278" t="s">
        <v>23</v>
      </c>
      <c r="K246" s="278" t="s">
        <v>23</v>
      </c>
      <c r="L246" s="278" t="s">
        <v>23</v>
      </c>
      <c r="M246" s="278" t="s">
        <v>23</v>
      </c>
      <c r="N246" s="278" t="s">
        <v>23</v>
      </c>
      <c r="O246" s="278" t="s">
        <v>23</v>
      </c>
    </row>
    <row r="247" spans="1:15" s="277" customFormat="1">
      <c r="A247" s="118" t="s">
        <v>1296</v>
      </c>
      <c r="B247" s="289" t="s">
        <v>1169</v>
      </c>
      <c r="C247" s="289" t="s">
        <v>1261</v>
      </c>
      <c r="D247" s="278" t="s">
        <v>23</v>
      </c>
      <c r="E247" s="278" t="s">
        <v>23</v>
      </c>
      <c r="F247" s="278" t="s">
        <v>23</v>
      </c>
      <c r="G247" s="278" t="s">
        <v>597</v>
      </c>
      <c r="H247" s="278" t="s">
        <v>23</v>
      </c>
      <c r="I247" s="278" t="s">
        <v>23</v>
      </c>
      <c r="J247" s="278" t="s">
        <v>23</v>
      </c>
      <c r="K247" s="170" t="s">
        <v>23</v>
      </c>
      <c r="L247" s="170" t="s">
        <v>23</v>
      </c>
      <c r="M247" s="170" t="s">
        <v>23</v>
      </c>
      <c r="N247" s="170" t="s">
        <v>23</v>
      </c>
      <c r="O247" s="170" t="s">
        <v>23</v>
      </c>
    </row>
    <row r="248" spans="1:15" s="277" customFormat="1">
      <c r="A248" s="118" t="s">
        <v>1296</v>
      </c>
      <c r="B248" s="326" t="s">
        <v>1169</v>
      </c>
      <c r="C248" s="326" t="s">
        <v>1145</v>
      </c>
      <c r="D248" s="278" t="s">
        <v>23</v>
      </c>
      <c r="E248" s="278" t="s">
        <v>23</v>
      </c>
      <c r="F248" s="278" t="s">
        <v>23</v>
      </c>
      <c r="G248" s="278" t="s">
        <v>597</v>
      </c>
      <c r="H248" s="278" t="s">
        <v>23</v>
      </c>
      <c r="I248" s="278" t="s">
        <v>23</v>
      </c>
      <c r="J248" s="278" t="s">
        <v>23</v>
      </c>
      <c r="K248" s="278" t="s">
        <v>23</v>
      </c>
      <c r="L248" s="278" t="s">
        <v>23</v>
      </c>
      <c r="M248" s="278" t="s">
        <v>23</v>
      </c>
      <c r="N248" s="278" t="s">
        <v>23</v>
      </c>
      <c r="O248" s="278" t="s">
        <v>23</v>
      </c>
    </row>
    <row r="249" spans="1:15">
      <c r="A249" s="57" t="s">
        <v>1302</v>
      </c>
      <c r="B249" s="326" t="s">
        <v>1169</v>
      </c>
      <c r="C249" s="326" t="s">
        <v>1146</v>
      </c>
      <c r="D249" s="278" t="s">
        <v>23</v>
      </c>
      <c r="E249" s="278" t="s">
        <v>23</v>
      </c>
      <c r="F249" s="278" t="s">
        <v>23</v>
      </c>
      <c r="G249" s="278" t="s">
        <v>599</v>
      </c>
      <c r="H249" s="278" t="s">
        <v>23</v>
      </c>
      <c r="I249" s="278" t="s">
        <v>23</v>
      </c>
      <c r="J249" s="278" t="s">
        <v>23</v>
      </c>
      <c r="K249" s="170" t="s">
        <v>23</v>
      </c>
      <c r="L249" s="170" t="s">
        <v>23</v>
      </c>
      <c r="M249" s="170" t="s">
        <v>23</v>
      </c>
      <c r="N249" s="170" t="s">
        <v>23</v>
      </c>
      <c r="O249" s="170" t="s">
        <v>23</v>
      </c>
    </row>
    <row r="250" spans="1:15" s="277" customFormat="1">
      <c r="A250" s="118" t="s">
        <v>1296</v>
      </c>
      <c r="B250" s="289" t="s">
        <v>1169</v>
      </c>
      <c r="C250" s="289" t="s">
        <v>677</v>
      </c>
      <c r="D250" s="278" t="s">
        <v>23</v>
      </c>
      <c r="E250" s="278" t="s">
        <v>23</v>
      </c>
      <c r="F250" s="278" t="s">
        <v>23</v>
      </c>
      <c r="G250" s="278" t="s">
        <v>597</v>
      </c>
      <c r="H250" s="278" t="s">
        <v>23</v>
      </c>
      <c r="I250" s="278" t="s">
        <v>23</v>
      </c>
      <c r="J250" s="278" t="s">
        <v>23</v>
      </c>
      <c r="K250" s="170" t="s">
        <v>23</v>
      </c>
      <c r="L250" s="170" t="s">
        <v>23</v>
      </c>
      <c r="M250" s="170" t="s">
        <v>23</v>
      </c>
      <c r="N250" s="170" t="s">
        <v>23</v>
      </c>
      <c r="O250" s="170" t="s">
        <v>23</v>
      </c>
    </row>
    <row r="251" spans="1:15" s="157" customFormat="1">
      <c r="A251" s="57" t="s">
        <v>1296</v>
      </c>
      <c r="B251" s="289" t="s">
        <v>1169</v>
      </c>
      <c r="C251" s="296" t="s">
        <v>1138</v>
      </c>
      <c r="D251" s="278" t="s">
        <v>23</v>
      </c>
      <c r="E251" s="278" t="s">
        <v>23</v>
      </c>
      <c r="F251" s="278" t="s">
        <v>23</v>
      </c>
      <c r="G251" s="278" t="s">
        <v>599</v>
      </c>
      <c r="H251" s="278" t="s">
        <v>23</v>
      </c>
      <c r="I251" s="278" t="s">
        <v>23</v>
      </c>
      <c r="J251" s="278" t="s">
        <v>23</v>
      </c>
      <c r="K251" s="170" t="s">
        <v>23</v>
      </c>
      <c r="L251" s="170" t="s">
        <v>23</v>
      </c>
      <c r="M251" s="170" t="s">
        <v>23</v>
      </c>
      <c r="N251" s="170" t="s">
        <v>23</v>
      </c>
      <c r="O251" s="170" t="s">
        <v>23</v>
      </c>
    </row>
    <row r="252" spans="1:15">
      <c r="A252" s="57" t="s">
        <v>1147</v>
      </c>
      <c r="B252" s="289" t="s">
        <v>1169</v>
      </c>
      <c r="C252" s="289" t="s">
        <v>1167</v>
      </c>
      <c r="D252" s="278" t="s">
        <v>23</v>
      </c>
      <c r="E252" s="278" t="s">
        <v>23</v>
      </c>
      <c r="F252" s="278" t="s">
        <v>23</v>
      </c>
      <c r="G252" s="278" t="s">
        <v>597</v>
      </c>
      <c r="H252" s="278" t="s">
        <v>23</v>
      </c>
      <c r="I252" s="278" t="s">
        <v>23</v>
      </c>
      <c r="J252" s="278" t="s">
        <v>23</v>
      </c>
      <c r="K252" s="170" t="s">
        <v>23</v>
      </c>
      <c r="L252" s="170" t="s">
        <v>23</v>
      </c>
      <c r="M252" s="170" t="s">
        <v>23</v>
      </c>
      <c r="N252" s="170" t="s">
        <v>23</v>
      </c>
      <c r="O252" s="170" t="s">
        <v>23</v>
      </c>
    </row>
    <row r="253" spans="1:15">
      <c r="A253" s="57" t="s">
        <v>1179</v>
      </c>
      <c r="B253" s="326" t="s">
        <v>1169</v>
      </c>
      <c r="C253" s="326" t="s">
        <v>1202</v>
      </c>
      <c r="D253" s="278" t="s">
        <v>23</v>
      </c>
      <c r="E253" s="278" t="s">
        <v>23</v>
      </c>
      <c r="F253" s="278" t="s">
        <v>23</v>
      </c>
      <c r="G253" s="278" t="s">
        <v>597</v>
      </c>
      <c r="H253" s="278" t="s">
        <v>23</v>
      </c>
      <c r="I253" s="278" t="s">
        <v>23</v>
      </c>
      <c r="J253" s="278" t="s">
        <v>23</v>
      </c>
      <c r="K253" s="278" t="s">
        <v>23</v>
      </c>
      <c r="L253" s="278" t="s">
        <v>23</v>
      </c>
      <c r="M253" s="278" t="s">
        <v>23</v>
      </c>
      <c r="N253" s="278" t="s">
        <v>23</v>
      </c>
      <c r="O253" s="278" t="s">
        <v>23</v>
      </c>
    </row>
    <row r="254" spans="1:15">
      <c r="A254" s="57" t="s">
        <v>1147</v>
      </c>
      <c r="B254" s="289" t="s">
        <v>1169</v>
      </c>
      <c r="C254" s="289" t="s">
        <v>1203</v>
      </c>
      <c r="D254" s="278" t="s">
        <v>23</v>
      </c>
      <c r="E254" s="278" t="s">
        <v>23</v>
      </c>
      <c r="F254" s="278" t="s">
        <v>23</v>
      </c>
      <c r="G254" s="278" t="s">
        <v>597</v>
      </c>
      <c r="H254" s="278" t="s">
        <v>23</v>
      </c>
      <c r="I254" s="278" t="s">
        <v>23</v>
      </c>
      <c r="J254" s="278" t="s">
        <v>23</v>
      </c>
      <c r="K254" s="170" t="s">
        <v>23</v>
      </c>
      <c r="L254" s="170" t="s">
        <v>23</v>
      </c>
      <c r="M254" s="170" t="s">
        <v>23</v>
      </c>
      <c r="N254" s="170" t="s">
        <v>23</v>
      </c>
      <c r="O254" s="170" t="s">
        <v>23</v>
      </c>
    </row>
    <row r="255" spans="1:15" s="277" customFormat="1">
      <c r="A255" s="118" t="s">
        <v>1296</v>
      </c>
      <c r="B255" s="289" t="s">
        <v>1169</v>
      </c>
      <c r="C255" s="289" t="s">
        <v>1168</v>
      </c>
      <c r="D255" s="278" t="s">
        <v>23</v>
      </c>
      <c r="E255" s="278" t="s">
        <v>23</v>
      </c>
      <c r="F255" s="278" t="s">
        <v>23</v>
      </c>
      <c r="G255" s="278" t="s">
        <v>597</v>
      </c>
      <c r="H255" s="278" t="s">
        <v>23</v>
      </c>
      <c r="I255" s="278" t="s">
        <v>23</v>
      </c>
      <c r="J255" s="278" t="s">
        <v>23</v>
      </c>
      <c r="K255" s="170" t="s">
        <v>23</v>
      </c>
      <c r="L255" s="170" t="s">
        <v>23</v>
      </c>
      <c r="M255" s="170" t="s">
        <v>23</v>
      </c>
      <c r="N255" s="170" t="s">
        <v>23</v>
      </c>
      <c r="O255" s="170" t="s">
        <v>23</v>
      </c>
    </row>
    <row r="256" spans="1:15">
      <c r="A256" s="57" t="s">
        <v>1182</v>
      </c>
      <c r="B256" s="326" t="s">
        <v>1169</v>
      </c>
      <c r="C256" s="326" t="s">
        <v>1142</v>
      </c>
      <c r="D256" s="278" t="s">
        <v>23</v>
      </c>
      <c r="E256" s="278" t="s">
        <v>23</v>
      </c>
      <c r="F256" s="278" t="s">
        <v>23</v>
      </c>
      <c r="G256" s="278" t="s">
        <v>597</v>
      </c>
      <c r="H256" s="278" t="s">
        <v>23</v>
      </c>
      <c r="I256" s="278" t="s">
        <v>23</v>
      </c>
      <c r="J256" s="278" t="s">
        <v>23</v>
      </c>
      <c r="K256" s="278" t="s">
        <v>23</v>
      </c>
      <c r="L256" s="278" t="s">
        <v>23</v>
      </c>
      <c r="M256" s="278" t="s">
        <v>23</v>
      </c>
      <c r="N256" s="278" t="s">
        <v>23</v>
      </c>
      <c r="O256" s="278" t="s">
        <v>23</v>
      </c>
    </row>
    <row r="257" spans="1:15">
      <c r="A257" s="57" t="s">
        <v>1147</v>
      </c>
      <c r="B257" s="326" t="s">
        <v>1169</v>
      </c>
      <c r="C257" s="326" t="s">
        <v>1269</v>
      </c>
      <c r="D257" s="278" t="s">
        <v>23</v>
      </c>
      <c r="E257" s="278" t="s">
        <v>23</v>
      </c>
      <c r="F257" s="278" t="s">
        <v>23</v>
      </c>
      <c r="G257" s="278" t="s">
        <v>597</v>
      </c>
      <c r="H257" s="278" t="s">
        <v>23</v>
      </c>
      <c r="I257" s="278" t="s">
        <v>23</v>
      </c>
      <c r="J257" s="278" t="s">
        <v>23</v>
      </c>
      <c r="K257" s="278" t="s">
        <v>23</v>
      </c>
      <c r="L257" s="278" t="s">
        <v>23</v>
      </c>
      <c r="M257" s="278" t="s">
        <v>23</v>
      </c>
      <c r="N257" s="278" t="s">
        <v>23</v>
      </c>
      <c r="O257" s="278" t="s">
        <v>23</v>
      </c>
    </row>
    <row r="258" spans="1:15" s="277" customFormat="1">
      <c r="A258" s="118" t="s">
        <v>1296</v>
      </c>
      <c r="B258" s="326" t="s">
        <v>1169</v>
      </c>
      <c r="C258" s="326" t="s">
        <v>1270</v>
      </c>
      <c r="D258" s="278" t="s">
        <v>23</v>
      </c>
      <c r="E258" s="278" t="s">
        <v>23</v>
      </c>
      <c r="F258" s="278" t="s">
        <v>23</v>
      </c>
      <c r="G258" s="278" t="s">
        <v>597</v>
      </c>
      <c r="H258" s="278" t="s">
        <v>23</v>
      </c>
      <c r="I258" s="278" t="s">
        <v>23</v>
      </c>
      <c r="J258" s="278" t="s">
        <v>23</v>
      </c>
      <c r="K258" s="278" t="s">
        <v>23</v>
      </c>
      <c r="L258" s="278" t="s">
        <v>23</v>
      </c>
      <c r="M258" s="278" t="s">
        <v>23</v>
      </c>
      <c r="N258" s="278" t="s">
        <v>23</v>
      </c>
      <c r="O258" s="278" t="s">
        <v>23</v>
      </c>
    </row>
    <row r="259" spans="1:15" s="277" customFormat="1">
      <c r="A259" s="118" t="s">
        <v>1296</v>
      </c>
      <c r="B259" s="326" t="s">
        <v>1169</v>
      </c>
      <c r="C259" s="326" t="s">
        <v>1271</v>
      </c>
      <c r="D259" s="278" t="s">
        <v>23</v>
      </c>
      <c r="E259" s="278" t="s">
        <v>23</v>
      </c>
      <c r="F259" s="278" t="s">
        <v>23</v>
      </c>
      <c r="G259" s="278" t="s">
        <v>597</v>
      </c>
      <c r="H259" s="278" t="s">
        <v>23</v>
      </c>
      <c r="I259" s="278" t="s">
        <v>23</v>
      </c>
      <c r="J259" s="278" t="s">
        <v>23</v>
      </c>
      <c r="K259" s="278" t="s">
        <v>23</v>
      </c>
      <c r="L259" s="278" t="s">
        <v>23</v>
      </c>
      <c r="M259" s="278" t="s">
        <v>23</v>
      </c>
      <c r="N259" s="278" t="s">
        <v>23</v>
      </c>
      <c r="O259" s="278" t="s">
        <v>23</v>
      </c>
    </row>
    <row r="260" spans="1:15" s="277" customFormat="1">
      <c r="A260" s="118" t="s">
        <v>1296</v>
      </c>
      <c r="B260" s="326" t="s">
        <v>1169</v>
      </c>
      <c r="C260" s="326" t="s">
        <v>1272</v>
      </c>
      <c r="D260" s="278" t="s">
        <v>23</v>
      </c>
      <c r="E260" s="278" t="s">
        <v>23</v>
      </c>
      <c r="F260" s="278" t="s">
        <v>23</v>
      </c>
      <c r="G260" s="278" t="s">
        <v>597</v>
      </c>
      <c r="H260" s="278" t="s">
        <v>23</v>
      </c>
      <c r="I260" s="278" t="s">
        <v>23</v>
      </c>
      <c r="J260" s="278" t="s">
        <v>23</v>
      </c>
      <c r="K260" s="278" t="s">
        <v>23</v>
      </c>
      <c r="L260" s="278" t="s">
        <v>23</v>
      </c>
      <c r="M260" s="278" t="s">
        <v>23</v>
      </c>
      <c r="N260" s="278" t="s">
        <v>23</v>
      </c>
      <c r="O260" s="278" t="s">
        <v>23</v>
      </c>
    </row>
    <row r="261" spans="1:15" s="277" customFormat="1">
      <c r="A261" s="118" t="s">
        <v>1296</v>
      </c>
      <c r="B261" s="326" t="s">
        <v>1169</v>
      </c>
      <c r="C261" s="326" t="s">
        <v>1273</v>
      </c>
      <c r="D261" s="278" t="s">
        <v>23</v>
      </c>
      <c r="E261" s="278" t="s">
        <v>23</v>
      </c>
      <c r="F261" s="278" t="s">
        <v>23</v>
      </c>
      <c r="G261" s="278" t="s">
        <v>597</v>
      </c>
      <c r="H261" s="278" t="s">
        <v>23</v>
      </c>
      <c r="I261" s="278" t="s">
        <v>23</v>
      </c>
      <c r="J261" s="278" t="s">
        <v>23</v>
      </c>
      <c r="K261" s="278" t="s">
        <v>23</v>
      </c>
      <c r="L261" s="278" t="s">
        <v>23</v>
      </c>
      <c r="M261" s="278" t="s">
        <v>23</v>
      </c>
      <c r="N261" s="278" t="s">
        <v>23</v>
      </c>
      <c r="O261" s="278" t="s">
        <v>23</v>
      </c>
    </row>
    <row r="262" spans="1:15" s="277" customFormat="1">
      <c r="A262" s="118" t="s">
        <v>1296</v>
      </c>
      <c r="B262" s="326" t="s">
        <v>1169</v>
      </c>
      <c r="C262" s="326" t="s">
        <v>1276</v>
      </c>
      <c r="D262" s="278" t="s">
        <v>23</v>
      </c>
      <c r="E262" s="278" t="s">
        <v>23</v>
      </c>
      <c r="F262" s="278" t="s">
        <v>23</v>
      </c>
      <c r="G262" s="278" t="s">
        <v>597</v>
      </c>
      <c r="H262" s="278" t="s">
        <v>23</v>
      </c>
      <c r="I262" s="278" t="s">
        <v>23</v>
      </c>
      <c r="J262" s="278" t="s">
        <v>23</v>
      </c>
      <c r="K262" s="278" t="s">
        <v>23</v>
      </c>
      <c r="L262" s="278" t="s">
        <v>23</v>
      </c>
      <c r="M262" s="278" t="s">
        <v>23</v>
      </c>
      <c r="N262" s="278" t="s">
        <v>23</v>
      </c>
      <c r="O262" s="278" t="s">
        <v>23</v>
      </c>
    </row>
    <row r="263" spans="1:15" s="277" customFormat="1">
      <c r="A263" s="118" t="s">
        <v>1296</v>
      </c>
      <c r="B263" s="326" t="s">
        <v>1169</v>
      </c>
      <c r="C263" s="326" t="s">
        <v>1277</v>
      </c>
      <c r="D263" s="278" t="s">
        <v>23</v>
      </c>
      <c r="E263" s="278" t="s">
        <v>23</v>
      </c>
      <c r="F263" s="278" t="s">
        <v>23</v>
      </c>
      <c r="G263" s="278" t="s">
        <v>597</v>
      </c>
      <c r="H263" s="278" t="s">
        <v>23</v>
      </c>
      <c r="I263" s="278" t="s">
        <v>23</v>
      </c>
      <c r="J263" s="278" t="s">
        <v>23</v>
      </c>
      <c r="K263" s="278" t="s">
        <v>23</v>
      </c>
      <c r="L263" s="278" t="s">
        <v>23</v>
      </c>
      <c r="M263" s="278" t="s">
        <v>23</v>
      </c>
      <c r="N263" s="278" t="s">
        <v>23</v>
      </c>
      <c r="O263" s="278" t="s">
        <v>23</v>
      </c>
    </row>
    <row r="264" spans="1:15" s="277" customFormat="1">
      <c r="A264" s="118" t="s">
        <v>1296</v>
      </c>
      <c r="B264" s="326" t="s">
        <v>1169</v>
      </c>
      <c r="C264" s="326" t="s">
        <v>1278</v>
      </c>
      <c r="D264" s="278" t="s">
        <v>23</v>
      </c>
      <c r="E264" s="278" t="s">
        <v>23</v>
      </c>
      <c r="F264" s="278" t="s">
        <v>23</v>
      </c>
      <c r="G264" s="278" t="s">
        <v>597</v>
      </c>
      <c r="H264" s="278" t="s">
        <v>23</v>
      </c>
      <c r="I264" s="278" t="s">
        <v>23</v>
      </c>
      <c r="J264" s="278" t="s">
        <v>23</v>
      </c>
      <c r="K264" s="278" t="s">
        <v>23</v>
      </c>
      <c r="L264" s="278" t="s">
        <v>23</v>
      </c>
      <c r="M264" s="278" t="s">
        <v>23</v>
      </c>
      <c r="N264" s="278" t="s">
        <v>23</v>
      </c>
      <c r="O264" s="278" t="s">
        <v>23</v>
      </c>
    </row>
    <row r="265" spans="1:15" s="277" customFormat="1">
      <c r="A265" s="118" t="s">
        <v>1296</v>
      </c>
      <c r="B265" s="326" t="s">
        <v>1169</v>
      </c>
      <c r="C265" s="326" t="s">
        <v>1279</v>
      </c>
      <c r="D265" s="278" t="s">
        <v>23</v>
      </c>
      <c r="E265" s="278" t="s">
        <v>23</v>
      </c>
      <c r="F265" s="278" t="s">
        <v>23</v>
      </c>
      <c r="G265" s="278" t="s">
        <v>597</v>
      </c>
      <c r="H265" s="278" t="s">
        <v>23</v>
      </c>
      <c r="I265" s="278" t="s">
        <v>23</v>
      </c>
      <c r="J265" s="278" t="s">
        <v>23</v>
      </c>
      <c r="K265" s="278" t="s">
        <v>23</v>
      </c>
      <c r="L265" s="278" t="s">
        <v>23</v>
      </c>
      <c r="M265" s="278" t="s">
        <v>23</v>
      </c>
      <c r="N265" s="278" t="s">
        <v>23</v>
      </c>
      <c r="O265" s="278" t="s">
        <v>23</v>
      </c>
    </row>
    <row r="266" spans="1:15" s="277" customFormat="1">
      <c r="A266" s="118" t="s">
        <v>1296</v>
      </c>
      <c r="B266" s="289" t="s">
        <v>1169</v>
      </c>
      <c r="C266" s="289" t="s">
        <v>1204</v>
      </c>
      <c r="D266" s="278" t="s">
        <v>23</v>
      </c>
      <c r="E266" s="278" t="s">
        <v>23</v>
      </c>
      <c r="F266" s="278" t="s">
        <v>23</v>
      </c>
      <c r="G266" s="278" t="s">
        <v>597</v>
      </c>
      <c r="H266" s="278" t="s">
        <v>23</v>
      </c>
      <c r="I266" s="278" t="s">
        <v>23</v>
      </c>
      <c r="J266" s="278" t="s">
        <v>23</v>
      </c>
      <c r="K266" s="170" t="s">
        <v>23</v>
      </c>
      <c r="L266" s="170" t="s">
        <v>23</v>
      </c>
      <c r="M266" s="170" t="s">
        <v>23</v>
      </c>
      <c r="N266" s="170" t="s">
        <v>23</v>
      </c>
      <c r="O266" s="170" t="s">
        <v>23</v>
      </c>
    </row>
    <row r="267" spans="1:15" s="277" customFormat="1">
      <c r="A267" s="118" t="s">
        <v>1296</v>
      </c>
      <c r="B267" s="289" t="s">
        <v>1169</v>
      </c>
      <c r="C267" s="289" t="s">
        <v>1205</v>
      </c>
      <c r="D267" s="278" t="s">
        <v>23</v>
      </c>
      <c r="E267" s="278" t="s">
        <v>23</v>
      </c>
      <c r="F267" s="278" t="s">
        <v>23</v>
      </c>
      <c r="G267" s="278" t="s">
        <v>597</v>
      </c>
      <c r="H267" s="278" t="s">
        <v>23</v>
      </c>
      <c r="I267" s="278" t="s">
        <v>23</v>
      </c>
      <c r="J267" s="278" t="s">
        <v>23</v>
      </c>
      <c r="K267" s="170" t="s">
        <v>23</v>
      </c>
      <c r="L267" s="170" t="s">
        <v>23</v>
      </c>
      <c r="M267" s="170" t="s">
        <v>23</v>
      </c>
      <c r="N267" s="170" t="s">
        <v>23</v>
      </c>
      <c r="O267" s="170" t="s">
        <v>23</v>
      </c>
    </row>
    <row r="268" spans="1:15">
      <c r="A268" s="57" t="s">
        <v>1182</v>
      </c>
      <c r="B268" s="289" t="s">
        <v>1169</v>
      </c>
      <c r="C268" s="289" t="s">
        <v>1206</v>
      </c>
      <c r="D268" s="278" t="s">
        <v>23</v>
      </c>
      <c r="E268" s="278" t="s">
        <v>23</v>
      </c>
      <c r="F268" s="278" t="s">
        <v>23</v>
      </c>
      <c r="G268" s="278" t="s">
        <v>597</v>
      </c>
      <c r="H268" s="278" t="s">
        <v>23</v>
      </c>
      <c r="I268" s="278" t="s">
        <v>23</v>
      </c>
      <c r="J268" s="278" t="s">
        <v>23</v>
      </c>
      <c r="K268" s="170" t="s">
        <v>23</v>
      </c>
      <c r="L268" s="170" t="s">
        <v>23</v>
      </c>
      <c r="M268" s="170" t="s">
        <v>23</v>
      </c>
      <c r="N268" s="170" t="s">
        <v>23</v>
      </c>
      <c r="O268" s="170" t="s">
        <v>23</v>
      </c>
    </row>
    <row r="269" spans="1:15">
      <c r="A269" s="57" t="s">
        <v>1182</v>
      </c>
      <c r="B269" s="289" t="s">
        <v>1169</v>
      </c>
      <c r="C269" s="289" t="s">
        <v>1207</v>
      </c>
      <c r="D269" s="278" t="s">
        <v>23</v>
      </c>
      <c r="E269" s="278" t="s">
        <v>23</v>
      </c>
      <c r="F269" s="278" t="s">
        <v>23</v>
      </c>
      <c r="G269" s="278" t="s">
        <v>597</v>
      </c>
      <c r="H269" s="278" t="s">
        <v>23</v>
      </c>
      <c r="I269" s="278" t="s">
        <v>23</v>
      </c>
      <c r="J269" s="278" t="s">
        <v>23</v>
      </c>
      <c r="K269" s="170" t="s">
        <v>23</v>
      </c>
      <c r="L269" s="170" t="s">
        <v>23</v>
      </c>
      <c r="M269" s="170" t="s">
        <v>23</v>
      </c>
      <c r="N269" s="170" t="s">
        <v>23</v>
      </c>
      <c r="O269" s="170" t="s">
        <v>23</v>
      </c>
    </row>
    <row r="270" spans="1:15">
      <c r="A270" s="157" t="s">
        <v>1851</v>
      </c>
      <c r="B270" s="289" t="s">
        <v>1169</v>
      </c>
      <c r="C270" s="289" t="s">
        <v>1850</v>
      </c>
      <c r="D270" s="278" t="s">
        <v>23</v>
      </c>
      <c r="E270" s="278" t="s">
        <v>23</v>
      </c>
      <c r="F270" s="278" t="s">
        <v>23</v>
      </c>
      <c r="G270" s="278" t="s">
        <v>597</v>
      </c>
      <c r="H270" s="278" t="s">
        <v>23</v>
      </c>
      <c r="I270" s="278" t="s">
        <v>23</v>
      </c>
      <c r="J270" s="278" t="s">
        <v>23</v>
      </c>
      <c r="K270" s="170" t="s">
        <v>23</v>
      </c>
      <c r="L270" s="170" t="s">
        <v>23</v>
      </c>
      <c r="M270" s="170" t="s">
        <v>23</v>
      </c>
      <c r="N270" s="170" t="s">
        <v>23</v>
      </c>
      <c r="O270" s="170" t="s">
        <v>23</v>
      </c>
    </row>
    <row r="271" spans="1:15">
      <c r="A271" s="57" t="s">
        <v>1182</v>
      </c>
      <c r="B271" s="289" t="s">
        <v>1169</v>
      </c>
      <c r="C271" s="289" t="s">
        <v>1280</v>
      </c>
      <c r="D271" s="278" t="s">
        <v>23</v>
      </c>
      <c r="E271" s="278" t="s">
        <v>23</v>
      </c>
      <c r="F271" s="278" t="s">
        <v>23</v>
      </c>
      <c r="G271" s="278" t="s">
        <v>597</v>
      </c>
      <c r="H271" s="278" t="s">
        <v>23</v>
      </c>
      <c r="I271" s="278" t="s">
        <v>23</v>
      </c>
      <c r="J271" s="278" t="s">
        <v>23</v>
      </c>
      <c r="K271" s="170" t="s">
        <v>23</v>
      </c>
      <c r="L271" s="170" t="s">
        <v>23</v>
      </c>
      <c r="M271" s="170" t="s">
        <v>23</v>
      </c>
      <c r="N271" s="170" t="s">
        <v>23</v>
      </c>
      <c r="O271" s="170" t="s">
        <v>23</v>
      </c>
    </row>
    <row r="272" spans="1:15">
      <c r="A272" s="57" t="s">
        <v>1182</v>
      </c>
      <c r="B272" s="289" t="s">
        <v>1169</v>
      </c>
      <c r="C272" s="289" t="s">
        <v>1281</v>
      </c>
      <c r="D272" s="278" t="s">
        <v>23</v>
      </c>
      <c r="E272" s="278" t="s">
        <v>23</v>
      </c>
      <c r="F272" s="278" t="s">
        <v>23</v>
      </c>
      <c r="G272" s="278" t="s">
        <v>597</v>
      </c>
      <c r="H272" s="278" t="s">
        <v>23</v>
      </c>
      <c r="I272" s="278" t="s">
        <v>23</v>
      </c>
      <c r="J272" s="278" t="s">
        <v>23</v>
      </c>
      <c r="K272" s="170" t="s">
        <v>23</v>
      </c>
      <c r="L272" s="170" t="s">
        <v>23</v>
      </c>
      <c r="M272" s="170" t="s">
        <v>23</v>
      </c>
      <c r="N272" s="170" t="s">
        <v>23</v>
      </c>
      <c r="O272" s="170" t="s">
        <v>23</v>
      </c>
    </row>
    <row r="273" spans="1:15">
      <c r="A273" s="57" t="s">
        <v>1223</v>
      </c>
      <c r="B273" s="289" t="s">
        <v>1169</v>
      </c>
      <c r="C273" s="289" t="s">
        <v>1291</v>
      </c>
      <c r="D273" s="278" t="s">
        <v>23</v>
      </c>
      <c r="E273" s="278" t="s">
        <v>23</v>
      </c>
      <c r="F273" s="278" t="s">
        <v>23</v>
      </c>
      <c r="G273" s="278" t="s">
        <v>597</v>
      </c>
      <c r="H273" s="278" t="s">
        <v>23</v>
      </c>
      <c r="I273" s="278" t="s">
        <v>23</v>
      </c>
      <c r="J273" s="278" t="s">
        <v>23</v>
      </c>
      <c r="K273" s="170" t="s">
        <v>23</v>
      </c>
      <c r="L273" s="170" t="s">
        <v>23</v>
      </c>
      <c r="M273" s="170" t="s">
        <v>23</v>
      </c>
      <c r="N273" s="170" t="s">
        <v>23</v>
      </c>
      <c r="O273" s="170" t="s">
        <v>23</v>
      </c>
    </row>
    <row r="274" spans="1:15">
      <c r="A274" s="57" t="s">
        <v>1223</v>
      </c>
      <c r="B274" s="289" t="s">
        <v>1169</v>
      </c>
      <c r="C274" s="289" t="s">
        <v>1292</v>
      </c>
      <c r="D274" s="278" t="s">
        <v>23</v>
      </c>
      <c r="E274" s="278" t="s">
        <v>23</v>
      </c>
      <c r="F274" s="278" t="s">
        <v>23</v>
      </c>
      <c r="G274" s="278" t="s">
        <v>597</v>
      </c>
      <c r="H274" s="278" t="s">
        <v>23</v>
      </c>
      <c r="I274" s="278" t="s">
        <v>23</v>
      </c>
      <c r="J274" s="278" t="s">
        <v>23</v>
      </c>
      <c r="K274" s="170" t="s">
        <v>23</v>
      </c>
      <c r="L274" s="170" t="s">
        <v>23</v>
      </c>
      <c r="M274" s="170" t="s">
        <v>23</v>
      </c>
      <c r="N274" s="170" t="s">
        <v>23</v>
      </c>
      <c r="O274" s="170" t="s">
        <v>23</v>
      </c>
    </row>
  </sheetData>
  <autoFilter ref="A6:AF274"/>
  <mergeCells count="1">
    <mergeCell ref="A1:B2"/>
  </mergeCells>
  <conditionalFormatting sqref="L33:O33 L24:O24 E12:E14 J23:K24 E74:E80 F68:F80 J68:K70 L215:O228 J71:O135 K229:O230 D74:D149 D68:D70 D71:E73 D150:F150 D180:G209 H150:I150 G68:I135 H181:O209 E7:O8 E136:O149 D215:J230 D210:O214 I180:O180 E81:F135 D60:O60 D151:O162 D231:O274 D164:O179 D15:O19 H9 F9:G10 F11:O14 I9:O10 D8:D14 D22:J22 L22:O22 H25:H27 I23:I27 D23:G27 E48:E49 J25:O28 D28:I28 D29:O32 D50:O58 G33:J33 E34:O35 F39:O49 D33:D35 D38:D49 E38:O38">
    <cfRule type="cellIs" dxfId="454" priority="364" operator="equal">
      <formula>"Mandatory"</formula>
    </cfRule>
    <cfRule type="cellIs" dxfId="453" priority="365" stopIfTrue="1" operator="equal">
      <formula>"Optional"</formula>
    </cfRule>
  </conditionalFormatting>
  <conditionalFormatting sqref="L33:O33 L24:O24 E12:E14 J23:K24 E74:E80 F68:F80 J68:K70 L215:O228 J71:O135 K229:O230 D74:D149 D68:D70 D71:E73 D150:F150 D180:G209 H150:I150 G68:I135 H181:O209 E7:O8 E136:O149 D215:J230 D210:O214 I180:O180 E81:F135 D60:O60 D151:O162 D231:O274 D164:O179 D15:O19 H9 F9:G10 F11:O14 I9:O10 D8:D14 D22:J22 L22:O22 H25:H27 I23:I27 D23:G27 E48:E49 J25:O28 D28:I28 D29:O32 D50:O58 G33:J33 E34:O35 F39:O49 D33:D35 D38:D49 E38:O38">
    <cfRule type="cellIs" dxfId="452" priority="361" operator="equal">
      <formula>"Optional"</formula>
    </cfRule>
    <cfRule type="cellIs" dxfId="451" priority="362" operator="equal">
      <formula>"ReadOnly"</formula>
    </cfRule>
    <cfRule type="cellIs" dxfId="450" priority="363" operator="equal">
      <formula>"Mandatory"</formula>
    </cfRule>
  </conditionalFormatting>
  <conditionalFormatting sqref="E10:E11">
    <cfRule type="cellIs" dxfId="449" priority="329" operator="equal">
      <formula>"Mandatory"</formula>
    </cfRule>
    <cfRule type="cellIs" dxfId="448" priority="330" stopIfTrue="1" operator="equal">
      <formula>"Optional"</formula>
    </cfRule>
  </conditionalFormatting>
  <conditionalFormatting sqref="E10:E11">
    <cfRule type="cellIs" dxfId="447" priority="326" operator="equal">
      <formula>"Optional"</formula>
    </cfRule>
    <cfRule type="cellIs" dxfId="446" priority="327" operator="equal">
      <formula>"ReadOnly"</formula>
    </cfRule>
    <cfRule type="cellIs" dxfId="445" priority="328" operator="equal">
      <formula>"Mandatory"</formula>
    </cfRule>
  </conditionalFormatting>
  <conditionalFormatting sqref="F33">
    <cfRule type="cellIs" dxfId="444" priority="304" operator="equal">
      <formula>"Mandatory"</formula>
    </cfRule>
    <cfRule type="cellIs" dxfId="443" priority="305" stopIfTrue="1" operator="equal">
      <formula>"Optional"</formula>
    </cfRule>
  </conditionalFormatting>
  <conditionalFormatting sqref="F33">
    <cfRule type="cellIs" dxfId="442" priority="301" operator="equal">
      <formula>"Optional"</formula>
    </cfRule>
    <cfRule type="cellIs" dxfId="441" priority="302" operator="equal">
      <formula>"ReadOnly"</formula>
    </cfRule>
    <cfRule type="cellIs" dxfId="440" priority="303" operator="equal">
      <formula>"Mandatory"</formula>
    </cfRule>
  </conditionalFormatting>
  <conditionalFormatting sqref="E9">
    <cfRule type="cellIs" dxfId="439" priority="294" operator="equal">
      <formula>"Mandatory"</formula>
    </cfRule>
    <cfRule type="cellIs" dxfId="438" priority="295" stopIfTrue="1" operator="equal">
      <formula>"Optional"</formula>
    </cfRule>
  </conditionalFormatting>
  <conditionalFormatting sqref="E9">
    <cfRule type="cellIs" dxfId="437" priority="291" operator="equal">
      <formula>"Optional"</formula>
    </cfRule>
    <cfRule type="cellIs" dxfId="436" priority="292" operator="equal">
      <formula>"ReadOnly"</formula>
    </cfRule>
    <cfRule type="cellIs" dxfId="435" priority="293" operator="equal">
      <formula>"Mandatory"</formula>
    </cfRule>
  </conditionalFormatting>
  <conditionalFormatting sqref="E33">
    <cfRule type="cellIs" dxfId="434" priority="284" operator="equal">
      <formula>"Mandatory"</formula>
    </cfRule>
    <cfRule type="cellIs" dxfId="433" priority="285" stopIfTrue="1" operator="equal">
      <formula>"Optional"</formula>
    </cfRule>
  </conditionalFormatting>
  <conditionalFormatting sqref="E33">
    <cfRule type="cellIs" dxfId="432" priority="281" operator="equal">
      <formula>"Optional"</formula>
    </cfRule>
    <cfRule type="cellIs" dxfId="431" priority="282" operator="equal">
      <formula>"ReadOnly"</formula>
    </cfRule>
    <cfRule type="cellIs" dxfId="430" priority="283" operator="equal">
      <formula>"Mandatory"</formula>
    </cfRule>
  </conditionalFormatting>
  <conditionalFormatting sqref="E39:E47">
    <cfRule type="cellIs" dxfId="429" priority="279" operator="equal">
      <formula>"Mandatory"</formula>
    </cfRule>
    <cfRule type="cellIs" dxfId="428" priority="280" stopIfTrue="1" operator="equal">
      <formula>"Optional"</formula>
    </cfRule>
  </conditionalFormatting>
  <conditionalFormatting sqref="E39:E47">
    <cfRule type="cellIs" dxfId="427" priority="276" operator="equal">
      <formula>"Optional"</formula>
    </cfRule>
    <cfRule type="cellIs" dxfId="426" priority="277" operator="equal">
      <formula>"ReadOnly"</formula>
    </cfRule>
    <cfRule type="cellIs" dxfId="425" priority="278" operator="equal">
      <formula>"Mandatory"</formula>
    </cfRule>
  </conditionalFormatting>
  <conditionalFormatting sqref="H10 H23:H24 L23:O23 K22 K33">
    <cfRule type="cellIs" dxfId="424" priority="269" operator="equal">
      <formula>"Mandatory"</formula>
    </cfRule>
    <cfRule type="cellIs" dxfId="423" priority="270" stopIfTrue="1" operator="equal">
      <formula>"Optional"</formula>
    </cfRule>
  </conditionalFormatting>
  <conditionalFormatting sqref="H10 H23:H24 L23:O23 K22 K33">
    <cfRule type="cellIs" dxfId="422" priority="266" operator="equal">
      <formula>"Optional"</formula>
    </cfRule>
    <cfRule type="cellIs" dxfId="421" priority="267" operator="equal">
      <formula>"ReadOnly"</formula>
    </cfRule>
    <cfRule type="cellIs" dxfId="420" priority="268" operator="equal">
      <formula>"Mandatory"</formula>
    </cfRule>
  </conditionalFormatting>
  <conditionalFormatting sqref="E68:E70 L68:O70">
    <cfRule type="cellIs" dxfId="419" priority="264" operator="equal">
      <formula>"Mandatory"</formula>
    </cfRule>
    <cfRule type="cellIs" dxfId="418" priority="265" stopIfTrue="1" operator="equal">
      <formula>"Optional"</formula>
    </cfRule>
  </conditionalFormatting>
  <conditionalFormatting sqref="E68:E70 L68:O70">
    <cfRule type="cellIs" dxfId="417" priority="261" operator="equal">
      <formula>"Optional"</formula>
    </cfRule>
    <cfRule type="cellIs" dxfId="416" priority="262" operator="equal">
      <formula>"ReadOnly"</formula>
    </cfRule>
    <cfRule type="cellIs" dxfId="415" priority="263" operator="equal">
      <formula>"Mandatory"</formula>
    </cfRule>
  </conditionalFormatting>
  <conditionalFormatting sqref="D7">
    <cfRule type="cellIs" dxfId="414" priority="214" operator="equal">
      <formula>"Mandatory"</formula>
    </cfRule>
    <cfRule type="cellIs" dxfId="413" priority="215" stopIfTrue="1" operator="equal">
      <formula>"Optional"</formula>
    </cfRule>
  </conditionalFormatting>
  <conditionalFormatting sqref="D7">
    <cfRule type="cellIs" dxfId="412" priority="211" operator="equal">
      <formula>"Optional"</formula>
    </cfRule>
    <cfRule type="cellIs" dxfId="411" priority="212" operator="equal">
      <formula>"ReadOnly"</formula>
    </cfRule>
    <cfRule type="cellIs" dxfId="410" priority="213" operator="equal">
      <formula>"Mandatory"</formula>
    </cfRule>
  </conditionalFormatting>
  <conditionalFormatting sqref="K227:K228">
    <cfRule type="cellIs" dxfId="409" priority="84" operator="equal">
      <formula>"Mandatory"</formula>
    </cfRule>
    <cfRule type="cellIs" dxfId="408" priority="85" stopIfTrue="1" operator="equal">
      <formula>"Optional"</formula>
    </cfRule>
  </conditionalFormatting>
  <conditionalFormatting sqref="K227:K228">
    <cfRule type="cellIs" dxfId="407" priority="81" operator="equal">
      <formula>"Optional"</formula>
    </cfRule>
    <cfRule type="cellIs" dxfId="406" priority="82" operator="equal">
      <formula>"ReadOnly"</formula>
    </cfRule>
    <cfRule type="cellIs" dxfId="405" priority="83" operator="equal">
      <formula>"Mandatory"</formula>
    </cfRule>
  </conditionalFormatting>
  <conditionalFormatting sqref="K215:K226">
    <cfRule type="cellIs" dxfId="404" priority="89" operator="equal">
      <formula>"Mandatory"</formula>
    </cfRule>
    <cfRule type="cellIs" dxfId="403" priority="90" stopIfTrue="1" operator="equal">
      <formula>"Optional"</formula>
    </cfRule>
  </conditionalFormatting>
  <conditionalFormatting sqref="K215:K226">
    <cfRule type="cellIs" dxfId="402" priority="86" operator="equal">
      <formula>"Optional"</formula>
    </cfRule>
    <cfRule type="cellIs" dxfId="401" priority="87" operator="equal">
      <formula>"ReadOnly"</formula>
    </cfRule>
    <cfRule type="cellIs" dxfId="400" priority="88" operator="equal">
      <formula>"Mandatory"</formula>
    </cfRule>
  </conditionalFormatting>
  <conditionalFormatting sqref="G150">
    <cfRule type="cellIs" dxfId="399" priority="74" operator="equal">
      <formula>"Mandatory"</formula>
    </cfRule>
    <cfRule type="cellIs" dxfId="398" priority="75" stopIfTrue="1" operator="equal">
      <formula>"Optional"</formula>
    </cfRule>
  </conditionalFormatting>
  <conditionalFormatting sqref="G150">
    <cfRule type="cellIs" dxfId="397" priority="71" operator="equal">
      <formula>"Optional"</formula>
    </cfRule>
    <cfRule type="cellIs" dxfId="396" priority="72" operator="equal">
      <formula>"ReadOnly"</formula>
    </cfRule>
    <cfRule type="cellIs" dxfId="395" priority="73" operator="equal">
      <formula>"Mandatory"</formula>
    </cfRule>
  </conditionalFormatting>
  <conditionalFormatting sqref="J150:O150">
    <cfRule type="cellIs" dxfId="394" priority="69" operator="equal">
      <formula>"Mandatory"</formula>
    </cfRule>
    <cfRule type="cellIs" dxfId="393" priority="70" stopIfTrue="1" operator="equal">
      <formula>"Optional"</formula>
    </cfRule>
  </conditionalFormatting>
  <conditionalFormatting sqref="J150:O150">
    <cfRule type="cellIs" dxfId="392" priority="66" operator="equal">
      <formula>"Optional"</formula>
    </cfRule>
    <cfRule type="cellIs" dxfId="391" priority="67" operator="equal">
      <formula>"ReadOnly"</formula>
    </cfRule>
    <cfRule type="cellIs" dxfId="390" priority="68" operator="equal">
      <formula>"Mandatory"</formula>
    </cfRule>
  </conditionalFormatting>
  <conditionalFormatting sqref="H180">
    <cfRule type="cellIs" dxfId="389" priority="54" operator="equal">
      <formula>"Mandatory"</formula>
    </cfRule>
    <cfRule type="cellIs" dxfId="388" priority="55" stopIfTrue="1" operator="equal">
      <formula>"Optional"</formula>
    </cfRule>
  </conditionalFormatting>
  <conditionalFormatting sqref="H180">
    <cfRule type="cellIs" dxfId="387" priority="51" operator="equal">
      <formula>"Optional"</formula>
    </cfRule>
    <cfRule type="cellIs" dxfId="386" priority="52" operator="equal">
      <formula>"ReadOnly"</formula>
    </cfRule>
    <cfRule type="cellIs" dxfId="385" priority="53" operator="equal">
      <formula>"Mandatory"</formula>
    </cfRule>
  </conditionalFormatting>
  <conditionalFormatting sqref="D59:O59">
    <cfRule type="cellIs" dxfId="384" priority="49" operator="equal">
      <formula>"Mandatory"</formula>
    </cfRule>
    <cfRule type="cellIs" dxfId="383" priority="50" stopIfTrue="1" operator="equal">
      <formula>"Optional"</formula>
    </cfRule>
  </conditionalFormatting>
  <conditionalFormatting sqref="D59:O59">
    <cfRule type="cellIs" dxfId="382" priority="46" operator="equal">
      <formula>"Optional"</formula>
    </cfRule>
    <cfRule type="cellIs" dxfId="381" priority="47" operator="equal">
      <formula>"ReadOnly"</formula>
    </cfRule>
    <cfRule type="cellIs" dxfId="380" priority="48" operator="equal">
      <formula>"Mandatory"</formula>
    </cfRule>
  </conditionalFormatting>
  <conditionalFormatting sqref="D163:O163">
    <cfRule type="cellIs" dxfId="379" priority="44" operator="equal">
      <formula>"Mandatory"</formula>
    </cfRule>
    <cfRule type="cellIs" dxfId="378" priority="45" stopIfTrue="1" operator="equal">
      <formula>"Optional"</formula>
    </cfRule>
  </conditionalFormatting>
  <conditionalFormatting sqref="D163:O163">
    <cfRule type="cellIs" dxfId="377" priority="41" operator="equal">
      <formula>"Optional"</formula>
    </cfRule>
    <cfRule type="cellIs" dxfId="376" priority="42" operator="equal">
      <formula>"ReadOnly"</formula>
    </cfRule>
    <cfRule type="cellIs" dxfId="375" priority="43" operator="equal">
      <formula>"Mandatory"</formula>
    </cfRule>
  </conditionalFormatting>
  <conditionalFormatting sqref="D61:O65">
    <cfRule type="cellIs" dxfId="374" priority="39" operator="equal">
      <formula>"Mandatory"</formula>
    </cfRule>
    <cfRule type="cellIs" dxfId="373" priority="40" stopIfTrue="1" operator="equal">
      <formula>"Optional"</formula>
    </cfRule>
  </conditionalFormatting>
  <conditionalFormatting sqref="D61:O65">
    <cfRule type="cellIs" dxfId="372" priority="36" operator="equal">
      <formula>"Optional"</formula>
    </cfRule>
    <cfRule type="cellIs" dxfId="371" priority="37" operator="equal">
      <formula>"ReadOnly"</formula>
    </cfRule>
    <cfRule type="cellIs" dxfId="370" priority="38" operator="equal">
      <formula>"Mandatory"</formula>
    </cfRule>
  </conditionalFormatting>
  <conditionalFormatting sqref="K20:O21">
    <cfRule type="cellIs" dxfId="369" priority="34" operator="equal">
      <formula>"Mandatory"</formula>
    </cfRule>
    <cfRule type="cellIs" dxfId="368" priority="35" stopIfTrue="1" operator="equal">
      <formula>"Optional"</formula>
    </cfRule>
  </conditionalFormatting>
  <conditionalFormatting sqref="K20:O21">
    <cfRule type="cellIs" dxfId="367" priority="31" operator="equal">
      <formula>"Optional"</formula>
    </cfRule>
    <cfRule type="cellIs" dxfId="366" priority="32" operator="equal">
      <formula>"ReadOnly"</formula>
    </cfRule>
    <cfRule type="cellIs" dxfId="365" priority="33" operator="equal">
      <formula>"Mandatory"</formula>
    </cfRule>
  </conditionalFormatting>
  <conditionalFormatting sqref="D36:O36">
    <cfRule type="cellIs" dxfId="364" priority="29" operator="equal">
      <formula>"Mandatory"</formula>
    </cfRule>
    <cfRule type="cellIs" dxfId="363" priority="30" stopIfTrue="1" operator="equal">
      <formula>"Optional"</formula>
    </cfRule>
  </conditionalFormatting>
  <conditionalFormatting sqref="D36:O36">
    <cfRule type="cellIs" dxfId="362" priority="26" operator="equal">
      <formula>"Optional"</formula>
    </cfRule>
    <cfRule type="cellIs" dxfId="361" priority="27" operator="equal">
      <formula>"ReadOnly"</formula>
    </cfRule>
    <cfRule type="cellIs" dxfId="360" priority="28" operator="equal">
      <formula>"Mandatory"</formula>
    </cfRule>
  </conditionalFormatting>
  <conditionalFormatting sqref="D37:O37">
    <cfRule type="cellIs" dxfId="359" priority="24" operator="equal">
      <formula>"Mandatory"</formula>
    </cfRule>
    <cfRule type="cellIs" dxfId="358" priority="25" stopIfTrue="1" operator="equal">
      <formula>"Optional"</formula>
    </cfRule>
  </conditionalFormatting>
  <conditionalFormatting sqref="D37:O37">
    <cfRule type="cellIs" dxfId="357" priority="21" operator="equal">
      <formula>"Optional"</formula>
    </cfRule>
    <cfRule type="cellIs" dxfId="356" priority="22" operator="equal">
      <formula>"ReadOnly"</formula>
    </cfRule>
    <cfRule type="cellIs" dxfId="355" priority="23" operator="equal">
      <formula>"Mandatory"</formula>
    </cfRule>
  </conditionalFormatting>
  <conditionalFormatting sqref="D20:J21">
    <cfRule type="cellIs" dxfId="354" priority="9" operator="equal">
      <formula>"Mandatory"</formula>
    </cfRule>
    <cfRule type="cellIs" dxfId="353" priority="10" stopIfTrue="1" operator="equal">
      <formula>"Optional"</formula>
    </cfRule>
  </conditionalFormatting>
  <conditionalFormatting sqref="D20:J21">
    <cfRule type="cellIs" dxfId="352" priority="6" operator="equal">
      <formula>"Optional"</formula>
    </cfRule>
    <cfRule type="cellIs" dxfId="351" priority="7" operator="equal">
      <formula>"ReadOnly"</formula>
    </cfRule>
    <cfRule type="cellIs" dxfId="350" priority="8" operator="equal">
      <formula>"Mandatory"</formula>
    </cfRule>
  </conditionalFormatting>
  <conditionalFormatting sqref="D66:O67">
    <cfRule type="cellIs" dxfId="349" priority="4" operator="equal">
      <formula>"Mandatory"</formula>
    </cfRule>
    <cfRule type="cellIs" dxfId="348" priority="5" stopIfTrue="1" operator="equal">
      <formula>"Optional"</formula>
    </cfRule>
  </conditionalFormatting>
  <conditionalFormatting sqref="D66:O67">
    <cfRule type="cellIs" dxfId="347" priority="1" operator="equal">
      <formula>"Optional"</formula>
    </cfRule>
    <cfRule type="cellIs" dxfId="346" priority="2" operator="equal">
      <formula>"ReadOnly"</formula>
    </cfRule>
    <cfRule type="cellIs" dxfId="345" priority="3" operator="equal">
      <formula>"Mandatory"</formula>
    </cfRule>
  </conditionalFormatting>
  <dataValidations count="1">
    <dataValidation type="list" allowBlank="1" showInputMessage="1" showErrorMessage="1" sqref="D7:O274">
      <formula1>"ReadOnly,Optional,Mandatory,NotDisplayed"</formula1>
    </dataValidation>
  </dataValidations>
  <pageMargins left="0.7" right="0.7" top="0.75" bottom="0.75" header="0.3" footer="0.3"/>
  <pageSetup orientation="portrait" horizontalDpi="1200" verticalDpi="120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0066FF"/>
    <pageSetUpPr fitToPage="1"/>
  </sheetPr>
  <dimension ref="A1:FE95"/>
  <sheetViews>
    <sheetView showGridLines="0" topLeftCell="A61" zoomScale="91" zoomScaleNormal="91" workbookViewId="0">
      <selection activeCell="AL81" sqref="AL81"/>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46" ht="12" customHeight="1" thickBot="1"/>
    <row r="2" spans="1:146" ht="12" customHeight="1">
      <c r="W2" s="490" t="s">
        <v>745</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4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4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4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row>
    <row r="7" spans="1:14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row>
    <row r="8" spans="1:14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row>
    <row r="9" spans="1:14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row>
    <row r="10" spans="1:14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row>
    <row r="11" spans="1:14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row>
    <row r="12" spans="1:14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row>
    <row r="13" spans="1:14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row>
    <row r="14" spans="1:14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row>
    <row r="15" spans="1:14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row>
    <row r="16" spans="1:14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row>
    <row r="17" spans="1:14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row>
    <row r="18" spans="1:14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row>
    <row r="19" spans="1:14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row>
    <row r="20" spans="1:14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row>
    <row r="21" spans="1:14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row>
    <row r="22" spans="1:14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row>
    <row r="23" spans="1:14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row>
    <row r="24" spans="1:14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row>
    <row r="25" spans="1:14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row>
    <row r="26" spans="1:14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row>
    <row r="27" spans="1:14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row>
    <row r="28" spans="1:14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row>
    <row r="29" spans="1:14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row>
    <row r="30" spans="1:14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row>
    <row r="32" spans="1:14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row>
    <row r="33" spans="1:14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row>
    <row r="34" spans="1:146" ht="12" customHeight="1">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row>
    <row r="35" spans="1:14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row>
    <row r="36" spans="1:146" ht="12" customHeight="1">
      <c r="A36" s="12"/>
      <c r="B36" s="12"/>
      <c r="C36" s="12"/>
      <c r="D36" s="12"/>
      <c r="E36" s="12"/>
      <c r="F36" s="12"/>
      <c r="G36" s="12"/>
      <c r="H36" s="12"/>
      <c r="I36" s="12"/>
      <c r="J36" s="12"/>
      <c r="K36" s="12"/>
      <c r="L36" s="12"/>
      <c r="M36" s="12"/>
      <c r="N36" s="12"/>
      <c r="O36" s="12"/>
      <c r="P36" s="12"/>
      <c r="Q36" s="12"/>
      <c r="R36" s="12"/>
      <c r="S36" s="12"/>
      <c r="T36" s="12"/>
      <c r="U36" s="12"/>
      <c r="V36" s="12"/>
      <c r="W36" s="49"/>
      <c r="X36" s="49"/>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row>
    <row r="37" spans="1:14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row>
    <row r="38" spans="1:14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row>
    <row r="39" spans="1:14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row>
    <row r="40" spans="1:146" ht="12" customHeight="1">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row>
    <row r="41" spans="1:14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row>
    <row r="42" spans="1:14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row>
    <row r="43" spans="1:14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row>
    <row r="44" spans="1:14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row>
    <row r="45" spans="1:14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row>
    <row r="46" spans="1:14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row>
    <row r="47" spans="1:146"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row>
    <row r="48" spans="1:14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row>
    <row r="49" spans="1:146"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row>
    <row r="50" spans="1:146" ht="15" customHeight="1">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row>
    <row r="51" spans="1:146"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row>
    <row r="52" spans="1:146"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row>
    <row r="53" spans="1:146"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49"/>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row>
    <row r="54" spans="1:146"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row>
    <row r="55" spans="1:146"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row>
    <row r="56" spans="1:146" ht="15" customHeight="1">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row>
    <row r="57" spans="1:146" ht="15" customHeight="1">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row>
    <row r="58" spans="1:146" ht="15" customHeight="1">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c r="EA58" s="12"/>
      <c r="EB58" s="12"/>
      <c r="EC58" s="12"/>
      <c r="ED58" s="12"/>
      <c r="EE58" s="12"/>
      <c r="EF58" s="12"/>
      <c r="EG58" s="12"/>
      <c r="EH58" s="12"/>
      <c r="EI58" s="12"/>
      <c r="EJ58" s="12"/>
      <c r="EK58" s="12"/>
      <c r="EL58" s="12"/>
      <c r="EM58" s="12"/>
      <c r="EN58" s="12"/>
      <c r="EO58" s="12"/>
      <c r="EP58" s="12"/>
    </row>
    <row r="59" spans="1:146" ht="15" customHeight="1">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row>
    <row r="60" spans="1:146" ht="15" customHeight="1">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row>
    <row r="61" spans="1:146" ht="15" customHeight="1">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row>
    <row r="62" spans="1:146" ht="15" customHeight="1">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row>
    <row r="63" spans="1:146" ht="15" customHeight="1">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row>
    <row r="64" spans="1:146" ht="15" customHeight="1">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row>
    <row r="65" spans="1:146" ht="15"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row>
    <row r="66" spans="1:146" ht="15" customHeigh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row>
    <row r="67" spans="1:146" ht="15" customHeight="1">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row>
    <row r="68" spans="1:146" ht="15" customHeight="1">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c r="EA68" s="12"/>
      <c r="EB68" s="12"/>
      <c r="EC68" s="12"/>
      <c r="ED68" s="12"/>
      <c r="EE68" s="12"/>
      <c r="EF68" s="12"/>
      <c r="EG68" s="12"/>
      <c r="EH68" s="12"/>
      <c r="EI68" s="12"/>
      <c r="EJ68" s="12"/>
      <c r="EK68" s="12"/>
      <c r="EL68" s="12"/>
      <c r="EM68" s="12"/>
      <c r="EN68" s="12"/>
      <c r="EO68" s="12"/>
      <c r="EP68" s="12"/>
    </row>
    <row r="69" spans="1:146" ht="15" customHeight="1">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row>
    <row r="70" spans="1:146" ht="15" customHeight="1">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row>
    <row r="71" spans="1:146" ht="15" customHeight="1">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c r="EA71" s="12"/>
      <c r="EB71" s="12"/>
      <c r="EC71" s="12"/>
      <c r="ED71" s="12"/>
      <c r="EE71" s="12"/>
      <c r="EF71" s="12"/>
      <c r="EG71" s="12"/>
      <c r="EH71" s="12"/>
      <c r="EI71" s="12"/>
      <c r="EJ71" s="12"/>
      <c r="EK71" s="12"/>
      <c r="EL71" s="12"/>
      <c r="EM71" s="12"/>
      <c r="EN71" s="12"/>
      <c r="EO71" s="12"/>
      <c r="EP71" s="12"/>
    </row>
    <row r="72" spans="1:146" ht="15" customHeight="1">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c r="DI72" s="12"/>
      <c r="DJ72" s="12"/>
      <c r="DK72" s="12"/>
      <c r="DL72" s="12"/>
      <c r="DM72" s="12"/>
      <c r="DN72" s="12"/>
      <c r="DO72" s="12"/>
      <c r="DP72" s="12"/>
      <c r="DQ72" s="12"/>
      <c r="DR72" s="12"/>
      <c r="DS72" s="12"/>
      <c r="DT72" s="12"/>
      <c r="DU72" s="12"/>
      <c r="DV72" s="12"/>
      <c r="DW72" s="12"/>
      <c r="DX72" s="12"/>
      <c r="DY72" s="12"/>
      <c r="DZ72" s="12"/>
      <c r="EA72" s="12"/>
      <c r="EB72" s="12"/>
      <c r="EC72" s="12"/>
      <c r="ED72" s="12"/>
      <c r="EE72" s="12"/>
      <c r="EF72" s="12"/>
      <c r="EG72" s="12"/>
      <c r="EH72" s="12"/>
      <c r="EI72" s="12"/>
      <c r="EJ72" s="12"/>
      <c r="EK72" s="12"/>
      <c r="EL72" s="12"/>
      <c r="EM72" s="12"/>
      <c r="EN72" s="12"/>
      <c r="EO72" s="12"/>
      <c r="EP72" s="12"/>
    </row>
    <row r="73" spans="1:146" ht="15" customHeight="1">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2"/>
      <c r="DA73" s="12"/>
      <c r="DB73" s="12"/>
      <c r="DC73" s="12"/>
      <c r="DD73" s="12"/>
      <c r="DE73" s="12"/>
      <c r="DF73" s="12"/>
      <c r="DG73" s="12"/>
      <c r="DH73" s="12"/>
      <c r="DI73" s="12"/>
      <c r="DJ73" s="12"/>
      <c r="DK73" s="12"/>
      <c r="DL73" s="12"/>
      <c r="DM73" s="12"/>
      <c r="DN73" s="12"/>
      <c r="DO73" s="12"/>
      <c r="DP73" s="12"/>
      <c r="DQ73" s="12"/>
      <c r="DR73" s="12"/>
      <c r="DS73" s="12"/>
      <c r="DT73" s="12"/>
      <c r="DU73" s="12"/>
      <c r="DV73" s="12"/>
      <c r="DW73" s="12"/>
      <c r="DX73" s="12"/>
      <c r="DY73" s="12"/>
      <c r="DZ73" s="12"/>
      <c r="EA73" s="12"/>
      <c r="EB73" s="12"/>
      <c r="EC73" s="12"/>
      <c r="ED73" s="12"/>
      <c r="EE73" s="12"/>
      <c r="EF73" s="12"/>
      <c r="EG73" s="12"/>
      <c r="EH73" s="12"/>
      <c r="EI73" s="12"/>
      <c r="EJ73" s="12"/>
      <c r="EK73" s="12"/>
      <c r="EL73" s="12"/>
      <c r="EM73" s="12"/>
      <c r="EN73" s="12"/>
      <c r="EO73" s="12"/>
      <c r="EP73" s="12"/>
    </row>
    <row r="74" spans="1:146" ht="15" customHeight="1">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CQ74" s="12"/>
      <c r="CR74" s="12"/>
      <c r="CS74" s="12"/>
      <c r="CT74" s="12"/>
      <c r="CU74" s="12"/>
      <c r="CV74" s="12"/>
      <c r="CW74" s="12"/>
      <c r="CX74" s="12"/>
      <c r="CY74" s="12"/>
      <c r="CZ74" s="12"/>
      <c r="DA74" s="12"/>
      <c r="DB74" s="12"/>
      <c r="DC74" s="12"/>
      <c r="DD74" s="12"/>
      <c r="DE74" s="12"/>
      <c r="DF74" s="12"/>
      <c r="DG74" s="12"/>
      <c r="DH74" s="12"/>
      <c r="DI74" s="12"/>
      <c r="DJ74" s="12"/>
      <c r="DK74" s="12"/>
      <c r="DL74" s="12"/>
      <c r="DM74" s="12"/>
      <c r="DN74" s="12"/>
      <c r="DO74" s="12"/>
      <c r="DP74" s="12"/>
      <c r="DQ74" s="12"/>
      <c r="DR74" s="12"/>
      <c r="DS74" s="12"/>
      <c r="DT74" s="12"/>
      <c r="DU74" s="12"/>
      <c r="DV74" s="12"/>
      <c r="DW74" s="12"/>
      <c r="DX74" s="12"/>
      <c r="DY74" s="12"/>
      <c r="DZ74" s="12"/>
      <c r="EA74" s="12"/>
      <c r="EB74" s="12"/>
      <c r="EC74" s="12"/>
      <c r="ED74" s="12"/>
      <c r="EE74" s="12"/>
      <c r="EF74" s="12"/>
      <c r="EG74" s="12"/>
      <c r="EH74" s="12"/>
      <c r="EI74" s="12"/>
      <c r="EJ74" s="12"/>
      <c r="EK74" s="12"/>
      <c r="EL74" s="12"/>
      <c r="EM74" s="12"/>
      <c r="EN74" s="12"/>
      <c r="EO74" s="12"/>
      <c r="EP74" s="12"/>
    </row>
    <row r="75" spans="1:146" ht="15" customHeight="1">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c r="DI75" s="12"/>
      <c r="DJ75" s="12"/>
      <c r="DK75" s="12"/>
      <c r="DL75" s="12"/>
      <c r="DM75" s="12"/>
      <c r="DN75" s="12"/>
      <c r="DO75" s="12"/>
      <c r="DP75" s="12"/>
      <c r="DQ75" s="12"/>
      <c r="DR75" s="12"/>
      <c r="DS75" s="12"/>
      <c r="DT75" s="12"/>
      <c r="DU75" s="12"/>
      <c r="DV75" s="12"/>
      <c r="DW75" s="12"/>
      <c r="DX75" s="12"/>
      <c r="DY75" s="12"/>
      <c r="DZ75" s="12"/>
      <c r="EA75" s="12"/>
      <c r="EB75" s="12"/>
      <c r="EC75" s="12"/>
      <c r="ED75" s="12"/>
      <c r="EE75" s="12"/>
      <c r="EF75" s="12"/>
      <c r="EG75" s="12"/>
      <c r="EH75" s="12"/>
      <c r="EI75" s="12"/>
      <c r="EJ75" s="12"/>
      <c r="EK75" s="12"/>
      <c r="EL75" s="12"/>
      <c r="EM75" s="12"/>
      <c r="EN75" s="12"/>
      <c r="EO75" s="12"/>
      <c r="EP75" s="12"/>
    </row>
    <row r="76" spans="1:146" ht="15" customHeight="1">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2"/>
      <c r="DA76" s="12"/>
      <c r="DB76" s="12"/>
      <c r="DC76" s="12"/>
      <c r="DD76" s="12"/>
      <c r="DE76" s="12"/>
      <c r="DF76" s="12"/>
      <c r="DG76" s="12"/>
      <c r="DH76" s="12"/>
      <c r="DI76" s="12"/>
      <c r="DJ76" s="12"/>
      <c r="DK76" s="12"/>
      <c r="DL76" s="12"/>
      <c r="DM76" s="12"/>
      <c r="DN76" s="12"/>
      <c r="DO76" s="12"/>
      <c r="DP76" s="12"/>
      <c r="DQ76" s="12"/>
      <c r="DR76" s="12"/>
      <c r="DS76" s="12"/>
      <c r="DT76" s="12"/>
      <c r="DU76" s="12"/>
      <c r="DV76" s="12"/>
      <c r="DW76" s="12"/>
      <c r="DX76" s="12"/>
      <c r="DY76" s="12"/>
      <c r="DZ76" s="12"/>
      <c r="EA76" s="12"/>
      <c r="EB76" s="12"/>
      <c r="EC76" s="12"/>
      <c r="ED76" s="12"/>
      <c r="EE76" s="12"/>
      <c r="EF76" s="12"/>
      <c r="EG76" s="12"/>
      <c r="EH76" s="12"/>
      <c r="EI76" s="12"/>
      <c r="EJ76" s="12"/>
      <c r="EK76" s="12"/>
      <c r="EL76" s="12"/>
      <c r="EM76" s="12"/>
      <c r="EN76" s="12"/>
      <c r="EO76" s="12"/>
      <c r="EP76" s="12"/>
    </row>
    <row r="77" spans="1:146" ht="15" customHeight="1">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2"/>
      <c r="DA77" s="12"/>
      <c r="DB77" s="12"/>
      <c r="DC77" s="12"/>
      <c r="DD77" s="12"/>
      <c r="DE77" s="12"/>
      <c r="DF77" s="12"/>
      <c r="DG77" s="12"/>
      <c r="DH77" s="12"/>
      <c r="DI77" s="12"/>
      <c r="DJ77" s="12"/>
      <c r="DK77" s="12"/>
      <c r="DL77" s="12"/>
      <c r="DM77" s="12"/>
      <c r="DN77" s="12"/>
      <c r="DO77" s="12"/>
      <c r="DP77" s="12"/>
      <c r="DQ77" s="12"/>
      <c r="DR77" s="12"/>
      <c r="DS77" s="12"/>
      <c r="DT77" s="12"/>
      <c r="DU77" s="12"/>
      <c r="DV77" s="12"/>
      <c r="DW77" s="12"/>
      <c r="DX77" s="12"/>
      <c r="DY77" s="12"/>
      <c r="DZ77" s="12"/>
      <c r="EA77" s="12"/>
      <c r="EB77" s="12"/>
      <c r="EC77" s="12"/>
      <c r="ED77" s="12"/>
      <c r="EE77" s="12"/>
      <c r="EF77" s="12"/>
      <c r="EG77" s="12"/>
      <c r="EH77" s="12"/>
      <c r="EI77" s="12"/>
      <c r="EJ77" s="12"/>
      <c r="EK77" s="12"/>
      <c r="EL77" s="12"/>
      <c r="EM77" s="12"/>
      <c r="EN77" s="12"/>
      <c r="EO77" s="12"/>
      <c r="EP77" s="12"/>
    </row>
    <row r="78" spans="1:146" ht="15" customHeight="1">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c r="EA78" s="12"/>
      <c r="EB78" s="12"/>
      <c r="EC78" s="12"/>
      <c r="ED78" s="12"/>
      <c r="EE78" s="12"/>
      <c r="EF78" s="12"/>
      <c r="EG78" s="12"/>
      <c r="EH78" s="12"/>
      <c r="EI78" s="12"/>
      <c r="EJ78" s="12"/>
      <c r="EK78" s="12"/>
      <c r="EL78" s="12"/>
      <c r="EM78" s="12"/>
      <c r="EN78" s="12"/>
      <c r="EO78" s="12"/>
      <c r="EP78" s="12"/>
    </row>
    <row r="79" spans="1:146" ht="15" customHeight="1">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c r="EA79" s="12"/>
      <c r="EB79" s="12"/>
      <c r="EC79" s="12"/>
      <c r="ED79" s="12"/>
      <c r="EE79" s="12"/>
      <c r="EF79" s="12"/>
      <c r="EG79" s="12"/>
      <c r="EH79" s="12"/>
      <c r="EI79" s="12"/>
      <c r="EJ79" s="12"/>
      <c r="EK79" s="12"/>
      <c r="EL79" s="12"/>
      <c r="EM79" s="12"/>
      <c r="EN79" s="12"/>
      <c r="EO79" s="12"/>
      <c r="EP79" s="12"/>
    </row>
    <row r="80" spans="1:146" ht="15" customHeight="1">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c r="DI80" s="12"/>
      <c r="DJ80" s="12"/>
      <c r="DK80" s="12"/>
      <c r="DL80" s="12"/>
      <c r="DM80" s="12"/>
      <c r="DN80" s="12"/>
      <c r="DO80" s="12"/>
      <c r="DP80" s="12"/>
      <c r="DQ80" s="12"/>
      <c r="DR80" s="12"/>
      <c r="DS80" s="12"/>
      <c r="DT80" s="12"/>
      <c r="DU80" s="12"/>
      <c r="DV80" s="12"/>
      <c r="DW80" s="12"/>
      <c r="DX80" s="12"/>
      <c r="DY80" s="12"/>
      <c r="DZ80" s="12"/>
      <c r="EA80" s="12"/>
      <c r="EB80" s="12"/>
      <c r="EC80" s="12"/>
      <c r="ED80" s="12"/>
      <c r="EE80" s="12"/>
      <c r="EF80" s="12"/>
      <c r="EG80" s="12"/>
      <c r="EH80" s="12"/>
      <c r="EI80" s="12"/>
      <c r="EJ80" s="12"/>
      <c r="EK80" s="12"/>
      <c r="EL80" s="12"/>
      <c r="EM80" s="12"/>
      <c r="EN80" s="12"/>
      <c r="EO80" s="12"/>
      <c r="EP80" s="12"/>
    </row>
    <row r="81" spans="1:161" ht="15" customHeight="1">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2"/>
      <c r="DA81" s="12"/>
      <c r="DB81" s="12"/>
      <c r="DC81" s="12"/>
      <c r="DD81" s="12"/>
      <c r="DE81" s="12"/>
      <c r="DF81" s="12"/>
      <c r="DG81" s="12"/>
      <c r="DH81" s="12"/>
      <c r="DI81" s="12"/>
      <c r="DJ81" s="12"/>
      <c r="DK81" s="12"/>
      <c r="DL81" s="12"/>
      <c r="DM81" s="12"/>
      <c r="DN81" s="12"/>
      <c r="DO81" s="12"/>
      <c r="DP81" s="12"/>
      <c r="DQ81" s="12"/>
      <c r="DR81" s="12"/>
      <c r="DS81" s="12"/>
      <c r="DT81" s="12"/>
      <c r="DU81" s="12"/>
      <c r="DV81" s="12"/>
      <c r="DW81" s="12"/>
      <c r="DX81" s="12"/>
      <c r="DY81" s="12"/>
      <c r="DZ81" s="12"/>
      <c r="EA81" s="12"/>
      <c r="EB81" s="12"/>
      <c r="EC81" s="12"/>
      <c r="ED81" s="12"/>
      <c r="EE81" s="12"/>
      <c r="EF81" s="12"/>
      <c r="EG81" s="12"/>
      <c r="EH81" s="12"/>
      <c r="EI81" s="12"/>
      <c r="EJ81" s="12"/>
      <c r="EK81" s="12"/>
      <c r="EL81" s="12"/>
      <c r="EM81" s="12"/>
      <c r="EN81" s="12"/>
      <c r="EO81" s="12"/>
      <c r="EP81" s="12"/>
    </row>
    <row r="82" spans="1:161" ht="15" customHeight="1">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c r="EA82" s="12"/>
      <c r="EB82" s="12"/>
      <c r="EC82" s="12"/>
      <c r="ED82" s="12"/>
      <c r="EE82" s="12"/>
      <c r="EF82" s="12"/>
      <c r="EG82" s="12"/>
      <c r="EH82" s="12"/>
      <c r="EI82" s="12"/>
      <c r="EJ82" s="12"/>
      <c r="EK82" s="12"/>
      <c r="EL82" s="12"/>
      <c r="EM82" s="12"/>
      <c r="EN82" s="12"/>
      <c r="EO82" s="12"/>
      <c r="EP82" s="12"/>
    </row>
    <row r="83" spans="1:161" ht="15" customHeight="1">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12"/>
      <c r="DM83" s="12"/>
      <c r="DN83" s="12"/>
      <c r="DO83" s="12"/>
      <c r="DP83" s="12"/>
      <c r="DQ83" s="12"/>
      <c r="DR83" s="12"/>
      <c r="DS83" s="12"/>
      <c r="DT83" s="12"/>
      <c r="DU83" s="12"/>
      <c r="DV83" s="12"/>
      <c r="DW83" s="12"/>
      <c r="DX83" s="12"/>
      <c r="DY83" s="12"/>
      <c r="DZ83" s="12"/>
      <c r="EA83" s="12"/>
      <c r="EB83" s="12"/>
      <c r="EC83" s="12"/>
      <c r="ED83" s="12"/>
      <c r="EE83" s="12"/>
      <c r="EF83" s="12"/>
      <c r="EG83" s="12"/>
      <c r="EH83" s="12"/>
      <c r="EI83" s="12"/>
      <c r="EJ83" s="12"/>
      <c r="EK83" s="12"/>
      <c r="EL83" s="12"/>
      <c r="EM83" s="12"/>
      <c r="EN83" s="12"/>
      <c r="EO83" s="12"/>
      <c r="EP83" s="12"/>
    </row>
    <row r="84" spans="1:161" ht="15" customHeight="1">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12"/>
      <c r="DM84" s="12"/>
      <c r="DN84" s="12"/>
      <c r="DO84" s="12"/>
      <c r="DP84" s="12"/>
      <c r="DQ84" s="12"/>
      <c r="DR84" s="12"/>
      <c r="DS84" s="12"/>
      <c r="DT84" s="12"/>
      <c r="DU84" s="12"/>
      <c r="DV84" s="12"/>
      <c r="DW84" s="12"/>
      <c r="DX84" s="12"/>
      <c r="DY84" s="12"/>
      <c r="DZ84" s="12"/>
      <c r="EA84" s="12"/>
      <c r="EB84" s="12"/>
      <c r="EC84" s="12"/>
      <c r="ED84" s="12"/>
      <c r="EE84" s="12"/>
      <c r="EF84" s="12"/>
      <c r="EG84" s="12"/>
      <c r="EH84" s="12"/>
      <c r="EI84" s="12"/>
      <c r="EJ84" s="12"/>
      <c r="EK84" s="12"/>
      <c r="EL84" s="12"/>
      <c r="EM84" s="12"/>
      <c r="EN84" s="12"/>
      <c r="EO84" s="12"/>
      <c r="EP84" s="12"/>
    </row>
    <row r="85" spans="1:161" ht="15" customHeight="1">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12"/>
      <c r="DM85" s="12"/>
      <c r="DN85" s="12"/>
      <c r="DO85" s="12"/>
      <c r="DP85" s="12"/>
      <c r="DQ85" s="12"/>
      <c r="DR85" s="12"/>
      <c r="DS85" s="12"/>
      <c r="DT85" s="12"/>
      <c r="DU85" s="12"/>
      <c r="DV85" s="12"/>
      <c r="DW85" s="12"/>
      <c r="DX85" s="12"/>
      <c r="DY85" s="12"/>
      <c r="DZ85" s="12"/>
      <c r="EA85" s="12"/>
      <c r="EB85" s="12"/>
      <c r="EC85" s="12"/>
      <c r="ED85" s="12"/>
      <c r="EE85" s="12"/>
      <c r="EF85" s="12"/>
      <c r="EG85" s="12"/>
      <c r="EH85" s="12"/>
      <c r="EI85" s="12"/>
      <c r="EJ85" s="12"/>
      <c r="EK85" s="12"/>
      <c r="EL85" s="12"/>
      <c r="EM85" s="12"/>
      <c r="EN85" s="12"/>
      <c r="EO85" s="12"/>
      <c r="EP85" s="12"/>
    </row>
    <row r="86" spans="1:161" ht="15" customHeight="1">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12"/>
      <c r="DM86" s="12"/>
      <c r="DN86" s="12"/>
      <c r="DO86" s="12"/>
      <c r="DP86" s="12"/>
      <c r="DQ86" s="12"/>
      <c r="DR86" s="12"/>
      <c r="DS86" s="12"/>
      <c r="DT86" s="12"/>
      <c r="DU86" s="12"/>
      <c r="DV86" s="12"/>
      <c r="DW86" s="12"/>
      <c r="DX86" s="12"/>
      <c r="DY86" s="12"/>
      <c r="DZ86" s="12"/>
      <c r="EA86" s="12"/>
      <c r="EB86" s="12"/>
      <c r="EC86" s="12"/>
      <c r="ED86" s="12"/>
      <c r="EE86" s="12"/>
      <c r="EF86" s="12"/>
      <c r="EG86" s="12"/>
      <c r="EH86" s="12"/>
      <c r="EI86" s="12"/>
      <c r="EJ86" s="12"/>
      <c r="EK86" s="12"/>
      <c r="EL86" s="12"/>
      <c r="EM86" s="12"/>
      <c r="EN86" s="12"/>
      <c r="EO86" s="12"/>
      <c r="EP86" s="12"/>
    </row>
    <row r="87" spans="1:161" ht="15" customHeight="1">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12"/>
      <c r="DM87" s="12"/>
      <c r="DN87" s="12"/>
      <c r="DO87" s="12"/>
      <c r="DP87" s="12"/>
      <c r="DQ87" s="12"/>
      <c r="DR87" s="12"/>
      <c r="DS87" s="12"/>
      <c r="DT87" s="12"/>
      <c r="DU87" s="12"/>
      <c r="DV87" s="12"/>
      <c r="DW87" s="12"/>
      <c r="DX87" s="12"/>
      <c r="DY87" s="12"/>
      <c r="DZ87" s="12"/>
      <c r="EA87" s="12"/>
      <c r="EB87" s="12"/>
      <c r="EC87" s="12"/>
      <c r="ED87" s="12"/>
      <c r="EE87" s="12"/>
      <c r="EF87" s="12"/>
      <c r="EG87" s="12"/>
      <c r="EH87" s="12"/>
      <c r="EI87" s="12"/>
      <c r="EJ87" s="12"/>
      <c r="EK87" s="12"/>
      <c r="EL87" s="12"/>
      <c r="EM87" s="12"/>
      <c r="EN87" s="12"/>
      <c r="EO87" s="12"/>
      <c r="EP87" s="12"/>
    </row>
    <row r="88" spans="1:161" s="119" customFormat="1" ht="12" customHeight="1"/>
    <row r="89" spans="1:161" ht="12" customHeight="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37"/>
      <c r="ER89" s="37"/>
      <c r="ES89" s="37"/>
      <c r="ET89" s="37"/>
      <c r="EU89" s="37"/>
      <c r="EV89" s="37"/>
      <c r="EW89" s="37"/>
      <c r="EX89" s="37"/>
      <c r="EY89" s="37"/>
      <c r="EZ89" s="37"/>
      <c r="FA89" s="37"/>
      <c r="FB89" s="37"/>
      <c r="FC89" s="37"/>
      <c r="FD89" s="37"/>
      <c r="FE89" s="37"/>
    </row>
    <row r="90" spans="1:161" ht="12" customHeight="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37"/>
      <c r="ER90" s="37"/>
      <c r="ES90" s="37"/>
      <c r="ET90" s="37"/>
      <c r="EU90" s="37"/>
      <c r="EV90" s="37"/>
      <c r="EW90" s="37"/>
      <c r="EX90" s="37"/>
      <c r="EY90" s="37"/>
      <c r="EZ90" s="37"/>
      <c r="FA90" s="37"/>
      <c r="FB90" s="37"/>
      <c r="FC90" s="37"/>
      <c r="FD90" s="37"/>
      <c r="FE90" s="37"/>
    </row>
    <row r="91" spans="1:161" ht="12" customHeight="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37"/>
      <c r="ER91" s="37"/>
      <c r="ES91" s="37"/>
      <c r="ET91" s="37"/>
      <c r="EU91" s="37"/>
      <c r="EV91" s="37"/>
      <c r="EW91" s="37"/>
      <c r="EX91" s="37"/>
      <c r="EY91" s="37"/>
      <c r="EZ91" s="37"/>
      <c r="FA91" s="37"/>
      <c r="FB91" s="37"/>
      <c r="FC91" s="37"/>
      <c r="FD91" s="37"/>
      <c r="FE91" s="37"/>
    </row>
    <row r="92" spans="1:161" ht="12" customHeight="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37"/>
      <c r="ER92" s="37"/>
      <c r="ES92" s="37"/>
      <c r="ET92" s="37"/>
      <c r="EU92" s="37"/>
      <c r="EV92" s="37"/>
      <c r="EW92" s="37"/>
      <c r="EX92" s="37"/>
      <c r="EY92" s="37"/>
      <c r="EZ92" s="37"/>
      <c r="FA92" s="37"/>
      <c r="FB92" s="37"/>
      <c r="FC92" s="37"/>
      <c r="FD92" s="37"/>
      <c r="FE92" s="37"/>
    </row>
    <row r="93" spans="1:161" ht="12" customHeight="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37"/>
      <c r="ER93" s="37"/>
      <c r="ES93" s="37"/>
      <c r="ET93" s="37"/>
      <c r="EU93" s="37"/>
      <c r="EV93" s="37"/>
      <c r="EW93" s="37"/>
      <c r="EX93" s="37"/>
      <c r="EY93" s="37"/>
      <c r="EZ93" s="37"/>
      <c r="FA93" s="37"/>
      <c r="FB93" s="37"/>
      <c r="FC93" s="37"/>
      <c r="FD93" s="37"/>
      <c r="FE93" s="37"/>
    </row>
    <row r="94" spans="1:161" ht="12" customHeight="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37"/>
      <c r="ER94" s="37"/>
      <c r="ES94" s="37"/>
      <c r="ET94" s="37"/>
      <c r="EU94" s="37"/>
      <c r="EV94" s="37"/>
      <c r="EW94" s="37"/>
      <c r="EX94" s="37"/>
      <c r="EY94" s="37"/>
      <c r="EZ94" s="37"/>
      <c r="FA94" s="37"/>
      <c r="FB94" s="37"/>
      <c r="FC94" s="37"/>
      <c r="FD94" s="37"/>
      <c r="FE94" s="37"/>
    </row>
    <row r="95" spans="1:161" ht="12" customHeight="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37"/>
      <c r="ER95" s="37"/>
      <c r="ES95" s="37"/>
      <c r="ET95" s="37"/>
      <c r="EU95" s="37"/>
      <c r="EV95" s="37"/>
      <c r="EW95" s="37"/>
      <c r="EX95" s="37"/>
      <c r="EY95" s="37"/>
      <c r="EZ95" s="37"/>
      <c r="FA95" s="37"/>
      <c r="FB95" s="37"/>
      <c r="FC95" s="37"/>
      <c r="FD95" s="37"/>
      <c r="FE95" s="37"/>
    </row>
  </sheetData>
  <mergeCells count="1">
    <mergeCell ref="W2:BH4"/>
  </mergeCells>
  <pageMargins left="0" right="0" top="0" bottom="0" header="0" footer="0"/>
  <pageSetup paperSize="8" scale="40"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0066FF"/>
  </sheetPr>
  <dimension ref="A1:AU226"/>
  <sheetViews>
    <sheetView topLeftCell="A3" zoomScale="80" zoomScaleNormal="80" workbookViewId="0">
      <selection activeCell="F20" sqref="F20"/>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144" t="str">
        <f>IFERROR(IF(ISBLANK($G6),INDEX(mPDM_Consolidated_Tasks[#Data],MATCH($C6,mPDM_Consolidated_Tasks[Task Reference ID],0),3),""),"")</f>
        <v>MP</v>
      </c>
      <c r="E6" s="145" t="str">
        <f>IFERROR(IF(ISBLANK($G6),INDEX(mPDM_Consolidated_Tasks[#Data],MATCH($C6,mPDM_Consolidated_Tasks[Task Reference ID],0),4),$G6),"")</f>
        <v>Calculate IDD &amp; Inform Customer</v>
      </c>
      <c r="F6" s="146" t="str">
        <f>IFERROR(IF(ISBLANK(INDEX(mPDM_Consolidated_Tasks[#Data],MATCH($C6,mPDM_Consolidated_Tasks[Task Reference ID],0),5)),"",IF(ISBLANK($G6),HYPERLINK(INDEX(mPDM_Consolidated_Tasks[#Data],MATCH($C6,mPDM_Consolidated_Tasks[Task Reference ID],0),5),"Work Instruction"),"")),"")</f>
        <v>Work Instruction</v>
      </c>
      <c r="G6" s="88"/>
      <c r="H6" s="88"/>
      <c r="I6" s="144" t="str">
        <f>IF(AND(ISBLANK($C6),ISBLANK($G6)),"",IFERROR(IF(INDEX(mPDM_Consolidated_Tasks[#Data],MATCH($C6,mPDM_Consolidated_Tasks[Task Reference ID],0),4)=$E6,"", "Update"),"New"))</f>
        <v/>
      </c>
      <c r="J6" s="144" t="str">
        <f>IFERROR(IF(ISBLANK($H6),"",IF(INDEX(mPDM_Consolidated_Tasks[#Data],MATCH($C6,mPDM_Consolidated_Tasks[Task Reference ID],0),5)=$H6,"", "Update")),"Update")</f>
        <v/>
      </c>
      <c r="K6" s="84"/>
      <c r="L6" s="91"/>
      <c r="M6" s="92"/>
      <c r="N6" s="85"/>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t="s">
        <v>711</v>
      </c>
      <c r="B9" s="90" t="s">
        <v>710</v>
      </c>
      <c r="C9" s="128" t="s">
        <v>443</v>
      </c>
      <c r="D9" s="80" t="str">
        <f>IFERROR(IF(ISBLANK($G9),INDEX(mPDM_Consolidated_Tasks[#Data],MATCH($C9,mPDM_Consolidated_Tasks[Task Reference ID],0),3),""),"")</f>
        <v>MP</v>
      </c>
      <c r="E9" s="81" t="str">
        <f>IFERROR(IF(ISBLANK($G9),INDEX(mPDM_Consolidated_Tasks[#Data],MATCH($C9,mPDM_Consolidated_Tasks[Task Reference ID],0),4),$G9),"")</f>
        <v>Manage Resource Service Inventory (Automated)</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t="s">
        <v>12</v>
      </c>
      <c r="L9" s="84" t="s">
        <v>12</v>
      </c>
      <c r="M9" s="84" t="s">
        <v>12</v>
      </c>
      <c r="N9" s="84" t="s">
        <v>12</v>
      </c>
    </row>
    <row r="10" spans="1:47" ht="24.95" customHeight="1">
      <c r="A10" s="90"/>
      <c r="B10" s="90" t="s">
        <v>104</v>
      </c>
      <c r="C10" s="87" t="s">
        <v>704</v>
      </c>
      <c r="D10" s="80" t="str">
        <f>IFERROR(IF(ISBLANK($G10),INDEX(mPDM_Consolidated_Tasks[#Data],MATCH($C10,mPDM_Consolidated_Tasks[Task Reference ID],0),3),""),"")</f>
        <v/>
      </c>
      <c r="E10" s="81" t="str">
        <f>IFERROR(IF(ISBLANK($G10),INDEX(mPDM_Consolidated_Tasks[#Data],MATCH($C10,mPDM_Consolidated_Tasks[Task Reference ID],0),4),$G10),"")</f>
        <v>Handle Automated Cloud Network MRS Exception</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636</v>
      </c>
      <c r="L10" s="84"/>
      <c r="M10" s="84"/>
      <c r="N10" s="84"/>
    </row>
    <row r="11" spans="1:47" ht="24.95" customHeight="1">
      <c r="A11" s="90" t="s">
        <v>711</v>
      </c>
      <c r="B11" s="90" t="s">
        <v>710</v>
      </c>
      <c r="C11" s="128" t="s">
        <v>443</v>
      </c>
      <c r="D11" s="80" t="str">
        <f>IFERROR(IF(ISBLANK($G11),INDEX(mPDM_Consolidated_Tasks[#Data],MATCH($C11,mPDM_Consolidated_Tasks[Task Reference ID],0),3),""),"")</f>
        <v>MP</v>
      </c>
      <c r="E11" s="81" t="str">
        <f>IFERROR(IF(ISBLANK($G11),INDEX(mPDM_Consolidated_Tasks[#Data],MATCH($C11,mPDM_Consolidated_Tasks[Task Reference ID],0),4),$G11),"")</f>
        <v>Manage Resource Service Inventory (Automated)</v>
      </c>
      <c r="F11" s="82" t="str">
        <f>IFERROR(IF(ISBLANK(INDEX(mPDM_Consolidated_Tasks[#Data],MATCH($C11,mPDM_Consolidated_Tasks[Task Reference ID],0),5)),"",IF(ISBLANK($G11),HYPERLINK(INDEX(mPDM_Consolidated_Tasks[#Data],MATCH($C11,mPDM_Consolidated_Tasks[Task Reference ID],0),5),"Work Instruction"),"")),"")</f>
        <v>Work Instruction</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t="s">
        <v>12</v>
      </c>
      <c r="L11" s="84" t="s">
        <v>12</v>
      </c>
      <c r="M11" s="84" t="s">
        <v>12</v>
      </c>
      <c r="N11" s="84" t="s">
        <v>12</v>
      </c>
    </row>
    <row r="12" spans="1:47" ht="24.95" customHeight="1">
      <c r="A12" s="90"/>
      <c r="B12" s="90" t="s">
        <v>104</v>
      </c>
      <c r="C12" s="87" t="s">
        <v>110</v>
      </c>
      <c r="D12" s="80" t="str">
        <f>IFERROR(IF(ISBLANK($G12),INDEX(mPDM_Consolidated_Tasks[#Data],MATCH($C12,mPDM_Consolidated_Tasks[Task Reference ID],0),3),""),"")</f>
        <v>MP</v>
      </c>
      <c r="E12" s="81" t="str">
        <f>IFERROR(IF(ISBLANK($G12),INDEX(mPDM_Consolidated_Tasks[#Data],MATCH($C12,mPDM_Consolidated_Tasks[Task Reference ID],0),4),$G12),"")</f>
        <v>Full Service Test and Turnup</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t="s">
        <v>636</v>
      </c>
      <c r="L12" s="91"/>
      <c r="M12" s="92"/>
      <c r="N12" s="85"/>
    </row>
    <row r="13" spans="1:47" ht="24.95" customHeight="1">
      <c r="A13" s="90"/>
      <c r="B13" s="90" t="s">
        <v>104</v>
      </c>
      <c r="C13" s="87" t="s">
        <v>406</v>
      </c>
      <c r="D13" s="80" t="str">
        <f>IFERROR(IF(ISBLANK($G13),INDEX(mPDM_Consolidated_Tasks[#Data],MATCH($C13,mPDM_Consolidated_Tasks[Task Reference ID],0),3),""),"")</f>
        <v>MP</v>
      </c>
      <c r="E13" s="81" t="str">
        <f>IFERROR(IF(ISBLANK($G13),INDEX(mPDM_Consolidated_Tasks[#Data],MATCH($C13,mPDM_Consolidated_Tasks[Task Reference ID],0),4),$G13),"")</f>
        <v>Order Quality Check</v>
      </c>
      <c r="F13" s="82" t="str">
        <f>IFERROR(IF(ISBLANK(INDEX(mPDM_Consolidated_Tasks[#Data],MATCH($C13,mPDM_Consolidated_Tasks[Task Reference ID],0),5)),"",IF(ISBLANK($G13),HYPERLINK(INDEX(mPDM_Consolidated_Tasks[#Data],MATCH($C13,mPDM_Consolidated_Tasks[Task Reference ID],0),5),"Work Instruction"),"")),"")</f>
        <v>Work Instruction</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t="s">
        <v>636</v>
      </c>
      <c r="L13" s="91"/>
      <c r="M13" s="92"/>
      <c r="N13" s="85"/>
    </row>
    <row r="14" spans="1:47" ht="24.95" customHeight="1">
      <c r="A14" s="90"/>
      <c r="B14" s="90" t="s">
        <v>104</v>
      </c>
      <c r="C14" s="87" t="s">
        <v>407</v>
      </c>
      <c r="D14" s="80" t="str">
        <f>IFERROR(IF(ISBLANK($G14),INDEX(mPDM_Consolidated_Tasks[#Data],MATCH($C14,mPDM_Consolidated_Tasks[Task Reference ID],0),3),""),"")</f>
        <v>MP</v>
      </c>
      <c r="E14" s="81" t="str">
        <f>IFERROR(IF(ISBLANK($G14),INDEX(mPDM_Consolidated_Tasks[#Data],MATCH($C14,mPDM_Consolidated_Tasks[Task Reference ID],0),4),$G14),"")</f>
        <v>Handover to Maintenance</v>
      </c>
      <c r="F14" s="82" t="str">
        <f>IFERROR(IF(ISBLANK(INDEX(mPDM_Consolidated_Tasks[#Data],MATCH($C14,mPDM_Consolidated_Tasks[Task Reference ID],0),5)),"",IF(ISBLANK($G14),HYPERLINK(INDEX(mPDM_Consolidated_Tasks[#Data],MATCH($C14,mPDM_Consolidated_Tasks[Task Reference ID],0),5),"Work Instruction"),"")),"")</f>
        <v>Work Instruction</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t="s">
        <v>636</v>
      </c>
      <c r="L14" s="91"/>
      <c r="M14" s="92"/>
      <c r="N14" s="85"/>
    </row>
    <row r="15" spans="1:47" ht="24.95" customHeight="1">
      <c r="A15" s="90"/>
      <c r="B15" s="90" t="s">
        <v>104</v>
      </c>
      <c r="C15" s="87" t="s">
        <v>408</v>
      </c>
      <c r="D15" s="80" t="str">
        <f>IFERROR(IF(ISBLANK($G15),INDEX(mPDM_Consolidated_Tasks[#Data],MATCH($C15,mPDM_Consolidated_Tasks[Task Reference ID],0),3),""),"")</f>
        <v>MP</v>
      </c>
      <c r="E15" s="81" t="str">
        <f>IFERROR(IF(ISBLANK($G15),INDEX(mPDM_Consolidated_Tasks[#Data],MATCH($C15,mPDM_Consolidated_Tasks[Task Reference ID],0),4),$G15),"")</f>
        <v>Notify Customer Service is Ready</v>
      </c>
      <c r="F15" s="82" t="str">
        <f>IFERROR(IF(ISBLANK(INDEX(mPDM_Consolidated_Tasks[#Data],MATCH($C15,mPDM_Consolidated_Tasks[Task Reference ID],0),5)),"",IF(ISBLANK($G15),HYPERLINK(INDEX(mPDM_Consolidated_Tasks[#Data],MATCH($C15,mPDM_Consolidated_Tasks[Task Reference ID],0),5),"Work Instruction"),"")),"")</f>
        <v>Work Instruction</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t="s">
        <v>636</v>
      </c>
      <c r="L15" s="91"/>
      <c r="M15" s="92"/>
      <c r="N15" s="85"/>
    </row>
    <row r="16" spans="1:47" ht="24.95" customHeight="1">
      <c r="A16" s="90"/>
      <c r="B16" s="90" t="s">
        <v>104</v>
      </c>
      <c r="C16" s="87" t="s">
        <v>409</v>
      </c>
      <c r="D16" s="80" t="str">
        <f>IFERROR(IF(ISBLANK($G16),INDEX(mPDM_Consolidated_Tasks[#Data],MATCH($C16,mPDM_Consolidated_Tasks[Task Reference ID],0),3),""),"")</f>
        <v>MP</v>
      </c>
      <c r="E16" s="81" t="str">
        <f>IFERROR(IF(ISBLANK($G16),INDEX(mPDM_Consolidated_Tasks[#Data],MATCH($C16,mPDM_Consolidated_Tasks[Task Reference ID],0),4),$G16),"")</f>
        <v>Confirm Order Closure</v>
      </c>
      <c r="F16" s="82" t="str">
        <f>IFERROR(IF(ISBLANK(INDEX(mPDM_Consolidated_Tasks[#Data],MATCH($C16,mPDM_Consolidated_Tasks[Task Reference ID],0),5)),"",IF(ISBLANK($G16),HYPERLINK(INDEX(mPDM_Consolidated_Tasks[#Data],MATCH($C16,mPDM_Consolidated_Tasks[Task Reference ID],0),5),"Work Instruction"),"")),"")</f>
        <v>Work Instruction</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t="s">
        <v>636</v>
      </c>
      <c r="L16" s="91"/>
      <c r="M16" s="92"/>
      <c r="N16" s="85"/>
    </row>
    <row r="17" spans="1:14" ht="24.95" customHeight="1">
      <c r="A17" s="90" t="s">
        <v>711</v>
      </c>
      <c r="B17" s="90" t="s">
        <v>710</v>
      </c>
      <c r="C17" s="87" t="s">
        <v>455</v>
      </c>
      <c r="D17" s="80" t="str">
        <f>IFERROR(IF(ISBLANK($G17),INDEX(mPDM_Consolidated_Tasks[#Data],MATCH($C17,mPDM_Consolidated_Tasks[Task Reference ID],0),3),""),"")</f>
        <v>MP</v>
      </c>
      <c r="E17" s="81" t="str">
        <f>IFERROR(IF(ISBLANK($G17),INDEX(mPDM_Consolidated_Tasks[#Data],MATCH($C17,mPDM_Consolidated_Tasks[Task Reference ID],0),4),$G17),"")</f>
        <v>Send Billing Date to Expedio-rSQE-CIF-BFG (Automated)</v>
      </c>
      <c r="F17" s="82" t="str">
        <f>IFERROR(IF(ISBLANK(INDEX(mPDM_Consolidated_Tasks[#Data],MATCH($C17,mPDM_Consolidated_Tasks[Task Reference ID],0),5)),"",IF(ISBLANK($G17),HYPERLINK(INDEX(mPDM_Consolidated_Tasks[#Data],MATCH($C17,mPDM_Consolidated_Tasks[Task Reference ID],0),5),"Work Instruction"),"")),"")</f>
        <v>Work Instruction</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t="s">
        <v>12</v>
      </c>
      <c r="L17" s="84" t="s">
        <v>12</v>
      </c>
      <c r="M17" s="84" t="s">
        <v>12</v>
      </c>
      <c r="N17" s="84" t="s">
        <v>12</v>
      </c>
    </row>
    <row r="18" spans="1:14" ht="24.95" customHeight="1">
      <c r="A18" s="90" t="s">
        <v>711</v>
      </c>
      <c r="B18" s="90" t="s">
        <v>710</v>
      </c>
      <c r="C18" s="87" t="s">
        <v>760</v>
      </c>
      <c r="D18" s="80" t="str">
        <f>IFERROR(IF(ISBLANK($G18),INDEX(mPDM_Consolidated_Tasks[#Data],MATCH($C18,mPDM_Consolidated_Tasks[Task Reference ID],0),3),""),"")</f>
        <v/>
      </c>
      <c r="E18" s="81" t="str">
        <f>IFERROR(IF(ISBLANK($G18),INDEX(mPDM_Consolidated_Tasks[#Data],MATCH($C18,mPDM_Consolidated_Tasks[Task Reference ID],0),4),$G18),"")</f>
        <v>Perform MNSD Test</v>
      </c>
      <c r="F18" s="82" t="str">
        <f>IFERROR(IF(ISBLANK(INDEX(mPDM_Consolidated_Tasks[#Data],MATCH($C18,mPDM_Consolidated_Tasks[Task Reference ID],0),5)),"",IF(ISBLANK($G18),HYPERLINK(INDEX(mPDM_Consolidated_Tasks[#Data],MATCH($C18,mPDM_Consolidated_Tasks[Task Reference ID],0),5),"Work Instruction"),"")),"")</f>
        <v/>
      </c>
      <c r="G18" s="88" t="s">
        <v>662</v>
      </c>
      <c r="H18" s="88"/>
      <c r="I18" s="80" t="str">
        <f>IF(AND(ISBLANK($C18),ISBLANK($G18)),"",IFERROR(IF(INDEX(mPDM_Consolidated_Tasks[#Data],MATCH($C18,mPDM_Consolidated_Tasks[Task Reference ID],0),4)=$E18,"", "Update"),"New"))</f>
        <v>Update</v>
      </c>
      <c r="J18" s="80" t="str">
        <f>IFERROR(IF(ISBLANK($H18),"",IF(INDEX(mPDM_Consolidated_Tasks[#Data],MATCH($C18,mPDM_Consolidated_Tasks[Task Reference ID],0),5)=$H18,"", "Update")),"Update")</f>
        <v/>
      </c>
      <c r="K18" s="84" t="s">
        <v>12</v>
      </c>
      <c r="L18" s="84" t="s">
        <v>12</v>
      </c>
      <c r="M18" s="84" t="s">
        <v>12</v>
      </c>
      <c r="N18" s="84" t="s">
        <v>12</v>
      </c>
    </row>
    <row r="19" spans="1:14" ht="24.95" customHeight="1">
      <c r="A19" s="90"/>
      <c r="B19" s="90" t="s">
        <v>104</v>
      </c>
      <c r="C19" s="87" t="s">
        <v>707</v>
      </c>
      <c r="D19" s="80" t="str">
        <f>IFERROR(IF(ISBLANK($G19),INDEX(mPDM_Consolidated_Tasks[#Data],MATCH($C19,mPDM_Consolidated_Tasks[Task Reference ID],0),3),""),"")</f>
        <v/>
      </c>
      <c r="E19" s="81" t="str">
        <f>IFERROR(IF(ISBLANK($G19),INDEX(mPDM_Consolidated_Tasks[#Data],MATCH($C19,mPDM_Consolidated_Tasks[Task Reference ID],0),4),$G19),"")</f>
        <v>Handle Automated Test Exception</v>
      </c>
      <c r="F19" s="82" t="str">
        <f>IFERROR(IF(ISBLANK(INDEX(mPDM_Consolidated_Tasks[#Data],MATCH($C19,mPDM_Consolidated_Tasks[Task Reference ID],0),5)),"",IF(ISBLANK($G19),HYPERLINK(INDEX(mPDM_Consolidated_Tasks[#Data],MATCH($C19,mPDM_Consolidated_Tasks[Task Reference ID],0),5),"Work Instruction"),"")),"")</f>
        <v>Work Instruction</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t="s">
        <v>636</v>
      </c>
      <c r="L19" s="91"/>
      <c r="M19" s="92"/>
      <c r="N19" s="85"/>
    </row>
    <row r="20" spans="1:14" ht="24.95" customHeight="1">
      <c r="A20" s="90"/>
      <c r="B20" s="90"/>
      <c r="C20" s="87" t="s">
        <v>296</v>
      </c>
      <c r="D20" s="80" t="str">
        <f>IFERROR(IF(ISBLANK($G20),INDEX(mPDM_Consolidated_Tasks[#Data],MATCH($C20,mPDM_Consolidated_Tasks[Task Reference ID],0),3),""),"")</f>
        <v>LIS</v>
      </c>
      <c r="E20" s="81" t="str">
        <f>IFERROR(IF(ISBLANK($G20),INDEX(mPDM_Consolidated_Tasks[#Data],MATCH($C20,mPDM_Consolidated_Tasks[Task Reference ID],0),4),$G20),"")</f>
        <v>Configure Gateway</v>
      </c>
      <c r="F20" s="82" t="str">
        <f>IFERROR(IF(ISBLANK(INDEX(mPDM_Consolidated_Tasks[#Data],MATCH($C20,mPDM_Consolidated_Tasks[Task Reference ID],0),5)),"",IF(ISBLANK($G20),HYPERLINK(INDEX(mPDM_Consolidated_Tasks[#Data],MATCH($C20,mPDM_Consolidated_Tasks[Task Reference ID],0),5),"Work Instruction"),"")),"")</f>
        <v>Work Instruction</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101"/>
      <c r="B226" s="101"/>
      <c r="C226" s="102"/>
      <c r="D226" s="103" t="str">
        <f>IFERROR(IF(ISBLANK($G226),INDEX(mPDM_Consolidated_Tasks[#Data],MATCH($C226,mPDM_Consolidated_Tasks[Task Reference ID],0),3),""),"")</f>
        <v/>
      </c>
      <c r="E226" s="104" t="str">
        <f>IFERROR(IF(ISBLANK($G226),INDEX(mPDM_Consolidated_Tasks[#Data],MATCH($C226,mPDM_Consolidated_Tasks[Task Reference ID],0),4),$G226),"")</f>
        <v/>
      </c>
      <c r="F226" s="105" t="str">
        <f>IFERROR(IF(ISBLANK(INDEX(mPDM_Consolidated_Tasks[#Data],MATCH($C226,mPDM_Consolidated_Tasks[Task Reference ID],0),5)),"",IF(ISBLANK($G226),HYPERLINK(INDEX(mPDM_Consolidated_Tasks[#Data],MATCH($C226,mPDM_Consolidated_Tasks[Task Reference ID],0),5),"Work Instruction"),"")),"")</f>
        <v/>
      </c>
      <c r="G226" s="106"/>
      <c r="H226" s="106"/>
      <c r="I226" s="103" t="str">
        <f>IF(AND(ISBLANK($C226),ISBLANK($G226)),"",IFERROR(IF(INDEX(mPDM_Consolidated_Tasks[#Data],MATCH($C226,mPDM_Consolidated_Tasks[Task Reference ID],0),4)=$E226,"", "Update"),"New"))</f>
        <v/>
      </c>
      <c r="J226" s="103" t="str">
        <f>IFERROR(IF(ISBLANK($H226),"",IF(INDEX(mPDM_Consolidated_Tasks[#Data],MATCH($C226,mPDM_Consolidated_Tasks[Task Reference ID],0),5)=$H226,"", "Update")),"Update")</f>
        <v/>
      </c>
      <c r="K226" s="107"/>
      <c r="L226" s="108"/>
      <c r="M226" s="109"/>
      <c r="N226" s="110"/>
    </row>
  </sheetData>
  <mergeCells count="3">
    <mergeCell ref="A1:B1"/>
    <mergeCell ref="C1:J1"/>
    <mergeCell ref="K1:N1"/>
  </mergeCells>
  <pageMargins left="0.7" right="0.7" top="0.75" bottom="0.75" header="0.3" footer="0.3"/>
  <pageSetup orientation="portrait" horizontalDpi="1200" verticalDpi="1200" r:id="rId1"/>
  <ignoredErrors>
    <ignoredError sqref="G11:H11 G219:H226 H19 G3:H3 G4:H4 G5:H5 G6:H6 G7:H7 G8:H8 G9:H9 H10 G12:H12 G13:H13 G14:H14 G15:H15 G16:H16 G17:H17 G18:H18 G20:H20 G21:H21 G22:H22 G23:H23 G24:H24 G25:H25 G26:H26 G27:H27 G28:H28 G29:H29 G30:H30 G31:H31 G32:H32 G33:H33 G34:H34 G35:H35 G36:H36 G37:H37 G38:H38 G39:H39 G40:H40 G41:H41 G42:H42 G43:H43 G44:H44 G45:H45 G46:H46 G47:H47 G48:H48 G49:H49 G50:H50 G51:H51 G52:H52 G53:H53 G54:H54 G55:H55 G56:H56 G57:H57 G58:H58 G59:H59 G60:H60 G61:H61 G62:H62 G63:H63 G64:H64 G65:H65 G66:H66 G67:H67 G68:H68 G69:H69 G70:H70 G71:H71 G72:H72 G73:H73 G74:H74 G75:H75 G76:H76 G77:H77 G78:H78 G79:H79 G80:H80 G81:H81 G82:H82 G83:H83 G84:H84 G85:H85 G86:H86 G87:H87 G88:H88 G89:H89 G90:H90 G91:H91 G92:H92 G93:H93 G94:H94 G95:H95 G96:H96 G97:H97 G98:H98 G99:H99 G100:H100 G101:H101 G102:H102 G103:H103 G104:H104 G105:H105 G106:H106 G107:H107 G108:H108 G109:H109 G110:H110 G111:H111 G112:H112 G113:H113 G114:H114 G115:H115 G116:H116 G117:H117 G118:H118 G119:H119 G120:H120 G121:H121 G122:H122 G123:H123 G124:H124 G125:H125 G126:H126 G127:H127 G128:H128 G129:H129 G130:H130 G131:H131 G132:H132 G133:H133 G134:H134 G135:H135 G136:H136 G137:H137 G138:H138 G139:H139 G140:H140 G141:H141 G142:H142 G143:H143 G144:H144 G145:H145 G146:H146 G147:H147 G148:H148 G149:H149 G150:H150 G151:H151 G152:H152 G153:H153 G154:H154 G155:H155 G156:H156 G157:H157 G158:H158 G159:H159 G160:H160 G161:H161 G162:H162 G163:H163 G164:H164 G165:H165 G166:H166 G167:H167 G168:H168 G169:H169 G170:H170 G171:H171 G172:H172 G173:H173 G174:H174 G175:H175 G176:H176 G177:H177 G178:H178 G179:H179 G180:H180 G181:H181 G182:H182 G183:H183 G184:H184 G185:H185 G186:H186 G187:H187 G188:H188 G189:H189 G190:H190 G191:H191 G192:H192 G193:H193 G194:H194 G195:H195 G196:H196 G197:H197 G198:H198 G199:H199 G200:H200 G201:H201 G202:H202 G203:H203 G204:H204 G205:H205 G206:H206 G207:H207 G208:H208 G209:H209 G210:H210 G211:H211 G212:H212 G213:H213 G214:H214 G215:H215 G216:H216 G217:H217 G218:H218" calculatedColumn="1"/>
  </ignoredErrors>
  <tableParts count="1">
    <tablePart r:id="rId2"/>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0066FF"/>
  </sheetPr>
  <dimension ref="A1:AD191"/>
  <sheetViews>
    <sheetView zoomScale="78" zoomScaleNormal="78" workbookViewId="0">
      <pane xSplit="3" ySplit="6" topLeftCell="D51" activePane="bottomRight" state="frozen"/>
      <selection pane="topRight" activeCell="D1" sqref="D1"/>
      <selection pane="bottomLeft" activeCell="A7" sqref="A7"/>
      <selection pane="bottomRight" activeCell="C64" sqref="C64"/>
    </sheetView>
  </sheetViews>
  <sheetFormatPr defaultRowHeight="12.75"/>
  <cols>
    <col min="1" max="1" width="16.140625" style="160" customWidth="1"/>
    <col min="2" max="2" width="40.85546875" style="160" bestFit="1" customWidth="1"/>
    <col min="3" max="3" width="46.140625" style="160" customWidth="1"/>
    <col min="4" max="4" width="18.7109375" style="277" customWidth="1"/>
    <col min="5" max="8" width="18.7109375" style="363" customWidth="1"/>
    <col min="9" max="9" width="18.7109375" style="183" customWidth="1"/>
    <col min="10" max="13" width="18.7109375" style="160" customWidth="1"/>
    <col min="14" max="32" width="9.140625" style="160" customWidth="1"/>
    <col min="33" max="428" width="9.140625" style="160"/>
    <col min="429" max="429" width="9.140625" style="160" customWidth="1"/>
    <col min="430" max="16384" width="9.140625" style="160"/>
  </cols>
  <sheetData>
    <row r="1" spans="1:22" s="157" customFormat="1" ht="15.75" customHeight="1">
      <c r="A1" s="516" t="s">
        <v>1214</v>
      </c>
      <c r="B1" s="481"/>
      <c r="C1" s="155"/>
      <c r="D1" s="372" t="s">
        <v>1802</v>
      </c>
      <c r="E1" s="372" t="s">
        <v>1802</v>
      </c>
      <c r="F1" s="361" t="s">
        <v>1296</v>
      </c>
      <c r="G1" s="361" t="s">
        <v>1296</v>
      </c>
      <c r="H1" s="372" t="s">
        <v>1802</v>
      </c>
      <c r="I1" s="399"/>
      <c r="J1" s="399"/>
      <c r="K1" s="399"/>
      <c r="L1" s="399"/>
      <c r="M1" s="399"/>
      <c r="V1" s="156"/>
    </row>
    <row r="2" spans="1:22" s="159" customFormat="1" ht="36.75" customHeight="1">
      <c r="A2" s="481"/>
      <c r="B2" s="481"/>
      <c r="C2" s="158" t="s">
        <v>5</v>
      </c>
      <c r="D2" s="351" t="s">
        <v>704</v>
      </c>
      <c r="E2" s="351" t="s">
        <v>704</v>
      </c>
      <c r="F2" s="351" t="s">
        <v>704</v>
      </c>
      <c r="G2" s="351" t="s">
        <v>704</v>
      </c>
      <c r="H2" s="351" t="s">
        <v>707</v>
      </c>
      <c r="I2" s="50" t="s">
        <v>296</v>
      </c>
      <c r="J2" s="50" t="s">
        <v>406</v>
      </c>
      <c r="K2" s="50" t="s">
        <v>407</v>
      </c>
      <c r="L2" s="50" t="s">
        <v>408</v>
      </c>
      <c r="M2" s="50" t="s">
        <v>409</v>
      </c>
      <c r="V2" s="156"/>
    </row>
    <row r="3" spans="1:22" ht="87" customHeight="1">
      <c r="A3" s="220"/>
      <c r="B3" s="220"/>
      <c r="C3" s="158" t="s">
        <v>3</v>
      </c>
      <c r="D3" s="352" t="str">
        <f>IFERROR(CONCATENATE(IF(ISBLANK(D$2),"",INDEX(TaskSheet9[#Data],MATCH(D$2,TaskSheet9[Task Ref Id],0),5))," ",D$4),"Not Found")</f>
        <v>Handle Automated Cloud Network MRS Exception (Cloud Internet Service)</v>
      </c>
      <c r="E3" s="352" t="str">
        <f>IFERROR(CONCATENATE(IF(ISBLANK(E$2),"",INDEX(TaskSheet9[#Data],MATCH(E$2,TaskSheet9[Task Ref Id],0),5))," ",E$4),"Not Found")</f>
        <v>Handle Automated Cloud Network MRS Exception (Cloud Service Chain)</v>
      </c>
      <c r="F3" s="352" t="str">
        <f>IFERROR(CONCATENATE(IF(ISBLANK(F$2),"",INDEX(TaskSheet9[#Data],MATCH(F$2,TaskSheet9[Task Ref Id],0),5))," ",F$4),"Not Found")</f>
        <v>Handle Automated Cloud Network MRS Exception (Routing Subscription)</v>
      </c>
      <c r="G3" s="352" t="str">
        <f>IFERROR(CONCATENATE(IF(ISBLANK(G$2),"",INDEX(TaskSheet9[#Data],MATCH(G$2,TaskSheet9[Task Ref Id],0),5))," ",G$4),"Not Found")</f>
        <v>Handle Automated Cloud Network MRS Exception (Custom Routing)</v>
      </c>
      <c r="H3" s="352" t="str">
        <f>IFERROR(CONCATENATE(IF(ISBLANK(H$2),"",INDEX(TaskSheet9[#Data],MATCH(H$2,TaskSheet9[Task Ref Id],0),5))," ",H$4),"Not Found")</f>
        <v>Handle Automated Test Exception (BGP Internet Gateway)</v>
      </c>
      <c r="I3" s="68" t="str">
        <f>IFERROR(CONCATENATE(IF(ISBLANK(I$2),"",INDEX(TaskSheet9[#Data],MATCH(I$2,TaskSheet9[Task Ref Id],0),5))," ",I$4),"Not Found")</f>
        <v>Configure Gateway (Cloud Internet Service)</v>
      </c>
      <c r="J3" s="68" t="str">
        <f>IFERROR(CONCATENATE(IF(ISBLANK(J$2),"",INDEX(TaskSheet9[#Data],MATCH(J$2,TaskSheet9[Task Ref Id],0),5))," ",J$4),"Not Found")</f>
        <v>Order Quality Check (Internet Gateway)</v>
      </c>
      <c r="K3" s="68" t="str">
        <f>IFERROR(CONCATENATE(IF(ISBLANK(K$2),"",INDEX(TaskSheet9[#Data],MATCH(K$2,TaskSheet9[Task Ref Id],0),5))," ",K$4),"Not Found")</f>
        <v>Handover to Maintenance (Internet Gateway)</v>
      </c>
      <c r="L3" s="68" t="str">
        <f>IFERROR(CONCATENATE(IF(ISBLANK(L$2),"",INDEX(TaskSheet9[#Data],MATCH(L$2,TaskSheet9[Task Ref Id],0),5))," ",L$4),"Not Found")</f>
        <v>Notify Customer Service is Ready (Internet Gateway)</v>
      </c>
      <c r="M3" s="68" t="str">
        <f>IFERROR(CONCATENATE(IF(ISBLANK(M$2),"",INDEX(TaskSheet9[#Data],MATCH(M$2,TaskSheet9[Task Ref Id],0),5))," ",M$4),"Not Found")</f>
        <v>Confirm Order Closure (Internet Gateway)</v>
      </c>
      <c r="V3" s="161"/>
    </row>
    <row r="4" spans="1:22" ht="31.5" customHeight="1">
      <c r="A4" s="220"/>
      <c r="B4" s="220"/>
      <c r="C4" s="158" t="s">
        <v>493</v>
      </c>
      <c r="D4" s="353" t="s">
        <v>672</v>
      </c>
      <c r="E4" s="353" t="s">
        <v>1118</v>
      </c>
      <c r="F4" s="353" t="s">
        <v>678</v>
      </c>
      <c r="G4" s="353" t="s">
        <v>1122</v>
      </c>
      <c r="H4" s="353" t="s">
        <v>733</v>
      </c>
      <c r="I4" s="98" t="s">
        <v>672</v>
      </c>
      <c r="J4" s="98" t="s">
        <v>664</v>
      </c>
      <c r="K4" s="98" t="s">
        <v>664</v>
      </c>
      <c r="L4" s="98" t="s">
        <v>664</v>
      </c>
      <c r="M4" s="98" t="s">
        <v>664</v>
      </c>
      <c r="V4" s="161"/>
    </row>
    <row r="5" spans="1:22" s="165" customFormat="1" ht="35.25" customHeight="1">
      <c r="A5" s="162"/>
      <c r="B5" s="163"/>
      <c r="C5" s="163" t="s">
        <v>84</v>
      </c>
      <c r="D5" s="362" t="s">
        <v>636</v>
      </c>
      <c r="E5" s="362" t="s">
        <v>1115</v>
      </c>
      <c r="F5" s="362" t="s">
        <v>1119</v>
      </c>
      <c r="G5" s="362" t="s">
        <v>1137</v>
      </c>
      <c r="H5" s="362" t="s">
        <v>1115</v>
      </c>
      <c r="I5" s="164" t="s">
        <v>636</v>
      </c>
      <c r="J5" s="164" t="s">
        <v>636</v>
      </c>
      <c r="K5" s="164" t="s">
        <v>636</v>
      </c>
      <c r="L5" s="164" t="s">
        <v>636</v>
      </c>
      <c r="M5" s="164" t="s">
        <v>636</v>
      </c>
      <c r="V5" s="161"/>
    </row>
    <row r="6" spans="1:22" s="167" customFormat="1" ht="21.75" customHeight="1">
      <c r="A6" s="166" t="s">
        <v>85</v>
      </c>
      <c r="B6" s="166" t="s">
        <v>1</v>
      </c>
      <c r="C6" s="166" t="s">
        <v>2</v>
      </c>
      <c r="D6" s="362" t="s">
        <v>0</v>
      </c>
      <c r="E6" s="362" t="s">
        <v>0</v>
      </c>
      <c r="F6" s="362" t="s">
        <v>0</v>
      </c>
      <c r="G6" s="362"/>
      <c r="H6" s="362" t="s">
        <v>0</v>
      </c>
      <c r="I6" s="164" t="s">
        <v>0</v>
      </c>
      <c r="J6" s="164" t="s">
        <v>0</v>
      </c>
      <c r="K6" s="164" t="s">
        <v>0</v>
      </c>
      <c r="L6" s="164" t="s">
        <v>0</v>
      </c>
      <c r="M6" s="164" t="s">
        <v>0</v>
      </c>
      <c r="V6" s="161"/>
    </row>
    <row r="7" spans="1:22">
      <c r="A7" s="160" t="s">
        <v>713</v>
      </c>
      <c r="B7" s="168" t="s">
        <v>636</v>
      </c>
      <c r="C7" s="169" t="s">
        <v>619</v>
      </c>
      <c r="D7" s="278" t="s">
        <v>23</v>
      </c>
      <c r="E7" s="278" t="s">
        <v>23</v>
      </c>
      <c r="F7" s="278" t="s">
        <v>23</v>
      </c>
      <c r="G7" s="278" t="s">
        <v>23</v>
      </c>
      <c r="H7" s="278" t="s">
        <v>23</v>
      </c>
      <c r="I7" s="170" t="s">
        <v>23</v>
      </c>
      <c r="J7" s="170" t="s">
        <v>597</v>
      </c>
      <c r="K7" s="170" t="s">
        <v>23</v>
      </c>
      <c r="L7" s="170" t="s">
        <v>23</v>
      </c>
      <c r="M7" s="170" t="s">
        <v>23</v>
      </c>
    </row>
    <row r="8" spans="1:22" s="157" customFormat="1">
      <c r="A8" s="171" t="s">
        <v>1334</v>
      </c>
      <c r="B8" s="168" t="s">
        <v>636</v>
      </c>
      <c r="C8" s="172" t="s">
        <v>671</v>
      </c>
      <c r="D8" s="278" t="s">
        <v>23</v>
      </c>
      <c r="E8" s="278" t="s">
        <v>23</v>
      </c>
      <c r="F8" s="278" t="s">
        <v>23</v>
      </c>
      <c r="G8" s="278" t="s">
        <v>23</v>
      </c>
      <c r="H8" s="278" t="s">
        <v>23</v>
      </c>
      <c r="I8" s="170" t="s">
        <v>23</v>
      </c>
      <c r="J8" s="170" t="s">
        <v>597</v>
      </c>
      <c r="K8" s="331" t="s">
        <v>597</v>
      </c>
      <c r="L8" s="170" t="s">
        <v>597</v>
      </c>
      <c r="M8" s="170" t="s">
        <v>597</v>
      </c>
    </row>
    <row r="9" spans="1:22">
      <c r="A9" s="171" t="s">
        <v>731</v>
      </c>
      <c r="B9" s="168" t="s">
        <v>636</v>
      </c>
      <c r="C9" s="169" t="s">
        <v>685</v>
      </c>
      <c r="D9" s="278" t="s">
        <v>23</v>
      </c>
      <c r="E9" s="278" t="s">
        <v>23</v>
      </c>
      <c r="F9" s="278" t="s">
        <v>23</v>
      </c>
      <c r="G9" s="278" t="s">
        <v>23</v>
      </c>
      <c r="H9" s="278" t="s">
        <v>23</v>
      </c>
      <c r="I9" s="170" t="s">
        <v>23</v>
      </c>
      <c r="J9" s="170" t="s">
        <v>597</v>
      </c>
      <c r="K9" s="170" t="s">
        <v>597</v>
      </c>
      <c r="L9" s="170" t="s">
        <v>597</v>
      </c>
      <c r="M9" s="170" t="s">
        <v>597</v>
      </c>
    </row>
    <row r="10" spans="1:22">
      <c r="A10" s="160" t="s">
        <v>731</v>
      </c>
      <c r="B10" s="168" t="s">
        <v>636</v>
      </c>
      <c r="C10" s="169" t="s">
        <v>582</v>
      </c>
      <c r="D10" s="278" t="s">
        <v>23</v>
      </c>
      <c r="E10" s="278" t="s">
        <v>23</v>
      </c>
      <c r="F10" s="278" t="s">
        <v>23</v>
      </c>
      <c r="G10" s="278" t="s">
        <v>23</v>
      </c>
      <c r="H10" s="278" t="s">
        <v>23</v>
      </c>
      <c r="I10" s="170" t="s">
        <v>23</v>
      </c>
      <c r="J10" s="170" t="s">
        <v>597</v>
      </c>
      <c r="K10" s="170" t="s">
        <v>597</v>
      </c>
      <c r="L10" s="170" t="s">
        <v>597</v>
      </c>
      <c r="M10" s="170" t="s">
        <v>597</v>
      </c>
    </row>
    <row r="11" spans="1:22" s="157" customFormat="1">
      <c r="A11" s="171" t="s">
        <v>744</v>
      </c>
      <c r="B11" s="168" t="s">
        <v>636</v>
      </c>
      <c r="C11" s="172" t="s">
        <v>584</v>
      </c>
      <c r="D11" s="278" t="s">
        <v>23</v>
      </c>
      <c r="E11" s="278" t="s">
        <v>23</v>
      </c>
      <c r="F11" s="278" t="s">
        <v>23</v>
      </c>
      <c r="G11" s="278" t="s">
        <v>23</v>
      </c>
      <c r="H11" s="278" t="s">
        <v>23</v>
      </c>
      <c r="I11" s="170" t="s">
        <v>23</v>
      </c>
      <c r="J11" s="170" t="s">
        <v>597</v>
      </c>
      <c r="K11" s="170" t="s">
        <v>597</v>
      </c>
      <c r="L11" s="170" t="s">
        <v>597</v>
      </c>
      <c r="M11" s="170" t="s">
        <v>597</v>
      </c>
    </row>
    <row r="12" spans="1:22" s="157" customFormat="1">
      <c r="A12" s="171"/>
      <c r="B12" s="168" t="s">
        <v>636</v>
      </c>
      <c r="C12" s="172" t="s">
        <v>585</v>
      </c>
      <c r="D12" s="278" t="s">
        <v>23</v>
      </c>
      <c r="E12" s="278" t="s">
        <v>23</v>
      </c>
      <c r="F12" s="278" t="s">
        <v>23</v>
      </c>
      <c r="G12" s="278" t="s">
        <v>23</v>
      </c>
      <c r="H12" s="278" t="s">
        <v>23</v>
      </c>
      <c r="I12" s="170" t="s">
        <v>23</v>
      </c>
      <c r="J12" s="170" t="s">
        <v>597</v>
      </c>
      <c r="K12" s="170" t="s">
        <v>597</v>
      </c>
      <c r="L12" s="170" t="s">
        <v>597</v>
      </c>
      <c r="M12" s="170" t="s">
        <v>597</v>
      </c>
    </row>
    <row r="13" spans="1:22" s="157" customFormat="1">
      <c r="A13" s="171"/>
      <c r="B13" s="168" t="s">
        <v>636</v>
      </c>
      <c r="C13" s="172" t="s">
        <v>589</v>
      </c>
      <c r="D13" s="278" t="s">
        <v>23</v>
      </c>
      <c r="E13" s="278" t="s">
        <v>23</v>
      </c>
      <c r="F13" s="278" t="s">
        <v>23</v>
      </c>
      <c r="G13" s="278" t="s">
        <v>23</v>
      </c>
      <c r="H13" s="278" t="s">
        <v>23</v>
      </c>
      <c r="I13" s="170" t="s">
        <v>23</v>
      </c>
      <c r="J13" s="170" t="s">
        <v>597</v>
      </c>
      <c r="K13" s="170" t="s">
        <v>597</v>
      </c>
      <c r="L13" s="170" t="s">
        <v>597</v>
      </c>
      <c r="M13" s="170" t="s">
        <v>597</v>
      </c>
    </row>
    <row r="14" spans="1:22" s="157" customFormat="1">
      <c r="A14" s="171" t="s">
        <v>1334</v>
      </c>
      <c r="B14" s="168" t="s">
        <v>636</v>
      </c>
      <c r="C14" s="172" t="s">
        <v>659</v>
      </c>
      <c r="D14" s="278" t="s">
        <v>23</v>
      </c>
      <c r="E14" s="278" t="s">
        <v>23</v>
      </c>
      <c r="F14" s="278" t="s">
        <v>23</v>
      </c>
      <c r="G14" s="278" t="s">
        <v>23</v>
      </c>
      <c r="H14" s="278" t="s">
        <v>23</v>
      </c>
      <c r="I14" s="170" t="s">
        <v>23</v>
      </c>
      <c r="J14" s="170" t="s">
        <v>597</v>
      </c>
      <c r="K14" s="331" t="s">
        <v>597</v>
      </c>
      <c r="L14" s="170" t="s">
        <v>597</v>
      </c>
      <c r="M14" s="170" t="s">
        <v>597</v>
      </c>
    </row>
    <row r="15" spans="1:22" s="157" customFormat="1">
      <c r="A15" s="171"/>
      <c r="B15" s="168" t="s">
        <v>636</v>
      </c>
      <c r="C15" s="172" t="s">
        <v>590</v>
      </c>
      <c r="D15" s="278" t="s">
        <v>23</v>
      </c>
      <c r="E15" s="278" t="s">
        <v>23</v>
      </c>
      <c r="F15" s="278" t="s">
        <v>23</v>
      </c>
      <c r="G15" s="278" t="s">
        <v>23</v>
      </c>
      <c r="H15" s="278" t="s">
        <v>23</v>
      </c>
      <c r="I15" s="170" t="s">
        <v>23</v>
      </c>
      <c r="J15" s="170" t="s">
        <v>23</v>
      </c>
      <c r="K15" s="170" t="s">
        <v>23</v>
      </c>
      <c r="L15" s="170" t="s">
        <v>23</v>
      </c>
      <c r="M15" s="170" t="s">
        <v>23</v>
      </c>
    </row>
    <row r="16" spans="1:22">
      <c r="A16" s="171"/>
      <c r="B16" s="168" t="s">
        <v>636</v>
      </c>
      <c r="C16" s="172" t="s">
        <v>591</v>
      </c>
      <c r="D16" s="278" t="s">
        <v>23</v>
      </c>
      <c r="E16" s="278" t="s">
        <v>23</v>
      </c>
      <c r="F16" s="278" t="s">
        <v>23</v>
      </c>
      <c r="G16" s="278" t="s">
        <v>23</v>
      </c>
      <c r="H16" s="278" t="s">
        <v>23</v>
      </c>
      <c r="I16" s="170" t="s">
        <v>23</v>
      </c>
      <c r="J16" s="170" t="s">
        <v>23</v>
      </c>
      <c r="K16" s="170" t="s">
        <v>23</v>
      </c>
      <c r="L16" s="170" t="s">
        <v>23</v>
      </c>
      <c r="M16" s="170" t="s">
        <v>23</v>
      </c>
      <c r="V16" s="161"/>
    </row>
    <row r="17" spans="1:30">
      <c r="A17" s="171"/>
      <c r="B17" s="168" t="s">
        <v>636</v>
      </c>
      <c r="C17" s="172" t="s">
        <v>626</v>
      </c>
      <c r="D17" s="278" t="s">
        <v>23</v>
      </c>
      <c r="E17" s="278" t="s">
        <v>23</v>
      </c>
      <c r="F17" s="278" t="s">
        <v>23</v>
      </c>
      <c r="G17" s="278" t="s">
        <v>23</v>
      </c>
      <c r="H17" s="278" t="s">
        <v>23</v>
      </c>
      <c r="I17" s="170" t="s">
        <v>23</v>
      </c>
      <c r="J17" s="170" t="s">
        <v>597</v>
      </c>
      <c r="K17" s="170" t="s">
        <v>597</v>
      </c>
      <c r="L17" s="170" t="s">
        <v>597</v>
      </c>
      <c r="M17" s="170" t="s">
        <v>597</v>
      </c>
      <c r="V17" s="161"/>
    </row>
    <row r="18" spans="1:30">
      <c r="A18" s="171" t="s">
        <v>731</v>
      </c>
      <c r="B18" s="168" t="s">
        <v>636</v>
      </c>
      <c r="C18" s="172" t="s">
        <v>625</v>
      </c>
      <c r="D18" s="278" t="s">
        <v>597</v>
      </c>
      <c r="E18" s="278" t="s">
        <v>23</v>
      </c>
      <c r="F18" s="278" t="s">
        <v>23</v>
      </c>
      <c r="G18" s="278" t="s">
        <v>23</v>
      </c>
      <c r="H18" s="278" t="s">
        <v>23</v>
      </c>
      <c r="I18" s="170" t="s">
        <v>23</v>
      </c>
      <c r="J18" s="170" t="s">
        <v>597</v>
      </c>
      <c r="K18" s="170" t="s">
        <v>597</v>
      </c>
      <c r="L18" s="170" t="s">
        <v>597</v>
      </c>
      <c r="M18" s="170" t="s">
        <v>597</v>
      </c>
      <c r="V18" s="161"/>
    </row>
    <row r="19" spans="1:30">
      <c r="A19" s="171"/>
      <c r="B19" s="168" t="s">
        <v>636</v>
      </c>
      <c r="C19" s="172" t="s">
        <v>630</v>
      </c>
      <c r="D19" s="278" t="s">
        <v>23</v>
      </c>
      <c r="E19" s="278" t="s">
        <v>23</v>
      </c>
      <c r="F19" s="278" t="s">
        <v>23</v>
      </c>
      <c r="G19" s="278" t="s">
        <v>23</v>
      </c>
      <c r="H19" s="278" t="s">
        <v>23</v>
      </c>
      <c r="I19" s="170" t="s">
        <v>23</v>
      </c>
      <c r="J19" s="170" t="s">
        <v>23</v>
      </c>
      <c r="K19" s="170" t="s">
        <v>23</v>
      </c>
      <c r="L19" s="170" t="s">
        <v>23</v>
      </c>
      <c r="M19" s="170" t="s">
        <v>23</v>
      </c>
      <c r="V19" s="161"/>
    </row>
    <row r="20" spans="1:30" s="57" customFormat="1">
      <c r="A20" s="394" t="s">
        <v>1815</v>
      </c>
      <c r="B20" s="330" t="s">
        <v>636</v>
      </c>
      <c r="C20" s="346" t="s">
        <v>1819</v>
      </c>
      <c r="D20" s="278" t="s">
        <v>23</v>
      </c>
      <c r="E20" s="278" t="s">
        <v>23</v>
      </c>
      <c r="F20" s="278" t="s">
        <v>23</v>
      </c>
      <c r="G20" s="278" t="s">
        <v>23</v>
      </c>
      <c r="H20" s="278" t="s">
        <v>23</v>
      </c>
      <c r="I20" s="170" t="s">
        <v>23</v>
      </c>
      <c r="J20" s="170" t="s">
        <v>23</v>
      </c>
      <c r="K20" s="170" t="s">
        <v>23</v>
      </c>
      <c r="L20" s="170" t="s">
        <v>23</v>
      </c>
      <c r="M20" s="170" t="s">
        <v>23</v>
      </c>
      <c r="N20" s="160"/>
      <c r="O20" s="160"/>
      <c r="P20" s="160"/>
      <c r="Q20" s="157"/>
      <c r="R20" s="157"/>
      <c r="S20" s="157"/>
      <c r="T20" s="157"/>
      <c r="U20" s="157"/>
      <c r="V20" s="157"/>
      <c r="W20" s="157"/>
      <c r="AD20" s="52"/>
    </row>
    <row r="21" spans="1:30" s="157" customFormat="1">
      <c r="A21" s="171" t="s">
        <v>712</v>
      </c>
      <c r="B21" s="168" t="s">
        <v>636</v>
      </c>
      <c r="C21" s="172" t="s">
        <v>679</v>
      </c>
      <c r="D21" s="278" t="s">
        <v>23</v>
      </c>
      <c r="E21" s="278" t="s">
        <v>23</v>
      </c>
      <c r="F21" s="278" t="s">
        <v>23</v>
      </c>
      <c r="G21" s="278" t="s">
        <v>23</v>
      </c>
      <c r="H21" s="278" t="s">
        <v>23</v>
      </c>
      <c r="I21" s="170" t="s">
        <v>23</v>
      </c>
      <c r="J21" s="170" t="s">
        <v>23</v>
      </c>
      <c r="K21" s="170" t="s">
        <v>23</v>
      </c>
      <c r="L21" s="170" t="s">
        <v>23</v>
      </c>
      <c r="M21" s="170" t="s">
        <v>23</v>
      </c>
    </row>
    <row r="22" spans="1:30" s="157" customFormat="1">
      <c r="A22" s="171" t="s">
        <v>1334</v>
      </c>
      <c r="B22" s="168" t="s">
        <v>637</v>
      </c>
      <c r="C22" s="172" t="s">
        <v>666</v>
      </c>
      <c r="D22" s="278" t="s">
        <v>23</v>
      </c>
      <c r="E22" s="278" t="s">
        <v>23</v>
      </c>
      <c r="F22" s="278" t="s">
        <v>23</v>
      </c>
      <c r="G22" s="278" t="s">
        <v>23</v>
      </c>
      <c r="H22" s="278" t="s">
        <v>23</v>
      </c>
      <c r="I22" s="170" t="s">
        <v>23</v>
      </c>
      <c r="J22" s="170" t="s">
        <v>23</v>
      </c>
      <c r="K22" s="331" t="s">
        <v>597</v>
      </c>
      <c r="L22" s="170" t="s">
        <v>23</v>
      </c>
      <c r="M22" s="170" t="s">
        <v>23</v>
      </c>
      <c r="V22" s="161"/>
    </row>
    <row r="23" spans="1:30">
      <c r="A23" s="171" t="s">
        <v>744</v>
      </c>
      <c r="B23" s="168" t="s">
        <v>637</v>
      </c>
      <c r="C23" s="172" t="s">
        <v>667</v>
      </c>
      <c r="D23" s="278" t="s">
        <v>23</v>
      </c>
      <c r="E23" s="278" t="s">
        <v>23</v>
      </c>
      <c r="F23" s="278" t="s">
        <v>23</v>
      </c>
      <c r="G23" s="278" t="s">
        <v>23</v>
      </c>
      <c r="H23" s="278" t="s">
        <v>23</v>
      </c>
      <c r="I23" s="170" t="s">
        <v>23</v>
      </c>
      <c r="J23" s="170" t="s">
        <v>23</v>
      </c>
      <c r="K23" s="170" t="s">
        <v>23</v>
      </c>
      <c r="L23" s="170" t="s">
        <v>23</v>
      </c>
      <c r="M23" s="170" t="s">
        <v>23</v>
      </c>
      <c r="V23" s="161"/>
    </row>
    <row r="24" spans="1:30" s="157" customFormat="1">
      <c r="A24" s="171" t="s">
        <v>723</v>
      </c>
      <c r="B24" s="168" t="s">
        <v>637</v>
      </c>
      <c r="C24" s="172" t="s">
        <v>582</v>
      </c>
      <c r="D24" s="278" t="s">
        <v>597</v>
      </c>
      <c r="E24" s="278" t="s">
        <v>23</v>
      </c>
      <c r="F24" s="278" t="s">
        <v>23</v>
      </c>
      <c r="G24" s="278" t="s">
        <v>23</v>
      </c>
      <c r="H24" s="278" t="s">
        <v>23</v>
      </c>
      <c r="I24" s="170" t="s">
        <v>23</v>
      </c>
      <c r="J24" s="170" t="s">
        <v>23</v>
      </c>
      <c r="K24" s="170" t="s">
        <v>23</v>
      </c>
      <c r="L24" s="170" t="s">
        <v>23</v>
      </c>
      <c r="M24" s="170" t="s">
        <v>23</v>
      </c>
    </row>
    <row r="25" spans="1:30" s="157" customFormat="1">
      <c r="A25" s="171" t="s">
        <v>723</v>
      </c>
      <c r="B25" s="168" t="s">
        <v>637</v>
      </c>
      <c r="C25" s="172" t="s">
        <v>584</v>
      </c>
      <c r="D25" s="278" t="s">
        <v>23</v>
      </c>
      <c r="E25" s="278" t="s">
        <v>23</v>
      </c>
      <c r="F25" s="278" t="s">
        <v>23</v>
      </c>
      <c r="G25" s="278" t="s">
        <v>23</v>
      </c>
      <c r="H25" s="278" t="s">
        <v>23</v>
      </c>
      <c r="I25" s="170" t="s">
        <v>23</v>
      </c>
      <c r="J25" s="170" t="s">
        <v>23</v>
      </c>
      <c r="K25" s="170" t="s">
        <v>23</v>
      </c>
      <c r="L25" s="170" t="s">
        <v>23</v>
      </c>
      <c r="M25" s="170" t="s">
        <v>23</v>
      </c>
    </row>
    <row r="26" spans="1:30" s="157" customFormat="1">
      <c r="A26" s="171" t="s">
        <v>723</v>
      </c>
      <c r="B26" s="168" t="s">
        <v>637</v>
      </c>
      <c r="C26" s="172" t="s">
        <v>659</v>
      </c>
      <c r="D26" s="278" t="s">
        <v>23</v>
      </c>
      <c r="E26" s="278" t="s">
        <v>23</v>
      </c>
      <c r="F26" s="278" t="s">
        <v>23</v>
      </c>
      <c r="G26" s="278" t="s">
        <v>23</v>
      </c>
      <c r="H26" s="278" t="s">
        <v>23</v>
      </c>
      <c r="I26" s="170" t="s">
        <v>23</v>
      </c>
      <c r="J26" s="170" t="s">
        <v>23</v>
      </c>
      <c r="K26" s="170" t="s">
        <v>23</v>
      </c>
      <c r="L26" s="170" t="s">
        <v>23</v>
      </c>
      <c r="M26" s="170" t="s">
        <v>23</v>
      </c>
    </row>
    <row r="27" spans="1:30">
      <c r="A27" s="171"/>
      <c r="B27" s="168" t="s">
        <v>637</v>
      </c>
      <c r="C27" s="169" t="s">
        <v>671</v>
      </c>
      <c r="D27" s="278" t="s">
        <v>23</v>
      </c>
      <c r="E27" s="278" t="s">
        <v>23</v>
      </c>
      <c r="F27" s="278" t="s">
        <v>23</v>
      </c>
      <c r="G27" s="278" t="s">
        <v>23</v>
      </c>
      <c r="H27" s="278" t="s">
        <v>23</v>
      </c>
      <c r="I27" s="170" t="s">
        <v>23</v>
      </c>
      <c r="J27" s="170" t="s">
        <v>23</v>
      </c>
      <c r="K27" s="170" t="s">
        <v>23</v>
      </c>
      <c r="L27" s="170" t="s">
        <v>23</v>
      </c>
      <c r="M27" s="170" t="s">
        <v>23</v>
      </c>
      <c r="V27" s="161"/>
    </row>
    <row r="28" spans="1:30" s="277" customFormat="1">
      <c r="A28" s="402" t="s">
        <v>1847</v>
      </c>
      <c r="B28" s="405" t="s">
        <v>637</v>
      </c>
      <c r="C28" s="406" t="s">
        <v>747</v>
      </c>
      <c r="D28" s="278" t="s">
        <v>23</v>
      </c>
      <c r="E28" s="278" t="s">
        <v>23</v>
      </c>
      <c r="F28" s="278" t="s">
        <v>23</v>
      </c>
      <c r="G28" s="278" t="s">
        <v>23</v>
      </c>
      <c r="H28" s="278" t="s">
        <v>23</v>
      </c>
      <c r="I28" s="278" t="s">
        <v>23</v>
      </c>
      <c r="J28" s="278" t="s">
        <v>23</v>
      </c>
      <c r="K28" s="278" t="s">
        <v>23</v>
      </c>
      <c r="L28" s="278" t="s">
        <v>23</v>
      </c>
      <c r="M28" s="278" t="s">
        <v>23</v>
      </c>
      <c r="V28" s="407"/>
    </row>
    <row r="29" spans="1:30" s="157" customFormat="1">
      <c r="A29" s="171" t="s">
        <v>723</v>
      </c>
      <c r="B29" s="168" t="s">
        <v>637</v>
      </c>
      <c r="C29" s="172" t="s">
        <v>589</v>
      </c>
      <c r="D29" s="278" t="s">
        <v>23</v>
      </c>
      <c r="E29" s="278" t="s">
        <v>23</v>
      </c>
      <c r="F29" s="278" t="s">
        <v>23</v>
      </c>
      <c r="G29" s="278" t="s">
        <v>23</v>
      </c>
      <c r="H29" s="278" t="s">
        <v>23</v>
      </c>
      <c r="I29" s="170" t="s">
        <v>23</v>
      </c>
      <c r="J29" s="170" t="s">
        <v>23</v>
      </c>
      <c r="K29" s="170" t="s">
        <v>23</v>
      </c>
      <c r="L29" s="170" t="s">
        <v>23</v>
      </c>
      <c r="M29" s="170" t="s">
        <v>23</v>
      </c>
    </row>
    <row r="30" spans="1:30" s="157" customFormat="1">
      <c r="A30" s="171" t="s">
        <v>723</v>
      </c>
      <c r="B30" s="168" t="s">
        <v>637</v>
      </c>
      <c r="C30" s="172" t="s">
        <v>619</v>
      </c>
      <c r="D30" s="278" t="s">
        <v>23</v>
      </c>
      <c r="E30" s="278" t="s">
        <v>23</v>
      </c>
      <c r="F30" s="278" t="s">
        <v>23</v>
      </c>
      <c r="G30" s="278" t="s">
        <v>23</v>
      </c>
      <c r="H30" s="278" t="s">
        <v>23</v>
      </c>
      <c r="I30" s="170" t="s">
        <v>23</v>
      </c>
      <c r="J30" s="170" t="s">
        <v>23</v>
      </c>
      <c r="K30" s="170" t="s">
        <v>23</v>
      </c>
      <c r="L30" s="170" t="s">
        <v>23</v>
      </c>
      <c r="M30" s="170" t="s">
        <v>23</v>
      </c>
    </row>
    <row r="31" spans="1:30" s="157" customFormat="1">
      <c r="A31" s="171" t="s">
        <v>723</v>
      </c>
      <c r="B31" s="168" t="s">
        <v>637</v>
      </c>
      <c r="C31" s="172" t="s">
        <v>685</v>
      </c>
      <c r="D31" s="278" t="s">
        <v>597</v>
      </c>
      <c r="E31" s="278" t="s">
        <v>23</v>
      </c>
      <c r="F31" s="278" t="s">
        <v>23</v>
      </c>
      <c r="G31" s="278" t="s">
        <v>23</v>
      </c>
      <c r="H31" s="278" t="s">
        <v>23</v>
      </c>
      <c r="I31" s="170" t="s">
        <v>23</v>
      </c>
      <c r="J31" s="170" t="s">
        <v>23</v>
      </c>
      <c r="K31" s="170" t="s">
        <v>23</v>
      </c>
      <c r="L31" s="170" t="s">
        <v>23</v>
      </c>
      <c r="M31" s="170" t="s">
        <v>23</v>
      </c>
    </row>
    <row r="32" spans="1:30">
      <c r="A32" s="171" t="s">
        <v>712</v>
      </c>
      <c r="B32" s="168" t="s">
        <v>637</v>
      </c>
      <c r="C32" s="169" t="s">
        <v>627</v>
      </c>
      <c r="D32" s="278" t="s">
        <v>23</v>
      </c>
      <c r="E32" s="278" t="s">
        <v>23</v>
      </c>
      <c r="F32" s="278" t="s">
        <v>23</v>
      </c>
      <c r="G32" s="278" t="s">
        <v>23</v>
      </c>
      <c r="H32" s="278" t="s">
        <v>23</v>
      </c>
      <c r="I32" s="170" t="s">
        <v>23</v>
      </c>
      <c r="J32" s="170" t="s">
        <v>597</v>
      </c>
      <c r="K32" s="170" t="s">
        <v>597</v>
      </c>
      <c r="L32" s="170" t="s">
        <v>597</v>
      </c>
      <c r="M32" s="170" t="s">
        <v>597</v>
      </c>
    </row>
    <row r="33" spans="1:22">
      <c r="A33" s="171" t="s">
        <v>744</v>
      </c>
      <c r="B33" s="168" t="s">
        <v>637</v>
      </c>
      <c r="C33" s="169" t="s">
        <v>603</v>
      </c>
      <c r="D33" s="278" t="s">
        <v>597</v>
      </c>
      <c r="E33" s="278" t="s">
        <v>23</v>
      </c>
      <c r="F33" s="278" t="s">
        <v>23</v>
      </c>
      <c r="G33" s="278" t="s">
        <v>23</v>
      </c>
      <c r="H33" s="278" t="s">
        <v>23</v>
      </c>
      <c r="I33" s="170" t="s">
        <v>23</v>
      </c>
      <c r="J33" s="170" t="s">
        <v>597</v>
      </c>
      <c r="K33" s="170" t="s">
        <v>597</v>
      </c>
      <c r="L33" s="170" t="s">
        <v>597</v>
      </c>
      <c r="M33" s="170" t="s">
        <v>597</v>
      </c>
    </row>
    <row r="34" spans="1:22">
      <c r="A34" s="171" t="s">
        <v>744</v>
      </c>
      <c r="B34" s="168" t="s">
        <v>637</v>
      </c>
      <c r="C34" s="169" t="s">
        <v>595</v>
      </c>
      <c r="D34" s="278" t="s">
        <v>597</v>
      </c>
      <c r="E34" s="278" t="s">
        <v>23</v>
      </c>
      <c r="F34" s="278" t="s">
        <v>23</v>
      </c>
      <c r="G34" s="278" t="s">
        <v>23</v>
      </c>
      <c r="H34" s="278" t="s">
        <v>23</v>
      </c>
      <c r="I34" s="170" t="s">
        <v>23</v>
      </c>
      <c r="J34" s="170" t="s">
        <v>597</v>
      </c>
      <c r="K34" s="170" t="s">
        <v>597</v>
      </c>
      <c r="L34" s="170" t="s">
        <v>597</v>
      </c>
      <c r="M34" s="170" t="s">
        <v>597</v>
      </c>
    </row>
    <row r="35" spans="1:22">
      <c r="A35" s="400" t="s">
        <v>1815</v>
      </c>
      <c r="B35" s="330" t="s">
        <v>637</v>
      </c>
      <c r="C35" s="346" t="s">
        <v>1822</v>
      </c>
      <c r="D35" s="278" t="s">
        <v>23</v>
      </c>
      <c r="E35" s="278" t="s">
        <v>23</v>
      </c>
      <c r="F35" s="278" t="s">
        <v>23</v>
      </c>
      <c r="G35" s="278" t="s">
        <v>23</v>
      </c>
      <c r="H35" s="278" t="s">
        <v>23</v>
      </c>
      <c r="I35" s="170" t="s">
        <v>597</v>
      </c>
      <c r="J35" s="170" t="s">
        <v>597</v>
      </c>
      <c r="K35" s="170" t="s">
        <v>597</v>
      </c>
      <c r="L35" s="170" t="s">
        <v>597</v>
      </c>
      <c r="M35" s="170" t="s">
        <v>597</v>
      </c>
    </row>
    <row r="36" spans="1:22">
      <c r="A36" s="400" t="s">
        <v>1815</v>
      </c>
      <c r="B36" s="330" t="s">
        <v>637</v>
      </c>
      <c r="C36" s="346" t="s">
        <v>1819</v>
      </c>
      <c r="D36" s="278" t="s">
        <v>23</v>
      </c>
      <c r="E36" s="278" t="s">
        <v>23</v>
      </c>
      <c r="F36" s="278" t="s">
        <v>23</v>
      </c>
      <c r="G36" s="278" t="s">
        <v>23</v>
      </c>
      <c r="H36" s="278" t="s">
        <v>23</v>
      </c>
      <c r="I36" s="170" t="s">
        <v>23</v>
      </c>
      <c r="J36" s="170" t="s">
        <v>23</v>
      </c>
      <c r="K36" s="170" t="s">
        <v>23</v>
      </c>
      <c r="L36" s="170" t="s">
        <v>23</v>
      </c>
      <c r="M36" s="170" t="s">
        <v>23</v>
      </c>
    </row>
    <row r="37" spans="1:22" s="157" customFormat="1">
      <c r="A37" s="171" t="s">
        <v>731</v>
      </c>
      <c r="B37" s="168" t="s">
        <v>637</v>
      </c>
      <c r="C37" s="172" t="s">
        <v>673</v>
      </c>
      <c r="D37" s="278" t="s">
        <v>597</v>
      </c>
      <c r="E37" s="278" t="s">
        <v>23</v>
      </c>
      <c r="F37" s="278" t="s">
        <v>23</v>
      </c>
      <c r="G37" s="278" t="s">
        <v>23</v>
      </c>
      <c r="H37" s="278" t="s">
        <v>23</v>
      </c>
      <c r="I37" s="170" t="s">
        <v>23</v>
      </c>
      <c r="J37" s="170" t="s">
        <v>23</v>
      </c>
      <c r="K37" s="170" t="s">
        <v>23</v>
      </c>
      <c r="L37" s="170" t="s">
        <v>23</v>
      </c>
      <c r="M37" s="170" t="s">
        <v>23</v>
      </c>
    </row>
    <row r="38" spans="1:22">
      <c r="A38" s="171" t="s">
        <v>1334</v>
      </c>
      <c r="B38" s="168" t="s">
        <v>637</v>
      </c>
      <c r="C38" s="169" t="s">
        <v>604</v>
      </c>
      <c r="D38" s="278" t="s">
        <v>23</v>
      </c>
      <c r="E38" s="278" t="s">
        <v>23</v>
      </c>
      <c r="F38" s="278" t="s">
        <v>23</v>
      </c>
      <c r="G38" s="278" t="s">
        <v>23</v>
      </c>
      <c r="H38" s="278" t="s">
        <v>23</v>
      </c>
      <c r="I38" s="170" t="s">
        <v>23</v>
      </c>
      <c r="J38" s="170" t="s">
        <v>23</v>
      </c>
      <c r="K38" s="331" t="s">
        <v>597</v>
      </c>
      <c r="L38" s="170" t="s">
        <v>23</v>
      </c>
      <c r="M38" s="170" t="s">
        <v>23</v>
      </c>
      <c r="V38" s="161"/>
    </row>
    <row r="39" spans="1:22">
      <c r="A39" s="171" t="s">
        <v>1334</v>
      </c>
      <c r="B39" s="168" t="s">
        <v>637</v>
      </c>
      <c r="C39" s="169" t="s">
        <v>605</v>
      </c>
      <c r="D39" s="278" t="s">
        <v>23</v>
      </c>
      <c r="E39" s="278" t="s">
        <v>23</v>
      </c>
      <c r="F39" s="278" t="s">
        <v>23</v>
      </c>
      <c r="G39" s="278" t="s">
        <v>23</v>
      </c>
      <c r="H39" s="278" t="s">
        <v>23</v>
      </c>
      <c r="I39" s="170" t="s">
        <v>23</v>
      </c>
      <c r="J39" s="170" t="s">
        <v>23</v>
      </c>
      <c r="K39" s="331" t="s">
        <v>597</v>
      </c>
      <c r="L39" s="170" t="s">
        <v>23</v>
      </c>
      <c r="M39" s="170" t="s">
        <v>23</v>
      </c>
      <c r="V39" s="161"/>
    </row>
    <row r="40" spans="1:22">
      <c r="A40" s="171" t="s">
        <v>1334</v>
      </c>
      <c r="B40" s="168" t="s">
        <v>637</v>
      </c>
      <c r="C40" s="169" t="s">
        <v>606</v>
      </c>
      <c r="D40" s="278" t="s">
        <v>23</v>
      </c>
      <c r="E40" s="278" t="s">
        <v>23</v>
      </c>
      <c r="F40" s="278" t="s">
        <v>23</v>
      </c>
      <c r="G40" s="278" t="s">
        <v>23</v>
      </c>
      <c r="H40" s="278" t="s">
        <v>23</v>
      </c>
      <c r="I40" s="170" t="s">
        <v>23</v>
      </c>
      <c r="J40" s="170" t="s">
        <v>23</v>
      </c>
      <c r="K40" s="331" t="s">
        <v>597</v>
      </c>
      <c r="L40" s="170" t="s">
        <v>23</v>
      </c>
      <c r="M40" s="170" t="s">
        <v>23</v>
      </c>
      <c r="V40" s="161"/>
    </row>
    <row r="41" spans="1:22">
      <c r="A41" s="171"/>
      <c r="B41" s="168" t="s">
        <v>637</v>
      </c>
      <c r="C41" s="169" t="s">
        <v>607</v>
      </c>
      <c r="D41" s="278" t="s">
        <v>23</v>
      </c>
      <c r="E41" s="278" t="s">
        <v>23</v>
      </c>
      <c r="F41" s="278" t="s">
        <v>23</v>
      </c>
      <c r="G41" s="278" t="s">
        <v>23</v>
      </c>
      <c r="H41" s="278" t="s">
        <v>23</v>
      </c>
      <c r="I41" s="170" t="s">
        <v>23</v>
      </c>
      <c r="J41" s="170" t="s">
        <v>23</v>
      </c>
      <c r="K41" s="170" t="s">
        <v>23</v>
      </c>
      <c r="L41" s="170" t="s">
        <v>23</v>
      </c>
      <c r="M41" s="170" t="s">
        <v>23</v>
      </c>
      <c r="V41" s="161"/>
    </row>
    <row r="42" spans="1:22">
      <c r="A42" s="171"/>
      <c r="B42" s="168" t="s">
        <v>637</v>
      </c>
      <c r="C42" s="169" t="s">
        <v>608</v>
      </c>
      <c r="D42" s="278" t="s">
        <v>23</v>
      </c>
      <c r="E42" s="278" t="s">
        <v>23</v>
      </c>
      <c r="F42" s="278" t="s">
        <v>23</v>
      </c>
      <c r="G42" s="278" t="s">
        <v>23</v>
      </c>
      <c r="H42" s="278" t="s">
        <v>23</v>
      </c>
      <c r="I42" s="170" t="s">
        <v>23</v>
      </c>
      <c r="J42" s="170" t="s">
        <v>23</v>
      </c>
      <c r="K42" s="170" t="s">
        <v>23</v>
      </c>
      <c r="L42" s="170" t="s">
        <v>23</v>
      </c>
      <c r="M42" s="170" t="s">
        <v>23</v>
      </c>
      <c r="V42" s="161"/>
    </row>
    <row r="43" spans="1:22">
      <c r="A43" s="171"/>
      <c r="B43" s="168" t="s">
        <v>637</v>
      </c>
      <c r="C43" s="169" t="s">
        <v>609</v>
      </c>
      <c r="D43" s="278" t="s">
        <v>23</v>
      </c>
      <c r="E43" s="278" t="s">
        <v>23</v>
      </c>
      <c r="F43" s="278" t="s">
        <v>23</v>
      </c>
      <c r="G43" s="278" t="s">
        <v>23</v>
      </c>
      <c r="H43" s="278" t="s">
        <v>23</v>
      </c>
      <c r="I43" s="170" t="s">
        <v>23</v>
      </c>
      <c r="J43" s="170" t="s">
        <v>23</v>
      </c>
      <c r="K43" s="170" t="s">
        <v>23</v>
      </c>
      <c r="L43" s="170" t="s">
        <v>23</v>
      </c>
      <c r="M43" s="170" t="s">
        <v>23</v>
      </c>
      <c r="V43" s="161"/>
    </row>
    <row r="44" spans="1:22">
      <c r="A44" s="171"/>
      <c r="B44" s="168" t="s">
        <v>637</v>
      </c>
      <c r="C44" s="169" t="s">
        <v>610</v>
      </c>
      <c r="D44" s="278" t="s">
        <v>23</v>
      </c>
      <c r="E44" s="278" t="s">
        <v>23</v>
      </c>
      <c r="F44" s="278" t="s">
        <v>23</v>
      </c>
      <c r="G44" s="278" t="s">
        <v>23</v>
      </c>
      <c r="H44" s="278" t="s">
        <v>23</v>
      </c>
      <c r="I44" s="170" t="s">
        <v>23</v>
      </c>
      <c r="J44" s="170" t="s">
        <v>23</v>
      </c>
      <c r="K44" s="170" t="s">
        <v>23</v>
      </c>
      <c r="L44" s="170" t="s">
        <v>23</v>
      </c>
      <c r="M44" s="170" t="s">
        <v>23</v>
      </c>
      <c r="V44" s="161"/>
    </row>
    <row r="45" spans="1:22">
      <c r="A45" s="171" t="s">
        <v>1334</v>
      </c>
      <c r="B45" s="168" t="s">
        <v>637</v>
      </c>
      <c r="C45" s="169" t="s">
        <v>668</v>
      </c>
      <c r="D45" s="278" t="s">
        <v>23</v>
      </c>
      <c r="E45" s="278" t="s">
        <v>23</v>
      </c>
      <c r="F45" s="278" t="s">
        <v>23</v>
      </c>
      <c r="G45" s="278" t="s">
        <v>23</v>
      </c>
      <c r="H45" s="278" t="s">
        <v>23</v>
      </c>
      <c r="I45" s="170" t="s">
        <v>23</v>
      </c>
      <c r="J45" s="170" t="s">
        <v>23</v>
      </c>
      <c r="K45" s="331" t="s">
        <v>597</v>
      </c>
      <c r="L45" s="170" t="s">
        <v>23</v>
      </c>
      <c r="M45" s="170" t="s">
        <v>23</v>
      </c>
      <c r="V45" s="161"/>
    </row>
    <row r="46" spans="1:22" s="157" customFormat="1">
      <c r="A46" s="171" t="s">
        <v>1334</v>
      </c>
      <c r="B46" s="168" t="s">
        <v>637</v>
      </c>
      <c r="C46" s="169" t="s">
        <v>669</v>
      </c>
      <c r="D46" s="278" t="s">
        <v>23</v>
      </c>
      <c r="E46" s="278" t="s">
        <v>23</v>
      </c>
      <c r="F46" s="278" t="s">
        <v>23</v>
      </c>
      <c r="G46" s="278" t="s">
        <v>23</v>
      </c>
      <c r="H46" s="278" t="s">
        <v>23</v>
      </c>
      <c r="I46" s="170" t="s">
        <v>23</v>
      </c>
      <c r="J46" s="170" t="s">
        <v>23</v>
      </c>
      <c r="K46" s="331" t="s">
        <v>597</v>
      </c>
      <c r="L46" s="170" t="s">
        <v>23</v>
      </c>
      <c r="M46" s="170" t="s">
        <v>23</v>
      </c>
    </row>
    <row r="47" spans="1:22" s="157" customFormat="1">
      <c r="A47" s="171" t="s">
        <v>1334</v>
      </c>
      <c r="B47" s="168" t="s">
        <v>637</v>
      </c>
      <c r="C47" s="169" t="s">
        <v>665</v>
      </c>
      <c r="D47" s="278" t="s">
        <v>23</v>
      </c>
      <c r="E47" s="278" t="s">
        <v>23</v>
      </c>
      <c r="F47" s="278" t="s">
        <v>23</v>
      </c>
      <c r="G47" s="278" t="s">
        <v>23</v>
      </c>
      <c r="H47" s="278" t="s">
        <v>23</v>
      </c>
      <c r="I47" s="170" t="s">
        <v>23</v>
      </c>
      <c r="J47" s="170" t="s">
        <v>23</v>
      </c>
      <c r="K47" s="331" t="s">
        <v>597</v>
      </c>
      <c r="L47" s="170" t="s">
        <v>23</v>
      </c>
      <c r="M47" s="170" t="s">
        <v>23</v>
      </c>
    </row>
    <row r="48" spans="1:22" s="157" customFormat="1">
      <c r="A48" s="171" t="s">
        <v>712</v>
      </c>
      <c r="B48" s="168" t="s">
        <v>637</v>
      </c>
      <c r="C48" s="169" t="s">
        <v>670</v>
      </c>
      <c r="D48" s="278" t="s">
        <v>23</v>
      </c>
      <c r="E48" s="278" t="s">
        <v>23</v>
      </c>
      <c r="F48" s="278" t="s">
        <v>23</v>
      </c>
      <c r="G48" s="278" t="s">
        <v>23</v>
      </c>
      <c r="H48" s="278" t="s">
        <v>23</v>
      </c>
      <c r="I48" s="170" t="s">
        <v>23</v>
      </c>
      <c r="J48" s="170" t="s">
        <v>23</v>
      </c>
      <c r="K48" s="170" t="s">
        <v>23</v>
      </c>
      <c r="L48" s="170" t="s">
        <v>23</v>
      </c>
      <c r="M48" s="170" t="s">
        <v>23</v>
      </c>
    </row>
    <row r="49" spans="1:24" s="157" customFormat="1">
      <c r="A49" s="171" t="s">
        <v>731</v>
      </c>
      <c r="B49" s="168" t="s">
        <v>637</v>
      </c>
      <c r="C49" s="169" t="s">
        <v>675</v>
      </c>
      <c r="D49" s="278" t="s">
        <v>23</v>
      </c>
      <c r="E49" s="278" t="s">
        <v>23</v>
      </c>
      <c r="F49" s="278" t="s">
        <v>23</v>
      </c>
      <c r="G49" s="278" t="s">
        <v>23</v>
      </c>
      <c r="H49" s="278" t="s">
        <v>23</v>
      </c>
      <c r="I49" s="170" t="s">
        <v>23</v>
      </c>
      <c r="J49" s="170" t="s">
        <v>23</v>
      </c>
      <c r="K49" s="170" t="s">
        <v>23</v>
      </c>
      <c r="L49" s="170" t="s">
        <v>23</v>
      </c>
      <c r="M49" s="170" t="s">
        <v>23</v>
      </c>
    </row>
    <row r="50" spans="1:24">
      <c r="A50" s="171" t="s">
        <v>731</v>
      </c>
      <c r="B50" s="168" t="s">
        <v>637</v>
      </c>
      <c r="C50" s="169" t="s">
        <v>680</v>
      </c>
      <c r="D50" s="278" t="s">
        <v>23</v>
      </c>
      <c r="E50" s="278" t="s">
        <v>23</v>
      </c>
      <c r="F50" s="278" t="s">
        <v>23</v>
      </c>
      <c r="G50" s="278" t="s">
        <v>23</v>
      </c>
      <c r="H50" s="278" t="s">
        <v>23</v>
      </c>
      <c r="I50" s="170" t="s">
        <v>23</v>
      </c>
      <c r="J50" s="170" t="s">
        <v>23</v>
      </c>
      <c r="K50" s="170" t="s">
        <v>23</v>
      </c>
      <c r="L50" s="170" t="s">
        <v>23</v>
      </c>
      <c r="M50" s="170" t="s">
        <v>23</v>
      </c>
      <c r="V50" s="161"/>
    </row>
    <row r="51" spans="1:24">
      <c r="A51" s="171" t="s">
        <v>731</v>
      </c>
      <c r="B51" s="168" t="s">
        <v>637</v>
      </c>
      <c r="C51" s="169" t="s">
        <v>681</v>
      </c>
      <c r="D51" s="278" t="s">
        <v>23</v>
      </c>
      <c r="E51" s="278" t="s">
        <v>23</v>
      </c>
      <c r="F51" s="278" t="s">
        <v>23</v>
      </c>
      <c r="G51" s="278" t="s">
        <v>23</v>
      </c>
      <c r="H51" s="278" t="s">
        <v>23</v>
      </c>
      <c r="I51" s="170" t="s">
        <v>23</v>
      </c>
      <c r="J51" s="170" t="s">
        <v>23</v>
      </c>
      <c r="K51" s="170" t="s">
        <v>23</v>
      </c>
      <c r="L51" s="170" t="s">
        <v>23</v>
      </c>
      <c r="M51" s="170" t="s">
        <v>23</v>
      </c>
      <c r="V51" s="161"/>
    </row>
    <row r="52" spans="1:24">
      <c r="A52" s="171" t="s">
        <v>731</v>
      </c>
      <c r="B52" s="168" t="s">
        <v>637</v>
      </c>
      <c r="C52" s="169" t="s">
        <v>688</v>
      </c>
      <c r="D52" s="278" t="s">
        <v>23</v>
      </c>
      <c r="E52" s="278" t="s">
        <v>23</v>
      </c>
      <c r="F52" s="278" t="s">
        <v>23</v>
      </c>
      <c r="G52" s="278" t="s">
        <v>23</v>
      </c>
      <c r="H52" s="278" t="s">
        <v>23</v>
      </c>
      <c r="I52" s="170" t="s">
        <v>23</v>
      </c>
      <c r="J52" s="170" t="s">
        <v>23</v>
      </c>
      <c r="K52" s="170" t="s">
        <v>23</v>
      </c>
      <c r="L52" s="170" t="s">
        <v>23</v>
      </c>
      <c r="M52" s="170" t="s">
        <v>23</v>
      </c>
      <c r="V52" s="161"/>
    </row>
    <row r="53" spans="1:24">
      <c r="A53" s="171" t="s">
        <v>731</v>
      </c>
      <c r="B53" s="168" t="s">
        <v>637</v>
      </c>
      <c r="C53" s="169" t="s">
        <v>689</v>
      </c>
      <c r="D53" s="278" t="s">
        <v>23</v>
      </c>
      <c r="E53" s="278" t="s">
        <v>23</v>
      </c>
      <c r="F53" s="278" t="s">
        <v>23</v>
      </c>
      <c r="G53" s="278" t="s">
        <v>23</v>
      </c>
      <c r="H53" s="278" t="s">
        <v>23</v>
      </c>
      <c r="I53" s="170" t="s">
        <v>23</v>
      </c>
      <c r="J53" s="170" t="s">
        <v>23</v>
      </c>
      <c r="K53" s="170" t="s">
        <v>23</v>
      </c>
      <c r="L53" s="170" t="s">
        <v>23</v>
      </c>
      <c r="M53" s="170" t="s">
        <v>23</v>
      </c>
      <c r="V53" s="161"/>
    </row>
    <row r="54" spans="1:24" s="277" customFormat="1">
      <c r="A54" s="349" t="s">
        <v>2027</v>
      </c>
      <c r="B54" s="405" t="s">
        <v>637</v>
      </c>
      <c r="C54" s="406" t="s">
        <v>748</v>
      </c>
      <c r="D54" s="278" t="s">
        <v>23</v>
      </c>
      <c r="E54" s="278" t="s">
        <v>23</v>
      </c>
      <c r="F54" s="278" t="s">
        <v>23</v>
      </c>
      <c r="G54" s="278" t="s">
        <v>23</v>
      </c>
      <c r="H54" s="278" t="s">
        <v>23</v>
      </c>
      <c r="I54" s="278" t="s">
        <v>23</v>
      </c>
      <c r="J54" s="278" t="s">
        <v>23</v>
      </c>
      <c r="K54" s="278" t="s">
        <v>23</v>
      </c>
      <c r="L54" s="278" t="s">
        <v>23</v>
      </c>
      <c r="M54" s="278" t="s">
        <v>23</v>
      </c>
      <c r="V54" s="407"/>
    </row>
    <row r="55" spans="1:24" s="277" customFormat="1">
      <c r="A55" s="349" t="s">
        <v>2027</v>
      </c>
      <c r="B55" s="405" t="s">
        <v>637</v>
      </c>
      <c r="C55" s="406" t="s">
        <v>749</v>
      </c>
      <c r="D55" s="278" t="s">
        <v>23</v>
      </c>
      <c r="E55" s="278" t="s">
        <v>23</v>
      </c>
      <c r="F55" s="278" t="s">
        <v>23</v>
      </c>
      <c r="G55" s="278" t="s">
        <v>23</v>
      </c>
      <c r="H55" s="278" t="s">
        <v>23</v>
      </c>
      <c r="I55" s="278" t="s">
        <v>23</v>
      </c>
      <c r="J55" s="278" t="s">
        <v>23</v>
      </c>
      <c r="K55" s="278" t="s">
        <v>23</v>
      </c>
      <c r="L55" s="278" t="s">
        <v>23</v>
      </c>
      <c r="M55" s="278" t="s">
        <v>23</v>
      </c>
      <c r="V55" s="407"/>
    </row>
    <row r="56" spans="1:24">
      <c r="A56" s="171" t="s">
        <v>1309</v>
      </c>
      <c r="B56" s="168" t="s">
        <v>637</v>
      </c>
      <c r="C56" s="172" t="s">
        <v>1291</v>
      </c>
      <c r="D56" s="278" t="s">
        <v>597</v>
      </c>
      <c r="E56" s="278" t="s">
        <v>23</v>
      </c>
      <c r="F56" s="278" t="s">
        <v>23</v>
      </c>
      <c r="G56" s="278" t="s">
        <v>23</v>
      </c>
      <c r="H56" s="278" t="s">
        <v>23</v>
      </c>
      <c r="I56" s="170" t="s">
        <v>23</v>
      </c>
      <c r="J56" s="170" t="s">
        <v>23</v>
      </c>
      <c r="K56" s="170" t="s">
        <v>23</v>
      </c>
      <c r="L56" s="170" t="s">
        <v>23</v>
      </c>
      <c r="M56" s="170" t="s">
        <v>23</v>
      </c>
      <c r="V56" s="161"/>
    </row>
    <row r="57" spans="1:24">
      <c r="A57" s="171" t="s">
        <v>1309</v>
      </c>
      <c r="B57" s="168" t="s">
        <v>637</v>
      </c>
      <c r="C57" s="172" t="s">
        <v>1292</v>
      </c>
      <c r="D57" s="278" t="s">
        <v>597</v>
      </c>
      <c r="E57" s="278" t="s">
        <v>23</v>
      </c>
      <c r="F57" s="278" t="s">
        <v>23</v>
      </c>
      <c r="G57" s="278" t="s">
        <v>23</v>
      </c>
      <c r="H57" s="278" t="s">
        <v>23</v>
      </c>
      <c r="I57" s="170" t="s">
        <v>23</v>
      </c>
      <c r="J57" s="170" t="s">
        <v>23</v>
      </c>
      <c r="K57" s="170" t="s">
        <v>23</v>
      </c>
      <c r="L57" s="170" t="s">
        <v>23</v>
      </c>
      <c r="M57" s="170" t="s">
        <v>23</v>
      </c>
      <c r="V57" s="161"/>
    </row>
    <row r="58" spans="1:24">
      <c r="A58" s="171" t="s">
        <v>1309</v>
      </c>
      <c r="B58" s="168" t="s">
        <v>637</v>
      </c>
      <c r="C58" s="169" t="s">
        <v>1209</v>
      </c>
      <c r="D58" s="278" t="s">
        <v>597</v>
      </c>
      <c r="E58" s="278" t="s">
        <v>23</v>
      </c>
      <c r="F58" s="278" t="s">
        <v>23</v>
      </c>
      <c r="G58" s="278" t="s">
        <v>23</v>
      </c>
      <c r="H58" s="278" t="s">
        <v>23</v>
      </c>
      <c r="I58" s="170" t="s">
        <v>23</v>
      </c>
      <c r="J58" s="170" t="s">
        <v>23</v>
      </c>
      <c r="K58" s="170" t="s">
        <v>23</v>
      </c>
      <c r="L58" s="170" t="s">
        <v>23</v>
      </c>
      <c r="M58" s="170" t="s">
        <v>23</v>
      </c>
      <c r="T58" s="161"/>
    </row>
    <row r="59" spans="1:24">
      <c r="A59" s="171" t="s">
        <v>1333</v>
      </c>
      <c r="B59" s="348" t="s">
        <v>637</v>
      </c>
      <c r="C59" s="346" t="s">
        <v>1332</v>
      </c>
      <c r="D59" s="278" t="s">
        <v>597</v>
      </c>
      <c r="E59" s="278" t="s">
        <v>23</v>
      </c>
      <c r="F59" s="170" t="s">
        <v>23</v>
      </c>
      <c r="G59" s="170" t="s">
        <v>23</v>
      </c>
      <c r="H59" s="278" t="s">
        <v>23</v>
      </c>
      <c r="I59" s="170" t="s">
        <v>23</v>
      </c>
      <c r="J59" s="170" t="s">
        <v>23</v>
      </c>
      <c r="K59" s="331" t="s">
        <v>597</v>
      </c>
      <c r="L59" s="170" t="s">
        <v>23</v>
      </c>
      <c r="M59" s="170" t="s">
        <v>597</v>
      </c>
      <c r="X59" s="161"/>
    </row>
    <row r="60" spans="1:24">
      <c r="A60" s="401" t="s">
        <v>1848</v>
      </c>
      <c r="B60" s="385" t="s">
        <v>1818</v>
      </c>
      <c r="C60" s="385" t="s">
        <v>1825</v>
      </c>
      <c r="D60" s="278" t="s">
        <v>23</v>
      </c>
      <c r="E60" s="278" t="s">
        <v>23</v>
      </c>
      <c r="F60" s="278" t="s">
        <v>23</v>
      </c>
      <c r="G60" s="278" t="s">
        <v>23</v>
      </c>
      <c r="H60" s="278" t="s">
        <v>23</v>
      </c>
      <c r="I60" s="170" t="s">
        <v>23</v>
      </c>
      <c r="J60" s="170" t="s">
        <v>23</v>
      </c>
      <c r="K60" s="170" t="s">
        <v>23</v>
      </c>
      <c r="L60" s="170" t="s">
        <v>23</v>
      </c>
      <c r="M60" s="170" t="s">
        <v>23</v>
      </c>
    </row>
    <row r="61" spans="1:24">
      <c r="A61" s="401" t="s">
        <v>1848</v>
      </c>
      <c r="B61" s="385" t="s">
        <v>1818</v>
      </c>
      <c r="C61" s="385" t="s">
        <v>1826</v>
      </c>
      <c r="D61" s="278" t="s">
        <v>23</v>
      </c>
      <c r="E61" s="278" t="s">
        <v>23</v>
      </c>
      <c r="F61" s="278" t="s">
        <v>23</v>
      </c>
      <c r="G61" s="278" t="s">
        <v>23</v>
      </c>
      <c r="H61" s="278" t="s">
        <v>23</v>
      </c>
      <c r="I61" s="170" t="s">
        <v>23</v>
      </c>
      <c r="J61" s="170" t="s">
        <v>23</v>
      </c>
      <c r="K61" s="170" t="s">
        <v>23</v>
      </c>
      <c r="L61" s="170" t="s">
        <v>23</v>
      </c>
      <c r="M61" s="170" t="s">
        <v>23</v>
      </c>
    </row>
    <row r="62" spans="1:24">
      <c r="A62" s="401" t="s">
        <v>1848</v>
      </c>
      <c r="B62" s="385" t="s">
        <v>1828</v>
      </c>
      <c r="C62" s="385" t="s">
        <v>1825</v>
      </c>
      <c r="D62" s="278" t="s">
        <v>23</v>
      </c>
      <c r="E62" s="278" t="s">
        <v>23</v>
      </c>
      <c r="F62" s="278" t="s">
        <v>23</v>
      </c>
      <c r="G62" s="278" t="s">
        <v>23</v>
      </c>
      <c r="H62" s="278" t="s">
        <v>23</v>
      </c>
      <c r="I62" s="170" t="s">
        <v>23</v>
      </c>
      <c r="J62" s="170" t="s">
        <v>23</v>
      </c>
      <c r="K62" s="170" t="s">
        <v>23</v>
      </c>
      <c r="L62" s="170" t="s">
        <v>23</v>
      </c>
      <c r="M62" s="170" t="s">
        <v>23</v>
      </c>
    </row>
    <row r="63" spans="1:24">
      <c r="A63" s="401" t="s">
        <v>1848</v>
      </c>
      <c r="B63" s="385" t="s">
        <v>1828</v>
      </c>
      <c r="C63" s="385" t="s">
        <v>1826</v>
      </c>
      <c r="D63" s="278" t="s">
        <v>23</v>
      </c>
      <c r="E63" s="278" t="s">
        <v>23</v>
      </c>
      <c r="F63" s="278" t="s">
        <v>23</v>
      </c>
      <c r="G63" s="278" t="s">
        <v>23</v>
      </c>
      <c r="H63" s="278" t="s">
        <v>23</v>
      </c>
      <c r="I63" s="170" t="s">
        <v>23</v>
      </c>
      <c r="J63" s="170" t="s">
        <v>23</v>
      </c>
      <c r="K63" s="170" t="s">
        <v>23</v>
      </c>
      <c r="L63" s="170" t="s">
        <v>23</v>
      </c>
      <c r="M63" s="170" t="s">
        <v>23</v>
      </c>
    </row>
    <row r="64" spans="1:24">
      <c r="A64" s="171" t="s">
        <v>2028</v>
      </c>
      <c r="B64" s="168" t="s">
        <v>1828</v>
      </c>
      <c r="C64" s="330" t="s">
        <v>2030</v>
      </c>
      <c r="D64" s="278" t="s">
        <v>23</v>
      </c>
      <c r="E64" s="278" t="s">
        <v>23</v>
      </c>
      <c r="F64" s="278" t="s">
        <v>23</v>
      </c>
      <c r="G64" s="278" t="s">
        <v>23</v>
      </c>
      <c r="H64" s="278" t="s">
        <v>23</v>
      </c>
      <c r="I64" s="170" t="s">
        <v>23</v>
      </c>
      <c r="J64" s="170" t="s">
        <v>23</v>
      </c>
      <c r="K64" s="170" t="s">
        <v>23</v>
      </c>
      <c r="L64" s="170" t="s">
        <v>23</v>
      </c>
      <c r="M64" s="170" t="s">
        <v>23</v>
      </c>
    </row>
    <row r="65" spans="1:30">
      <c r="A65" s="171" t="s">
        <v>2028</v>
      </c>
      <c r="B65" s="168" t="s">
        <v>1828</v>
      </c>
      <c r="C65" s="330" t="s">
        <v>751</v>
      </c>
      <c r="D65" s="278" t="s">
        <v>23</v>
      </c>
      <c r="E65" s="278" t="s">
        <v>23</v>
      </c>
      <c r="F65" s="278" t="s">
        <v>23</v>
      </c>
      <c r="G65" s="278" t="s">
        <v>23</v>
      </c>
      <c r="H65" s="278" t="s">
        <v>23</v>
      </c>
      <c r="I65" s="170" t="s">
        <v>23</v>
      </c>
      <c r="J65" s="170" t="s">
        <v>23</v>
      </c>
      <c r="K65" s="170" t="s">
        <v>23</v>
      </c>
      <c r="L65" s="170" t="s">
        <v>23</v>
      </c>
      <c r="M65" s="170" t="s">
        <v>23</v>
      </c>
    </row>
    <row r="66" spans="1:30" s="277" customFormat="1">
      <c r="A66" s="277" t="s">
        <v>2000</v>
      </c>
      <c r="B66" s="436" t="s">
        <v>632</v>
      </c>
      <c r="C66" s="436" t="s">
        <v>690</v>
      </c>
      <c r="D66" s="278" t="s">
        <v>23</v>
      </c>
      <c r="E66" s="278" t="s">
        <v>23</v>
      </c>
      <c r="F66" s="278" t="s">
        <v>23</v>
      </c>
      <c r="G66" s="278" t="s">
        <v>23</v>
      </c>
      <c r="H66" s="278" t="s">
        <v>23</v>
      </c>
      <c r="I66" s="278" t="s">
        <v>23</v>
      </c>
      <c r="J66" s="278" t="s">
        <v>597</v>
      </c>
      <c r="K66" s="278" t="s">
        <v>597</v>
      </c>
      <c r="L66" s="278" t="s">
        <v>597</v>
      </c>
      <c r="M66" s="278" t="s">
        <v>597</v>
      </c>
      <c r="V66" s="407"/>
    </row>
    <row r="67" spans="1:30" s="277" customFormat="1">
      <c r="A67" s="277" t="s">
        <v>1963</v>
      </c>
      <c r="B67" s="436" t="s">
        <v>632</v>
      </c>
      <c r="C67" s="436" t="s">
        <v>691</v>
      </c>
      <c r="D67" s="278" t="s">
        <v>23</v>
      </c>
      <c r="E67" s="278" t="s">
        <v>23</v>
      </c>
      <c r="F67" s="278" t="s">
        <v>23</v>
      </c>
      <c r="G67" s="278" t="s">
        <v>23</v>
      </c>
      <c r="H67" s="278" t="s">
        <v>23</v>
      </c>
      <c r="I67" s="278" t="s">
        <v>23</v>
      </c>
      <c r="J67" s="278" t="s">
        <v>597</v>
      </c>
      <c r="K67" s="278" t="s">
        <v>597</v>
      </c>
      <c r="L67" s="278" t="s">
        <v>597</v>
      </c>
      <c r="M67" s="278" t="s">
        <v>597</v>
      </c>
      <c r="V67" s="407"/>
    </row>
    <row r="68" spans="1:30">
      <c r="A68" s="160" t="s">
        <v>731</v>
      </c>
      <c r="B68" s="174" t="s">
        <v>632</v>
      </c>
      <c r="C68" s="174" t="s">
        <v>627</v>
      </c>
      <c r="D68" s="278" t="s">
        <v>23</v>
      </c>
      <c r="E68" s="278" t="s">
        <v>23</v>
      </c>
      <c r="F68" s="278" t="s">
        <v>23</v>
      </c>
      <c r="G68" s="278" t="s">
        <v>23</v>
      </c>
      <c r="H68" s="278" t="s">
        <v>23</v>
      </c>
      <c r="I68" s="170" t="s">
        <v>23</v>
      </c>
      <c r="J68" s="170" t="s">
        <v>597</v>
      </c>
      <c r="K68" s="170" t="s">
        <v>597</v>
      </c>
      <c r="L68" s="170" t="s">
        <v>597</v>
      </c>
      <c r="M68" s="170" t="s">
        <v>597</v>
      </c>
      <c r="V68" s="161"/>
    </row>
    <row r="69" spans="1:30">
      <c r="A69" s="157" t="s">
        <v>740</v>
      </c>
      <c r="B69" s="174" t="s">
        <v>632</v>
      </c>
      <c r="C69" s="174" t="s">
        <v>676</v>
      </c>
      <c r="D69" s="278" t="s">
        <v>23</v>
      </c>
      <c r="E69" s="278" t="s">
        <v>23</v>
      </c>
      <c r="F69" s="278" t="s">
        <v>23</v>
      </c>
      <c r="G69" s="278" t="s">
        <v>23</v>
      </c>
      <c r="H69" s="278" t="s">
        <v>23</v>
      </c>
      <c r="I69" s="170" t="s">
        <v>23</v>
      </c>
      <c r="J69" s="219" t="s">
        <v>597</v>
      </c>
      <c r="K69" s="219" t="s">
        <v>597</v>
      </c>
      <c r="L69" s="170" t="s">
        <v>23</v>
      </c>
      <c r="M69" s="219" t="s">
        <v>597</v>
      </c>
      <c r="V69" s="161"/>
    </row>
    <row r="70" spans="1:30" s="67" customFormat="1">
      <c r="A70" s="72" t="s">
        <v>737</v>
      </c>
      <c r="B70" s="174" t="s">
        <v>632</v>
      </c>
      <c r="C70" s="169" t="s">
        <v>738</v>
      </c>
      <c r="D70" s="117" t="s">
        <v>23</v>
      </c>
      <c r="E70" s="278" t="s">
        <v>23</v>
      </c>
      <c r="F70" s="278" t="s">
        <v>23</v>
      </c>
      <c r="G70" s="278" t="s">
        <v>23</v>
      </c>
      <c r="H70" s="278" t="s">
        <v>23</v>
      </c>
      <c r="I70" s="170" t="s">
        <v>23</v>
      </c>
      <c r="J70" s="73" t="s">
        <v>597</v>
      </c>
      <c r="K70" s="73" t="s">
        <v>597</v>
      </c>
      <c r="L70" s="73" t="s">
        <v>597</v>
      </c>
      <c r="M70" s="73" t="s">
        <v>597</v>
      </c>
      <c r="AD70" s="52"/>
    </row>
    <row r="71" spans="1:30" s="67" customFormat="1">
      <c r="A71" s="72" t="s">
        <v>737</v>
      </c>
      <c r="B71" s="174" t="s">
        <v>632</v>
      </c>
      <c r="C71" s="169" t="s">
        <v>739</v>
      </c>
      <c r="D71" s="117" t="s">
        <v>23</v>
      </c>
      <c r="E71" s="278" t="s">
        <v>23</v>
      </c>
      <c r="F71" s="278" t="s">
        <v>23</v>
      </c>
      <c r="G71" s="278" t="s">
        <v>23</v>
      </c>
      <c r="H71" s="278" t="s">
        <v>23</v>
      </c>
      <c r="I71" s="170" t="s">
        <v>23</v>
      </c>
      <c r="J71" s="73" t="s">
        <v>597</v>
      </c>
      <c r="K71" s="73" t="s">
        <v>597</v>
      </c>
      <c r="L71" s="73" t="s">
        <v>597</v>
      </c>
      <c r="M71" s="73" t="s">
        <v>597</v>
      </c>
      <c r="AD71" s="52"/>
    </row>
    <row r="72" spans="1:30" s="157" customFormat="1">
      <c r="A72" s="171"/>
      <c r="B72" s="174" t="s">
        <v>632</v>
      </c>
      <c r="C72" s="174" t="s">
        <v>687</v>
      </c>
      <c r="D72" s="278" t="s">
        <v>23</v>
      </c>
      <c r="E72" s="278" t="s">
        <v>23</v>
      </c>
      <c r="F72" s="278" t="s">
        <v>23</v>
      </c>
      <c r="G72" s="278" t="s">
        <v>23</v>
      </c>
      <c r="H72" s="278" t="s">
        <v>23</v>
      </c>
      <c r="I72" s="170" t="s">
        <v>23</v>
      </c>
      <c r="J72" s="170" t="s">
        <v>23</v>
      </c>
      <c r="K72" s="170" t="s">
        <v>23</v>
      </c>
      <c r="L72" s="170" t="s">
        <v>23</v>
      </c>
      <c r="M72" s="170" t="s">
        <v>23</v>
      </c>
    </row>
    <row r="73" spans="1:30" s="157" customFormat="1">
      <c r="A73" s="171"/>
      <c r="B73" s="174" t="s">
        <v>632</v>
      </c>
      <c r="C73" s="174" t="s">
        <v>677</v>
      </c>
      <c r="D73" s="278" t="s">
        <v>23</v>
      </c>
      <c r="E73" s="278" t="s">
        <v>23</v>
      </c>
      <c r="F73" s="278" t="s">
        <v>23</v>
      </c>
      <c r="G73" s="278" t="s">
        <v>23</v>
      </c>
      <c r="H73" s="278" t="s">
        <v>23</v>
      </c>
      <c r="I73" s="170" t="s">
        <v>23</v>
      </c>
      <c r="J73" s="170" t="s">
        <v>23</v>
      </c>
      <c r="K73" s="170" t="s">
        <v>23</v>
      </c>
      <c r="L73" s="170" t="s">
        <v>23</v>
      </c>
      <c r="M73" s="170" t="s">
        <v>23</v>
      </c>
    </row>
    <row r="74" spans="1:30" s="157" customFormat="1">
      <c r="A74" s="171" t="s">
        <v>723</v>
      </c>
      <c r="B74" s="174" t="s">
        <v>632</v>
      </c>
      <c r="C74" s="174" t="s">
        <v>726</v>
      </c>
      <c r="D74" s="278" t="s">
        <v>23</v>
      </c>
      <c r="E74" s="278" t="s">
        <v>23</v>
      </c>
      <c r="F74" s="278" t="s">
        <v>23</v>
      </c>
      <c r="G74" s="278" t="s">
        <v>23</v>
      </c>
      <c r="H74" s="278" t="s">
        <v>23</v>
      </c>
      <c r="I74" s="170" t="s">
        <v>23</v>
      </c>
      <c r="J74" s="170" t="s">
        <v>23</v>
      </c>
      <c r="K74" s="170" t="s">
        <v>23</v>
      </c>
      <c r="L74" s="170" t="s">
        <v>23</v>
      </c>
      <c r="M74" s="170" t="s">
        <v>23</v>
      </c>
      <c r="V74" s="161"/>
    </row>
    <row r="75" spans="1:30" s="157" customFormat="1">
      <c r="A75" s="171" t="s">
        <v>723</v>
      </c>
      <c r="B75" s="174" t="s">
        <v>632</v>
      </c>
      <c r="C75" s="174" t="s">
        <v>727</v>
      </c>
      <c r="D75" s="278" t="s">
        <v>23</v>
      </c>
      <c r="E75" s="278" t="s">
        <v>23</v>
      </c>
      <c r="F75" s="278" t="s">
        <v>23</v>
      </c>
      <c r="G75" s="278" t="s">
        <v>23</v>
      </c>
      <c r="H75" s="278" t="s">
        <v>23</v>
      </c>
      <c r="I75" s="170" t="s">
        <v>23</v>
      </c>
      <c r="J75" s="170" t="s">
        <v>23</v>
      </c>
      <c r="K75" s="170" t="s">
        <v>23</v>
      </c>
      <c r="L75" s="170" t="s">
        <v>23</v>
      </c>
      <c r="M75" s="170" t="s">
        <v>23</v>
      </c>
      <c r="V75" s="161"/>
    </row>
    <row r="76" spans="1:30" s="157" customFormat="1">
      <c r="A76" s="171" t="s">
        <v>723</v>
      </c>
      <c r="B76" s="174" t="s">
        <v>632</v>
      </c>
      <c r="C76" s="174" t="s">
        <v>728</v>
      </c>
      <c r="D76" s="278" t="s">
        <v>23</v>
      </c>
      <c r="E76" s="278" t="s">
        <v>23</v>
      </c>
      <c r="F76" s="278" t="s">
        <v>23</v>
      </c>
      <c r="G76" s="278" t="s">
        <v>23</v>
      </c>
      <c r="H76" s="278" t="s">
        <v>23</v>
      </c>
      <c r="I76" s="170" t="s">
        <v>23</v>
      </c>
      <c r="J76" s="170" t="s">
        <v>23</v>
      </c>
      <c r="K76" s="170" t="s">
        <v>23</v>
      </c>
      <c r="L76" s="170" t="s">
        <v>23</v>
      </c>
      <c r="M76" s="170" t="s">
        <v>23</v>
      </c>
      <c r="V76" s="161"/>
    </row>
    <row r="77" spans="1:30" s="157" customFormat="1">
      <c r="A77" s="171" t="s">
        <v>723</v>
      </c>
      <c r="B77" s="174" t="s">
        <v>632</v>
      </c>
      <c r="C77" s="174" t="s">
        <v>729</v>
      </c>
      <c r="D77" s="278" t="s">
        <v>23</v>
      </c>
      <c r="E77" s="278" t="s">
        <v>23</v>
      </c>
      <c r="F77" s="278" t="s">
        <v>23</v>
      </c>
      <c r="G77" s="278" t="s">
        <v>23</v>
      </c>
      <c r="H77" s="278" t="s">
        <v>23</v>
      </c>
      <c r="I77" s="170" t="s">
        <v>23</v>
      </c>
      <c r="J77" s="170" t="s">
        <v>23</v>
      </c>
      <c r="K77" s="170" t="s">
        <v>23</v>
      </c>
      <c r="L77" s="170" t="s">
        <v>23</v>
      </c>
      <c r="M77" s="170" t="s">
        <v>23</v>
      </c>
      <c r="V77" s="161"/>
    </row>
    <row r="78" spans="1:30" s="157" customFormat="1">
      <c r="A78" s="171" t="s">
        <v>723</v>
      </c>
      <c r="B78" s="174" t="s">
        <v>632</v>
      </c>
      <c r="C78" s="174" t="s">
        <v>730</v>
      </c>
      <c r="D78" s="278" t="s">
        <v>23</v>
      </c>
      <c r="E78" s="278" t="s">
        <v>23</v>
      </c>
      <c r="F78" s="278" t="s">
        <v>23</v>
      </c>
      <c r="G78" s="278" t="s">
        <v>23</v>
      </c>
      <c r="H78" s="278" t="s">
        <v>23</v>
      </c>
      <c r="I78" s="170" t="s">
        <v>23</v>
      </c>
      <c r="J78" s="170" t="s">
        <v>23</v>
      </c>
      <c r="K78" s="170" t="s">
        <v>23</v>
      </c>
      <c r="L78" s="170" t="s">
        <v>23</v>
      </c>
      <c r="M78" s="170" t="s">
        <v>23</v>
      </c>
      <c r="V78" s="161"/>
    </row>
    <row r="79" spans="1:30">
      <c r="B79" s="209" t="s">
        <v>638</v>
      </c>
      <c r="C79" s="210" t="s">
        <v>593</v>
      </c>
      <c r="D79" s="278" t="s">
        <v>23</v>
      </c>
      <c r="E79" s="278" t="s">
        <v>23</v>
      </c>
      <c r="F79" s="278" t="s">
        <v>23</v>
      </c>
      <c r="G79" s="278" t="s">
        <v>23</v>
      </c>
      <c r="H79" s="278" t="s">
        <v>23</v>
      </c>
      <c r="I79" s="170" t="s">
        <v>23</v>
      </c>
      <c r="J79" s="170" t="s">
        <v>23</v>
      </c>
      <c r="K79" s="170" t="s">
        <v>23</v>
      </c>
      <c r="L79" s="170" t="s">
        <v>23</v>
      </c>
      <c r="M79" s="170" t="s">
        <v>23</v>
      </c>
      <c r="V79" s="161"/>
    </row>
    <row r="80" spans="1:30">
      <c r="A80" s="160" t="s">
        <v>731</v>
      </c>
      <c r="B80" s="211" t="s">
        <v>647</v>
      </c>
      <c r="C80" s="210" t="s">
        <v>593</v>
      </c>
      <c r="D80" s="278" t="s">
        <v>23</v>
      </c>
      <c r="E80" s="278" t="s">
        <v>23</v>
      </c>
      <c r="F80" s="278" t="s">
        <v>23</v>
      </c>
      <c r="G80" s="278" t="s">
        <v>23</v>
      </c>
      <c r="H80" s="278" t="s">
        <v>23</v>
      </c>
      <c r="I80" s="170" t="s">
        <v>23</v>
      </c>
      <c r="J80" s="170" t="s">
        <v>597</v>
      </c>
      <c r="K80" s="170" t="s">
        <v>597</v>
      </c>
      <c r="L80" s="170" t="s">
        <v>597</v>
      </c>
      <c r="M80" s="170" t="s">
        <v>597</v>
      </c>
      <c r="V80" s="161"/>
    </row>
    <row r="81" spans="1:22">
      <c r="A81" s="171" t="s">
        <v>722</v>
      </c>
      <c r="B81" s="173" t="s">
        <v>721</v>
      </c>
      <c r="C81" s="173" t="s">
        <v>593</v>
      </c>
      <c r="D81" s="278" t="s">
        <v>23</v>
      </c>
      <c r="E81" s="278" t="s">
        <v>23</v>
      </c>
      <c r="F81" s="278" t="s">
        <v>23</v>
      </c>
      <c r="G81" s="278" t="s">
        <v>23</v>
      </c>
      <c r="H81" s="278" t="s">
        <v>23</v>
      </c>
      <c r="I81" s="170" t="s">
        <v>23</v>
      </c>
      <c r="J81" s="170" t="s">
        <v>23</v>
      </c>
      <c r="K81" s="170" t="s">
        <v>23</v>
      </c>
      <c r="L81" s="170" t="s">
        <v>23</v>
      </c>
      <c r="M81" s="170" t="s">
        <v>23</v>
      </c>
      <c r="V81" s="161"/>
    </row>
    <row r="82" spans="1:22">
      <c r="A82" s="171" t="s">
        <v>731</v>
      </c>
      <c r="B82" s="193" t="s">
        <v>692</v>
      </c>
      <c r="C82" s="194" t="s">
        <v>658</v>
      </c>
      <c r="D82" s="278" t="s">
        <v>23</v>
      </c>
      <c r="E82" s="278" t="s">
        <v>23</v>
      </c>
      <c r="F82" s="278" t="s">
        <v>23</v>
      </c>
      <c r="G82" s="278" t="s">
        <v>23</v>
      </c>
      <c r="H82" s="278" t="s">
        <v>23</v>
      </c>
      <c r="I82" s="170" t="s">
        <v>23</v>
      </c>
      <c r="J82" s="170" t="s">
        <v>597</v>
      </c>
      <c r="K82" s="170" t="s">
        <v>597</v>
      </c>
      <c r="L82" s="170" t="s">
        <v>597</v>
      </c>
      <c r="M82" s="170" t="s">
        <v>597</v>
      </c>
      <c r="V82" s="161"/>
    </row>
    <row r="83" spans="1:22">
      <c r="A83" s="171" t="s">
        <v>713</v>
      </c>
      <c r="B83" s="193" t="s">
        <v>692</v>
      </c>
      <c r="C83" s="194" t="s">
        <v>693</v>
      </c>
      <c r="D83" s="278" t="s">
        <v>23</v>
      </c>
      <c r="E83" s="278" t="s">
        <v>23</v>
      </c>
      <c r="F83" s="278" t="s">
        <v>23</v>
      </c>
      <c r="G83" s="278" t="s">
        <v>23</v>
      </c>
      <c r="H83" s="278" t="s">
        <v>23</v>
      </c>
      <c r="I83" s="170" t="s">
        <v>23</v>
      </c>
      <c r="J83" s="170" t="s">
        <v>23</v>
      </c>
      <c r="K83" s="170" t="s">
        <v>23</v>
      </c>
      <c r="L83" s="170" t="s">
        <v>23</v>
      </c>
      <c r="M83" s="170" t="s">
        <v>23</v>
      </c>
      <c r="V83" s="161"/>
    </row>
    <row r="84" spans="1:22">
      <c r="A84" s="171" t="s">
        <v>1334</v>
      </c>
      <c r="B84" s="193" t="s">
        <v>694</v>
      </c>
      <c r="C84" s="194" t="s">
        <v>658</v>
      </c>
      <c r="D84" s="278" t="s">
        <v>23</v>
      </c>
      <c r="E84" s="278" t="s">
        <v>23</v>
      </c>
      <c r="F84" s="278" t="s">
        <v>23</v>
      </c>
      <c r="G84" s="278" t="s">
        <v>23</v>
      </c>
      <c r="H84" s="278" t="s">
        <v>23</v>
      </c>
      <c r="I84" s="170" t="s">
        <v>23</v>
      </c>
      <c r="J84" s="170" t="s">
        <v>597</v>
      </c>
      <c r="K84" s="331" t="s">
        <v>23</v>
      </c>
      <c r="L84" s="170" t="s">
        <v>597</v>
      </c>
      <c r="M84" s="170" t="s">
        <v>597</v>
      </c>
      <c r="V84" s="161"/>
    </row>
    <row r="85" spans="1:22">
      <c r="A85" s="171" t="s">
        <v>731</v>
      </c>
      <c r="B85" s="193" t="s">
        <v>694</v>
      </c>
      <c r="C85" s="194" t="s">
        <v>693</v>
      </c>
      <c r="D85" s="278" t="s">
        <v>23</v>
      </c>
      <c r="E85" s="278" t="s">
        <v>23</v>
      </c>
      <c r="F85" s="278" t="s">
        <v>23</v>
      </c>
      <c r="G85" s="278" t="s">
        <v>23</v>
      </c>
      <c r="H85" s="278" t="s">
        <v>23</v>
      </c>
      <c r="I85" s="170" t="s">
        <v>23</v>
      </c>
      <c r="J85" s="170" t="s">
        <v>23</v>
      </c>
      <c r="K85" s="170" t="s">
        <v>23</v>
      </c>
      <c r="L85" s="170" t="s">
        <v>23</v>
      </c>
      <c r="M85" s="170" t="s">
        <v>23</v>
      </c>
      <c r="V85" s="161"/>
    </row>
    <row r="86" spans="1:22">
      <c r="A86" s="171" t="s">
        <v>743</v>
      </c>
      <c r="B86" s="193" t="s">
        <v>694</v>
      </c>
      <c r="C86" s="194" t="s">
        <v>584</v>
      </c>
      <c r="D86" s="278" t="s">
        <v>23</v>
      </c>
      <c r="E86" s="278" t="s">
        <v>23</v>
      </c>
      <c r="F86" s="278" t="s">
        <v>23</v>
      </c>
      <c r="G86" s="278" t="s">
        <v>23</v>
      </c>
      <c r="H86" s="278" t="s">
        <v>23</v>
      </c>
      <c r="I86" s="170" t="s">
        <v>23</v>
      </c>
      <c r="J86" s="170" t="s">
        <v>23</v>
      </c>
      <c r="K86" s="170" t="s">
        <v>23</v>
      </c>
      <c r="L86" s="170" t="s">
        <v>23</v>
      </c>
      <c r="M86" s="170" t="s">
        <v>23</v>
      </c>
      <c r="V86" s="161"/>
    </row>
    <row r="87" spans="1:22">
      <c r="A87" s="171" t="s">
        <v>743</v>
      </c>
      <c r="B87" s="193" t="s">
        <v>694</v>
      </c>
      <c r="C87" s="194" t="s">
        <v>666</v>
      </c>
      <c r="D87" s="278" t="s">
        <v>23</v>
      </c>
      <c r="E87" s="278" t="s">
        <v>23</v>
      </c>
      <c r="F87" s="278" t="s">
        <v>23</v>
      </c>
      <c r="G87" s="278" t="s">
        <v>23</v>
      </c>
      <c r="H87" s="278" t="s">
        <v>23</v>
      </c>
      <c r="I87" s="170" t="s">
        <v>23</v>
      </c>
      <c r="J87" s="170" t="s">
        <v>23</v>
      </c>
      <c r="K87" s="170" t="s">
        <v>23</v>
      </c>
      <c r="L87" s="170" t="s">
        <v>23</v>
      </c>
      <c r="M87" s="170" t="s">
        <v>23</v>
      </c>
      <c r="V87" s="161"/>
    </row>
    <row r="88" spans="1:22">
      <c r="A88" s="171" t="s">
        <v>743</v>
      </c>
      <c r="B88" s="193" t="s">
        <v>694</v>
      </c>
      <c r="C88" s="194" t="s">
        <v>667</v>
      </c>
      <c r="D88" s="278" t="s">
        <v>23</v>
      </c>
      <c r="E88" s="278" t="s">
        <v>23</v>
      </c>
      <c r="F88" s="278" t="s">
        <v>23</v>
      </c>
      <c r="G88" s="278" t="s">
        <v>23</v>
      </c>
      <c r="H88" s="278" t="s">
        <v>23</v>
      </c>
      <c r="I88" s="170" t="s">
        <v>23</v>
      </c>
      <c r="J88" s="170" t="s">
        <v>23</v>
      </c>
      <c r="K88" s="170" t="s">
        <v>23</v>
      </c>
      <c r="L88" s="170" t="s">
        <v>23</v>
      </c>
      <c r="M88" s="170" t="s">
        <v>23</v>
      </c>
      <c r="V88" s="161"/>
    </row>
    <row r="89" spans="1:22">
      <c r="A89" s="171" t="s">
        <v>743</v>
      </c>
      <c r="B89" s="193" t="s">
        <v>694</v>
      </c>
      <c r="C89" s="194" t="s">
        <v>603</v>
      </c>
      <c r="D89" s="278" t="s">
        <v>23</v>
      </c>
      <c r="E89" s="278" t="s">
        <v>23</v>
      </c>
      <c r="F89" s="278" t="s">
        <v>23</v>
      </c>
      <c r="G89" s="278" t="s">
        <v>23</v>
      </c>
      <c r="H89" s="278" t="s">
        <v>23</v>
      </c>
      <c r="I89" s="170" t="s">
        <v>23</v>
      </c>
      <c r="J89" s="170" t="s">
        <v>23</v>
      </c>
      <c r="K89" s="170" t="s">
        <v>23</v>
      </c>
      <c r="L89" s="170" t="s">
        <v>23</v>
      </c>
      <c r="M89" s="170" t="s">
        <v>23</v>
      </c>
      <c r="V89" s="161"/>
    </row>
    <row r="90" spans="1:22">
      <c r="A90" s="171" t="s">
        <v>743</v>
      </c>
      <c r="B90" s="193" t="s">
        <v>694</v>
      </c>
      <c r="C90" s="194" t="s">
        <v>595</v>
      </c>
      <c r="D90" s="278" t="s">
        <v>23</v>
      </c>
      <c r="E90" s="278" t="s">
        <v>23</v>
      </c>
      <c r="F90" s="278" t="s">
        <v>23</v>
      </c>
      <c r="G90" s="278" t="s">
        <v>23</v>
      </c>
      <c r="H90" s="278" t="s">
        <v>23</v>
      </c>
      <c r="I90" s="170" t="s">
        <v>23</v>
      </c>
      <c r="J90" s="170" t="s">
        <v>23</v>
      </c>
      <c r="K90" s="170" t="s">
        <v>23</v>
      </c>
      <c r="L90" s="170" t="s">
        <v>23</v>
      </c>
      <c r="M90" s="170" t="s">
        <v>23</v>
      </c>
      <c r="V90" s="161"/>
    </row>
    <row r="91" spans="1:22">
      <c r="A91" s="171" t="s">
        <v>743</v>
      </c>
      <c r="B91" s="193" t="s">
        <v>694</v>
      </c>
      <c r="C91" s="194" t="s">
        <v>604</v>
      </c>
      <c r="D91" s="278" t="s">
        <v>23</v>
      </c>
      <c r="E91" s="278" t="s">
        <v>23</v>
      </c>
      <c r="F91" s="278" t="s">
        <v>23</v>
      </c>
      <c r="G91" s="278" t="s">
        <v>23</v>
      </c>
      <c r="H91" s="278" t="s">
        <v>23</v>
      </c>
      <c r="I91" s="170" t="s">
        <v>23</v>
      </c>
      <c r="J91" s="170" t="s">
        <v>23</v>
      </c>
      <c r="K91" s="170" t="s">
        <v>23</v>
      </c>
      <c r="L91" s="170" t="s">
        <v>23</v>
      </c>
      <c r="M91" s="170" t="s">
        <v>23</v>
      </c>
      <c r="V91" s="161"/>
    </row>
    <row r="92" spans="1:22">
      <c r="A92" s="171" t="s">
        <v>713</v>
      </c>
      <c r="B92" s="195" t="s">
        <v>695</v>
      </c>
      <c r="C92" s="196" t="s">
        <v>696</v>
      </c>
      <c r="D92" s="278" t="s">
        <v>23</v>
      </c>
      <c r="E92" s="278" t="s">
        <v>23</v>
      </c>
      <c r="F92" s="278" t="s">
        <v>23</v>
      </c>
      <c r="G92" s="278" t="s">
        <v>23</v>
      </c>
      <c r="H92" s="278" t="s">
        <v>23</v>
      </c>
      <c r="I92" s="170" t="s">
        <v>23</v>
      </c>
      <c r="J92" s="170" t="s">
        <v>23</v>
      </c>
      <c r="K92" s="170" t="s">
        <v>23</v>
      </c>
      <c r="L92" s="170" t="s">
        <v>23</v>
      </c>
      <c r="M92" s="170" t="s">
        <v>23</v>
      </c>
      <c r="V92" s="161"/>
    </row>
    <row r="93" spans="1:22">
      <c r="A93" s="171"/>
      <c r="B93" s="258" t="s">
        <v>1115</v>
      </c>
      <c r="C93" s="259" t="s">
        <v>666</v>
      </c>
      <c r="D93" s="278" t="s">
        <v>23</v>
      </c>
      <c r="E93" s="278" t="s">
        <v>597</v>
      </c>
      <c r="F93" s="278" t="s">
        <v>23</v>
      </c>
      <c r="G93" s="278" t="s">
        <v>23</v>
      </c>
      <c r="H93" s="278" t="s">
        <v>597</v>
      </c>
      <c r="I93" s="170" t="s">
        <v>23</v>
      </c>
      <c r="J93" s="170" t="s">
        <v>23</v>
      </c>
      <c r="K93" s="170" t="s">
        <v>23</v>
      </c>
      <c r="L93" s="170" t="s">
        <v>23</v>
      </c>
      <c r="M93" s="170" t="s">
        <v>23</v>
      </c>
      <c r="V93" s="161"/>
    </row>
    <row r="94" spans="1:22">
      <c r="A94" s="171"/>
      <c r="B94" s="258" t="s">
        <v>1115</v>
      </c>
      <c r="C94" s="259" t="s">
        <v>667</v>
      </c>
      <c r="D94" s="278" t="s">
        <v>23</v>
      </c>
      <c r="E94" s="278" t="s">
        <v>597</v>
      </c>
      <c r="F94" s="278" t="s">
        <v>23</v>
      </c>
      <c r="G94" s="278" t="s">
        <v>23</v>
      </c>
      <c r="H94" s="278" t="s">
        <v>23</v>
      </c>
      <c r="I94" s="170" t="s">
        <v>23</v>
      </c>
      <c r="J94" s="170" t="s">
        <v>23</v>
      </c>
      <c r="K94" s="170" t="s">
        <v>23</v>
      </c>
      <c r="L94" s="170" t="s">
        <v>23</v>
      </c>
      <c r="M94" s="170" t="s">
        <v>23</v>
      </c>
      <c r="V94" s="161"/>
    </row>
    <row r="95" spans="1:22">
      <c r="A95" s="171"/>
      <c r="B95" s="258" t="s">
        <v>1115</v>
      </c>
      <c r="C95" s="259" t="s">
        <v>582</v>
      </c>
      <c r="D95" s="278" t="s">
        <v>23</v>
      </c>
      <c r="E95" s="278" t="s">
        <v>597</v>
      </c>
      <c r="F95" s="278" t="s">
        <v>23</v>
      </c>
      <c r="G95" s="278" t="s">
        <v>23</v>
      </c>
      <c r="H95" s="278" t="s">
        <v>23</v>
      </c>
      <c r="I95" s="170" t="s">
        <v>23</v>
      </c>
      <c r="J95" s="170" t="s">
        <v>23</v>
      </c>
      <c r="K95" s="170" t="s">
        <v>23</v>
      </c>
      <c r="L95" s="170" t="s">
        <v>23</v>
      </c>
      <c r="M95" s="170" t="s">
        <v>23</v>
      </c>
      <c r="V95" s="161"/>
    </row>
    <row r="96" spans="1:22">
      <c r="A96" s="171"/>
      <c r="B96" s="258" t="s">
        <v>1115</v>
      </c>
      <c r="C96" s="259" t="s">
        <v>584</v>
      </c>
      <c r="D96" s="278" t="s">
        <v>23</v>
      </c>
      <c r="E96" s="278" t="s">
        <v>597</v>
      </c>
      <c r="F96" s="278" t="s">
        <v>23</v>
      </c>
      <c r="G96" s="278" t="s">
        <v>23</v>
      </c>
      <c r="H96" s="278" t="s">
        <v>23</v>
      </c>
      <c r="I96" s="170" t="s">
        <v>23</v>
      </c>
      <c r="J96" s="170" t="s">
        <v>23</v>
      </c>
      <c r="K96" s="170" t="s">
        <v>23</v>
      </c>
      <c r="L96" s="170" t="s">
        <v>23</v>
      </c>
      <c r="M96" s="170" t="s">
        <v>23</v>
      </c>
      <c r="V96" s="161"/>
    </row>
    <row r="97" spans="1:22">
      <c r="A97" s="171"/>
      <c r="B97" s="258" t="s">
        <v>1115</v>
      </c>
      <c r="C97" s="259" t="s">
        <v>659</v>
      </c>
      <c r="D97" s="278" t="s">
        <v>23</v>
      </c>
      <c r="E97" s="278" t="s">
        <v>597</v>
      </c>
      <c r="F97" s="278" t="s">
        <v>23</v>
      </c>
      <c r="G97" s="278" t="s">
        <v>23</v>
      </c>
      <c r="H97" s="278" t="s">
        <v>23</v>
      </c>
      <c r="I97" s="170" t="s">
        <v>23</v>
      </c>
      <c r="J97" s="170" t="s">
        <v>23</v>
      </c>
      <c r="K97" s="170" t="s">
        <v>23</v>
      </c>
      <c r="L97" s="170" t="s">
        <v>23</v>
      </c>
      <c r="M97" s="170" t="s">
        <v>23</v>
      </c>
      <c r="V97" s="161"/>
    </row>
    <row r="98" spans="1:22">
      <c r="A98" s="171" t="s">
        <v>1223</v>
      </c>
      <c r="B98" s="258" t="s">
        <v>1115</v>
      </c>
      <c r="C98" s="259" t="s">
        <v>673</v>
      </c>
      <c r="D98" s="278" t="s">
        <v>23</v>
      </c>
      <c r="E98" s="278" t="s">
        <v>597</v>
      </c>
      <c r="F98" s="278" t="s">
        <v>23</v>
      </c>
      <c r="G98" s="278" t="s">
        <v>23</v>
      </c>
      <c r="H98" s="278" t="s">
        <v>23</v>
      </c>
      <c r="I98" s="170" t="s">
        <v>23</v>
      </c>
      <c r="J98" s="170" t="s">
        <v>23</v>
      </c>
      <c r="K98" s="170" t="s">
        <v>23</v>
      </c>
      <c r="L98" s="170" t="s">
        <v>23</v>
      </c>
      <c r="M98" s="170" t="s">
        <v>23</v>
      </c>
      <c r="V98" s="161"/>
    </row>
    <row r="99" spans="1:22">
      <c r="A99" s="171"/>
      <c r="B99" s="258" t="s">
        <v>1115</v>
      </c>
      <c r="C99" s="259" t="s">
        <v>603</v>
      </c>
      <c r="D99" s="278" t="s">
        <v>23</v>
      </c>
      <c r="E99" s="278" t="s">
        <v>597</v>
      </c>
      <c r="F99" s="278" t="s">
        <v>23</v>
      </c>
      <c r="G99" s="278" t="s">
        <v>23</v>
      </c>
      <c r="H99" s="278" t="s">
        <v>597</v>
      </c>
      <c r="I99" s="170" t="s">
        <v>23</v>
      </c>
      <c r="J99" s="170" t="s">
        <v>23</v>
      </c>
      <c r="K99" s="170" t="s">
        <v>23</v>
      </c>
      <c r="L99" s="170" t="s">
        <v>23</v>
      </c>
      <c r="M99" s="170" t="s">
        <v>23</v>
      </c>
      <c r="V99" s="161"/>
    </row>
    <row r="100" spans="1:22">
      <c r="A100" s="171"/>
      <c r="B100" s="258" t="s">
        <v>1115</v>
      </c>
      <c r="C100" s="259" t="s">
        <v>595</v>
      </c>
      <c r="D100" s="278" t="s">
        <v>23</v>
      </c>
      <c r="E100" s="278" t="s">
        <v>597</v>
      </c>
      <c r="F100" s="278" t="s">
        <v>23</v>
      </c>
      <c r="G100" s="278" t="s">
        <v>23</v>
      </c>
      <c r="H100" s="278" t="s">
        <v>597</v>
      </c>
      <c r="I100" s="170" t="s">
        <v>23</v>
      </c>
      <c r="J100" s="170" t="s">
        <v>23</v>
      </c>
      <c r="K100" s="170" t="s">
        <v>23</v>
      </c>
      <c r="L100" s="170" t="s">
        <v>23</v>
      </c>
      <c r="M100" s="170" t="s">
        <v>23</v>
      </c>
      <c r="V100" s="161"/>
    </row>
    <row r="101" spans="1:22">
      <c r="A101" s="171" t="s">
        <v>1315</v>
      </c>
      <c r="B101" s="258" t="s">
        <v>1115</v>
      </c>
      <c r="C101" s="259" t="s">
        <v>604</v>
      </c>
      <c r="D101" s="278" t="s">
        <v>23</v>
      </c>
      <c r="E101" s="278" t="s">
        <v>600</v>
      </c>
      <c r="F101" s="278" t="s">
        <v>23</v>
      </c>
      <c r="G101" s="278" t="s">
        <v>23</v>
      </c>
      <c r="H101" s="278" t="s">
        <v>597</v>
      </c>
      <c r="I101" s="170" t="s">
        <v>23</v>
      </c>
      <c r="J101" s="170" t="s">
        <v>23</v>
      </c>
      <c r="K101" s="170" t="s">
        <v>23</v>
      </c>
      <c r="L101" s="170" t="s">
        <v>23</v>
      </c>
      <c r="M101" s="170" t="s">
        <v>23</v>
      </c>
      <c r="V101" s="161"/>
    </row>
    <row r="102" spans="1:22">
      <c r="A102" s="171" t="s">
        <v>1315</v>
      </c>
      <c r="B102" s="258" t="s">
        <v>1115</v>
      </c>
      <c r="C102" s="259" t="s">
        <v>605</v>
      </c>
      <c r="D102" s="278" t="s">
        <v>23</v>
      </c>
      <c r="E102" s="278" t="s">
        <v>600</v>
      </c>
      <c r="F102" s="278" t="s">
        <v>23</v>
      </c>
      <c r="G102" s="278" t="s">
        <v>23</v>
      </c>
      <c r="H102" s="278" t="s">
        <v>597</v>
      </c>
      <c r="I102" s="170" t="s">
        <v>23</v>
      </c>
      <c r="J102" s="170" t="s">
        <v>23</v>
      </c>
      <c r="K102" s="170" t="s">
        <v>23</v>
      </c>
      <c r="L102" s="170" t="s">
        <v>23</v>
      </c>
      <c r="M102" s="170" t="s">
        <v>23</v>
      </c>
      <c r="V102" s="161"/>
    </row>
    <row r="103" spans="1:22">
      <c r="A103" s="171" t="s">
        <v>1315</v>
      </c>
      <c r="B103" s="258" t="s">
        <v>1115</v>
      </c>
      <c r="C103" s="259" t="s">
        <v>606</v>
      </c>
      <c r="D103" s="278" t="s">
        <v>23</v>
      </c>
      <c r="E103" s="278" t="s">
        <v>600</v>
      </c>
      <c r="F103" s="278" t="s">
        <v>23</v>
      </c>
      <c r="G103" s="278" t="s">
        <v>23</v>
      </c>
      <c r="H103" s="278" t="s">
        <v>597</v>
      </c>
      <c r="I103" s="170" t="s">
        <v>23</v>
      </c>
      <c r="J103" s="170" t="s">
        <v>23</v>
      </c>
      <c r="K103" s="170" t="s">
        <v>23</v>
      </c>
      <c r="L103" s="170" t="s">
        <v>23</v>
      </c>
      <c r="M103" s="170" t="s">
        <v>23</v>
      </c>
      <c r="V103" s="161"/>
    </row>
    <row r="104" spans="1:22">
      <c r="A104" s="171" t="s">
        <v>1315</v>
      </c>
      <c r="B104" s="258" t="s">
        <v>1115</v>
      </c>
      <c r="C104" s="259" t="s">
        <v>607</v>
      </c>
      <c r="D104" s="278" t="s">
        <v>23</v>
      </c>
      <c r="E104" s="278" t="s">
        <v>600</v>
      </c>
      <c r="F104" s="278" t="s">
        <v>23</v>
      </c>
      <c r="G104" s="278" t="s">
        <v>23</v>
      </c>
      <c r="H104" s="278" t="s">
        <v>23</v>
      </c>
      <c r="I104" s="170" t="s">
        <v>23</v>
      </c>
      <c r="J104" s="170" t="s">
        <v>23</v>
      </c>
      <c r="K104" s="170" t="s">
        <v>23</v>
      </c>
      <c r="L104" s="170" t="s">
        <v>23</v>
      </c>
      <c r="M104" s="170" t="s">
        <v>23</v>
      </c>
    </row>
    <row r="105" spans="1:22">
      <c r="A105" s="171" t="s">
        <v>1315</v>
      </c>
      <c r="B105" s="258" t="s">
        <v>1115</v>
      </c>
      <c r="C105" s="259" t="s">
        <v>608</v>
      </c>
      <c r="D105" s="278" t="s">
        <v>23</v>
      </c>
      <c r="E105" s="278" t="s">
        <v>600</v>
      </c>
      <c r="F105" s="278" t="s">
        <v>23</v>
      </c>
      <c r="G105" s="278" t="s">
        <v>23</v>
      </c>
      <c r="H105" s="278" t="s">
        <v>23</v>
      </c>
      <c r="I105" s="170" t="s">
        <v>23</v>
      </c>
      <c r="J105" s="170" t="s">
        <v>23</v>
      </c>
      <c r="K105" s="170" t="s">
        <v>23</v>
      </c>
      <c r="L105" s="170" t="s">
        <v>23</v>
      </c>
      <c r="M105" s="170" t="s">
        <v>23</v>
      </c>
    </row>
    <row r="106" spans="1:22">
      <c r="A106" s="182"/>
      <c r="B106" s="258" t="s">
        <v>1115</v>
      </c>
      <c r="C106" s="259" t="s">
        <v>609</v>
      </c>
      <c r="D106" s="278" t="s">
        <v>23</v>
      </c>
      <c r="E106" s="278" t="s">
        <v>597</v>
      </c>
      <c r="F106" s="278" t="s">
        <v>23</v>
      </c>
      <c r="G106" s="278" t="s">
        <v>23</v>
      </c>
      <c r="H106" s="278" t="s">
        <v>23</v>
      </c>
      <c r="I106" s="170" t="s">
        <v>23</v>
      </c>
      <c r="J106" s="170" t="s">
        <v>23</v>
      </c>
      <c r="K106" s="170" t="s">
        <v>23</v>
      </c>
      <c r="L106" s="170" t="s">
        <v>23</v>
      </c>
      <c r="M106" s="170" t="s">
        <v>23</v>
      </c>
    </row>
    <row r="107" spans="1:22">
      <c r="A107" s="157"/>
      <c r="B107" s="258" t="s">
        <v>1115</v>
      </c>
      <c r="C107" s="259" t="s">
        <v>610</v>
      </c>
      <c r="D107" s="278" t="s">
        <v>23</v>
      </c>
      <c r="E107" s="278" t="s">
        <v>597</v>
      </c>
      <c r="F107" s="278" t="s">
        <v>23</v>
      </c>
      <c r="G107" s="278" t="s">
        <v>23</v>
      </c>
      <c r="H107" s="278" t="s">
        <v>23</v>
      </c>
      <c r="I107" s="170" t="s">
        <v>23</v>
      </c>
      <c r="J107" s="170" t="s">
        <v>23</v>
      </c>
      <c r="K107" s="170" t="s">
        <v>23</v>
      </c>
      <c r="L107" s="170" t="s">
        <v>23</v>
      </c>
      <c r="M107" s="170" t="s">
        <v>23</v>
      </c>
    </row>
    <row r="108" spans="1:22">
      <c r="A108" s="157"/>
      <c r="B108" s="258" t="s">
        <v>1115</v>
      </c>
      <c r="C108" s="259" t="s">
        <v>668</v>
      </c>
      <c r="D108" s="278" t="s">
        <v>23</v>
      </c>
      <c r="E108" s="278" t="s">
        <v>597</v>
      </c>
      <c r="F108" s="278" t="s">
        <v>23</v>
      </c>
      <c r="G108" s="278" t="s">
        <v>23</v>
      </c>
      <c r="H108" s="278" t="s">
        <v>597</v>
      </c>
      <c r="I108" s="170" t="s">
        <v>23</v>
      </c>
      <c r="J108" s="170" t="s">
        <v>23</v>
      </c>
      <c r="K108" s="170" t="s">
        <v>23</v>
      </c>
      <c r="L108" s="170" t="s">
        <v>23</v>
      </c>
      <c r="M108" s="170" t="s">
        <v>23</v>
      </c>
    </row>
    <row r="109" spans="1:22">
      <c r="A109" s="157"/>
      <c r="B109" s="258" t="s">
        <v>1115</v>
      </c>
      <c r="C109" s="259" t="s">
        <v>669</v>
      </c>
      <c r="D109" s="278" t="s">
        <v>23</v>
      </c>
      <c r="E109" s="278" t="s">
        <v>597</v>
      </c>
      <c r="F109" s="278" t="s">
        <v>23</v>
      </c>
      <c r="G109" s="278" t="s">
        <v>23</v>
      </c>
      <c r="H109" s="278" t="s">
        <v>597</v>
      </c>
      <c r="I109" s="170" t="s">
        <v>23</v>
      </c>
      <c r="J109" s="170" t="s">
        <v>23</v>
      </c>
      <c r="K109" s="170" t="s">
        <v>23</v>
      </c>
      <c r="L109" s="170" t="s">
        <v>23</v>
      </c>
      <c r="M109" s="170" t="s">
        <v>23</v>
      </c>
    </row>
    <row r="110" spans="1:22">
      <c r="A110" s="157"/>
      <c r="B110" s="258" t="s">
        <v>1115</v>
      </c>
      <c r="C110" s="259" t="s">
        <v>665</v>
      </c>
      <c r="D110" s="278" t="s">
        <v>23</v>
      </c>
      <c r="E110" s="278" t="s">
        <v>597</v>
      </c>
      <c r="F110" s="278" t="s">
        <v>23</v>
      </c>
      <c r="G110" s="278" t="s">
        <v>23</v>
      </c>
      <c r="H110" s="278" t="s">
        <v>597</v>
      </c>
      <c r="I110" s="170" t="s">
        <v>23</v>
      </c>
      <c r="J110" s="170" t="s">
        <v>23</v>
      </c>
      <c r="K110" s="170" t="s">
        <v>23</v>
      </c>
      <c r="L110" s="170" t="s">
        <v>23</v>
      </c>
      <c r="M110" s="170" t="s">
        <v>23</v>
      </c>
    </row>
    <row r="111" spans="1:22">
      <c r="A111" s="157"/>
      <c r="B111" s="258" t="s">
        <v>1115</v>
      </c>
      <c r="C111" s="259" t="s">
        <v>670</v>
      </c>
      <c r="D111" s="278" t="s">
        <v>23</v>
      </c>
      <c r="E111" s="278" t="s">
        <v>597</v>
      </c>
      <c r="F111" s="278" t="s">
        <v>23</v>
      </c>
      <c r="G111" s="278" t="s">
        <v>23</v>
      </c>
      <c r="H111" s="278" t="s">
        <v>23</v>
      </c>
      <c r="I111" s="170" t="s">
        <v>23</v>
      </c>
      <c r="J111" s="170" t="s">
        <v>23</v>
      </c>
      <c r="K111" s="170" t="s">
        <v>23</v>
      </c>
      <c r="L111" s="170" t="s">
        <v>23</v>
      </c>
      <c r="M111" s="170" t="s">
        <v>23</v>
      </c>
    </row>
    <row r="112" spans="1:22">
      <c r="A112" s="157"/>
      <c r="B112" s="258" t="s">
        <v>1115</v>
      </c>
      <c r="C112" s="259" t="s">
        <v>671</v>
      </c>
      <c r="D112" s="278" t="s">
        <v>23</v>
      </c>
      <c r="E112" s="278" t="s">
        <v>597</v>
      </c>
      <c r="F112" s="278" t="s">
        <v>23</v>
      </c>
      <c r="G112" s="278" t="s">
        <v>23</v>
      </c>
      <c r="H112" s="278" t="s">
        <v>23</v>
      </c>
      <c r="I112" s="170" t="s">
        <v>23</v>
      </c>
      <c r="J112" s="170" t="s">
        <v>23</v>
      </c>
      <c r="K112" s="170" t="s">
        <v>23</v>
      </c>
      <c r="L112" s="170" t="s">
        <v>23</v>
      </c>
      <c r="M112" s="170" t="s">
        <v>23</v>
      </c>
    </row>
    <row r="113" spans="1:13">
      <c r="A113" s="157"/>
      <c r="B113" s="258" t="s">
        <v>1115</v>
      </c>
      <c r="C113" s="259" t="s">
        <v>675</v>
      </c>
      <c r="D113" s="278" t="s">
        <v>23</v>
      </c>
      <c r="E113" s="278" t="s">
        <v>597</v>
      </c>
      <c r="F113" s="278" t="s">
        <v>23</v>
      </c>
      <c r="G113" s="278" t="s">
        <v>23</v>
      </c>
      <c r="H113" s="278" t="s">
        <v>23</v>
      </c>
      <c r="I113" s="170" t="s">
        <v>23</v>
      </c>
      <c r="J113" s="170" t="s">
        <v>23</v>
      </c>
      <c r="K113" s="170" t="s">
        <v>23</v>
      </c>
      <c r="L113" s="170" t="s">
        <v>23</v>
      </c>
      <c r="M113" s="170" t="s">
        <v>23</v>
      </c>
    </row>
    <row r="114" spans="1:13">
      <c r="A114" s="157"/>
      <c r="B114" s="258" t="s">
        <v>1115</v>
      </c>
      <c r="C114" s="259" t="s">
        <v>680</v>
      </c>
      <c r="D114" s="278" t="s">
        <v>23</v>
      </c>
      <c r="E114" s="278" t="s">
        <v>597</v>
      </c>
      <c r="F114" s="278" t="s">
        <v>23</v>
      </c>
      <c r="G114" s="278" t="s">
        <v>23</v>
      </c>
      <c r="H114" s="278" t="s">
        <v>597</v>
      </c>
      <c r="I114" s="170" t="s">
        <v>23</v>
      </c>
      <c r="J114" s="170" t="s">
        <v>23</v>
      </c>
      <c r="K114" s="170" t="s">
        <v>23</v>
      </c>
      <c r="L114" s="170" t="s">
        <v>23</v>
      </c>
      <c r="M114" s="170" t="s">
        <v>23</v>
      </c>
    </row>
    <row r="115" spans="1:13">
      <c r="A115" s="157"/>
      <c r="B115" s="258" t="s">
        <v>1115</v>
      </c>
      <c r="C115" s="259" t="s">
        <v>681</v>
      </c>
      <c r="D115" s="278" t="s">
        <v>23</v>
      </c>
      <c r="E115" s="278" t="s">
        <v>597</v>
      </c>
      <c r="F115" s="278" t="s">
        <v>23</v>
      </c>
      <c r="G115" s="278" t="s">
        <v>23</v>
      </c>
      <c r="H115" s="278" t="s">
        <v>597</v>
      </c>
      <c r="I115" s="170" t="s">
        <v>23</v>
      </c>
      <c r="J115" s="170" t="s">
        <v>23</v>
      </c>
      <c r="K115" s="170" t="s">
        <v>23</v>
      </c>
      <c r="L115" s="170" t="s">
        <v>23</v>
      </c>
      <c r="M115" s="170" t="s">
        <v>23</v>
      </c>
    </row>
    <row r="116" spans="1:13">
      <c r="A116" s="157"/>
      <c r="B116" s="258" t="s">
        <v>1115</v>
      </c>
      <c r="C116" s="259" t="s">
        <v>688</v>
      </c>
      <c r="D116" s="278" t="s">
        <v>23</v>
      </c>
      <c r="E116" s="278" t="s">
        <v>597</v>
      </c>
      <c r="F116" s="278" t="s">
        <v>23</v>
      </c>
      <c r="G116" s="278" t="s">
        <v>23</v>
      </c>
      <c r="H116" s="278" t="s">
        <v>23</v>
      </c>
      <c r="I116" s="170" t="s">
        <v>23</v>
      </c>
      <c r="J116" s="170" t="s">
        <v>23</v>
      </c>
      <c r="K116" s="170" t="s">
        <v>23</v>
      </c>
      <c r="L116" s="170" t="s">
        <v>23</v>
      </c>
      <c r="M116" s="170" t="s">
        <v>23</v>
      </c>
    </row>
    <row r="117" spans="1:13">
      <c r="A117" s="157"/>
      <c r="B117" s="258" t="s">
        <v>1115</v>
      </c>
      <c r="C117" s="259" t="s">
        <v>689</v>
      </c>
      <c r="D117" s="278" t="s">
        <v>23</v>
      </c>
      <c r="E117" s="278" t="s">
        <v>597</v>
      </c>
      <c r="F117" s="278" t="s">
        <v>23</v>
      </c>
      <c r="G117" s="278" t="s">
        <v>23</v>
      </c>
      <c r="H117" s="278" t="s">
        <v>23</v>
      </c>
      <c r="I117" s="170" t="s">
        <v>23</v>
      </c>
      <c r="J117" s="170" t="s">
        <v>23</v>
      </c>
      <c r="K117" s="170" t="s">
        <v>23</v>
      </c>
      <c r="L117" s="170" t="s">
        <v>23</v>
      </c>
      <c r="M117" s="170" t="s">
        <v>23</v>
      </c>
    </row>
    <row r="118" spans="1:13">
      <c r="A118" s="157"/>
      <c r="B118" s="258" t="s">
        <v>1115</v>
      </c>
      <c r="C118" s="259" t="s">
        <v>687</v>
      </c>
      <c r="D118" s="278" t="s">
        <v>23</v>
      </c>
      <c r="E118" s="278" t="s">
        <v>597</v>
      </c>
      <c r="F118" s="278" t="s">
        <v>23</v>
      </c>
      <c r="G118" s="278" t="s">
        <v>23</v>
      </c>
      <c r="H118" s="278" t="s">
        <v>23</v>
      </c>
      <c r="I118" s="170" t="s">
        <v>23</v>
      </c>
      <c r="J118" s="170" t="s">
        <v>23</v>
      </c>
      <c r="K118" s="170" t="s">
        <v>23</v>
      </c>
      <c r="L118" s="170" t="s">
        <v>23</v>
      </c>
      <c r="M118" s="170" t="s">
        <v>23</v>
      </c>
    </row>
    <row r="119" spans="1:13">
      <c r="A119" s="157" t="s">
        <v>1179</v>
      </c>
      <c r="B119" s="258" t="s">
        <v>1115</v>
      </c>
      <c r="C119" s="259" t="s">
        <v>582</v>
      </c>
      <c r="D119" s="278" t="s">
        <v>23</v>
      </c>
      <c r="E119" s="278" t="s">
        <v>597</v>
      </c>
      <c r="F119" s="278" t="s">
        <v>23</v>
      </c>
      <c r="G119" s="278" t="s">
        <v>23</v>
      </c>
      <c r="H119" s="278" t="s">
        <v>597</v>
      </c>
      <c r="I119" s="170" t="s">
        <v>23</v>
      </c>
      <c r="J119" s="170" t="s">
        <v>23</v>
      </c>
      <c r="K119" s="170" t="s">
        <v>23</v>
      </c>
      <c r="L119" s="170" t="s">
        <v>23</v>
      </c>
      <c r="M119" s="170" t="s">
        <v>23</v>
      </c>
    </row>
    <row r="120" spans="1:13">
      <c r="A120" s="157" t="s">
        <v>1179</v>
      </c>
      <c r="B120" s="258" t="s">
        <v>1115</v>
      </c>
      <c r="C120" s="259" t="s">
        <v>685</v>
      </c>
      <c r="D120" s="278" t="s">
        <v>23</v>
      </c>
      <c r="E120" s="278" t="s">
        <v>597</v>
      </c>
      <c r="F120" s="278" t="s">
        <v>23</v>
      </c>
      <c r="G120" s="278" t="s">
        <v>23</v>
      </c>
      <c r="H120" s="278" t="s">
        <v>597</v>
      </c>
      <c r="I120" s="170" t="s">
        <v>23</v>
      </c>
      <c r="J120" s="170" t="s">
        <v>23</v>
      </c>
      <c r="K120" s="170" t="s">
        <v>23</v>
      </c>
      <c r="L120" s="170" t="s">
        <v>23</v>
      </c>
      <c r="M120" s="170" t="s">
        <v>23</v>
      </c>
    </row>
    <row r="121" spans="1:13" s="277" customFormat="1">
      <c r="A121" s="277" t="s">
        <v>1296</v>
      </c>
      <c r="B121" s="344" t="s">
        <v>1115</v>
      </c>
      <c r="C121" s="345" t="s">
        <v>584</v>
      </c>
      <c r="D121" s="278" t="s">
        <v>23</v>
      </c>
      <c r="E121" s="278" t="s">
        <v>597</v>
      </c>
      <c r="F121" s="278" t="s">
        <v>23</v>
      </c>
      <c r="G121" s="278" t="s">
        <v>23</v>
      </c>
      <c r="H121" s="278" t="s">
        <v>597</v>
      </c>
      <c r="I121" s="278" t="s">
        <v>23</v>
      </c>
      <c r="J121" s="278" t="s">
        <v>23</v>
      </c>
      <c r="K121" s="278" t="s">
        <v>23</v>
      </c>
      <c r="L121" s="278" t="s">
        <v>23</v>
      </c>
      <c r="M121" s="278" t="s">
        <v>23</v>
      </c>
    </row>
    <row r="122" spans="1:13">
      <c r="A122" s="157" t="s">
        <v>1179</v>
      </c>
      <c r="B122" s="258" t="s">
        <v>1115</v>
      </c>
      <c r="C122" s="259" t="s">
        <v>585</v>
      </c>
      <c r="D122" s="278" t="s">
        <v>23</v>
      </c>
      <c r="E122" s="278" t="s">
        <v>597</v>
      </c>
      <c r="F122" s="278" t="s">
        <v>23</v>
      </c>
      <c r="G122" s="278" t="s">
        <v>23</v>
      </c>
      <c r="H122" s="278" t="s">
        <v>597</v>
      </c>
      <c r="I122" s="170" t="s">
        <v>23</v>
      </c>
      <c r="J122" s="170" t="s">
        <v>23</v>
      </c>
      <c r="K122" s="170" t="s">
        <v>23</v>
      </c>
      <c r="L122" s="170" t="s">
        <v>23</v>
      </c>
      <c r="M122" s="170" t="s">
        <v>23</v>
      </c>
    </row>
    <row r="123" spans="1:13">
      <c r="A123" s="157" t="s">
        <v>1179</v>
      </c>
      <c r="B123" s="258" t="s">
        <v>1115</v>
      </c>
      <c r="C123" s="259" t="s">
        <v>589</v>
      </c>
      <c r="D123" s="278" t="s">
        <v>23</v>
      </c>
      <c r="E123" s="278" t="s">
        <v>597</v>
      </c>
      <c r="F123" s="278" t="s">
        <v>23</v>
      </c>
      <c r="G123" s="278" t="s">
        <v>23</v>
      </c>
      <c r="H123" s="278" t="s">
        <v>597</v>
      </c>
      <c r="I123" s="170" t="s">
        <v>23</v>
      </c>
      <c r="J123" s="170" t="s">
        <v>23</v>
      </c>
      <c r="K123" s="170" t="s">
        <v>23</v>
      </c>
      <c r="L123" s="170" t="s">
        <v>23</v>
      </c>
      <c r="M123" s="170" t="s">
        <v>23</v>
      </c>
    </row>
    <row r="124" spans="1:13">
      <c r="A124" s="157" t="s">
        <v>1179</v>
      </c>
      <c r="B124" s="258" t="s">
        <v>1115</v>
      </c>
      <c r="C124" s="259" t="s">
        <v>659</v>
      </c>
      <c r="D124" s="278" t="s">
        <v>23</v>
      </c>
      <c r="E124" s="278" t="s">
        <v>597</v>
      </c>
      <c r="F124" s="278" t="s">
        <v>23</v>
      </c>
      <c r="G124" s="278" t="s">
        <v>23</v>
      </c>
      <c r="H124" s="278" t="s">
        <v>597</v>
      </c>
      <c r="I124" s="170" t="s">
        <v>23</v>
      </c>
      <c r="J124" s="170" t="s">
        <v>23</v>
      </c>
      <c r="K124" s="170" t="s">
        <v>23</v>
      </c>
      <c r="L124" s="170" t="s">
        <v>23</v>
      </c>
      <c r="M124" s="170" t="s">
        <v>23</v>
      </c>
    </row>
    <row r="125" spans="1:13">
      <c r="A125" s="157" t="s">
        <v>1179</v>
      </c>
      <c r="B125" s="258" t="s">
        <v>1115</v>
      </c>
      <c r="C125" s="259" t="s">
        <v>626</v>
      </c>
      <c r="D125" s="278" t="s">
        <v>23</v>
      </c>
      <c r="E125" s="278" t="s">
        <v>597</v>
      </c>
      <c r="F125" s="278" t="s">
        <v>23</v>
      </c>
      <c r="G125" s="278" t="s">
        <v>23</v>
      </c>
      <c r="H125" s="278" t="s">
        <v>597</v>
      </c>
      <c r="I125" s="170" t="s">
        <v>23</v>
      </c>
      <c r="J125" s="170" t="s">
        <v>23</v>
      </c>
      <c r="K125" s="170" t="s">
        <v>23</v>
      </c>
      <c r="L125" s="170" t="s">
        <v>23</v>
      </c>
      <c r="M125" s="170" t="s">
        <v>23</v>
      </c>
    </row>
    <row r="126" spans="1:13">
      <c r="A126" s="157" t="s">
        <v>1179</v>
      </c>
      <c r="B126" s="258" t="s">
        <v>1115</v>
      </c>
      <c r="C126" s="259" t="s">
        <v>625</v>
      </c>
      <c r="D126" s="278" t="s">
        <v>23</v>
      </c>
      <c r="E126" s="278" t="s">
        <v>597</v>
      </c>
      <c r="F126" s="278" t="s">
        <v>23</v>
      </c>
      <c r="G126" s="278" t="s">
        <v>23</v>
      </c>
      <c r="H126" s="278" t="s">
        <v>597</v>
      </c>
      <c r="I126" s="170" t="s">
        <v>23</v>
      </c>
      <c r="J126" s="170" t="s">
        <v>23</v>
      </c>
      <c r="K126" s="170" t="s">
        <v>23</v>
      </c>
      <c r="L126" s="170" t="s">
        <v>23</v>
      </c>
      <c r="M126" s="170" t="s">
        <v>23</v>
      </c>
    </row>
    <row r="127" spans="1:13">
      <c r="A127" s="157" t="s">
        <v>1179</v>
      </c>
      <c r="B127" s="258" t="s">
        <v>1115</v>
      </c>
      <c r="C127" s="259" t="s">
        <v>627</v>
      </c>
      <c r="D127" s="278" t="s">
        <v>23</v>
      </c>
      <c r="E127" s="278" t="s">
        <v>597</v>
      </c>
      <c r="F127" s="278" t="s">
        <v>23</v>
      </c>
      <c r="G127" s="278" t="s">
        <v>23</v>
      </c>
      <c r="H127" s="278" t="s">
        <v>597</v>
      </c>
      <c r="I127" s="170" t="s">
        <v>23</v>
      </c>
      <c r="J127" s="170" t="s">
        <v>23</v>
      </c>
      <c r="K127" s="170" t="s">
        <v>23</v>
      </c>
      <c r="L127" s="170" t="s">
        <v>23</v>
      </c>
      <c r="M127" s="170" t="s">
        <v>23</v>
      </c>
    </row>
    <row r="128" spans="1:13" s="277" customFormat="1">
      <c r="A128" s="349" t="s">
        <v>1307</v>
      </c>
      <c r="B128" s="344" t="s">
        <v>1115</v>
      </c>
      <c r="C128" s="345" t="s">
        <v>742</v>
      </c>
      <c r="D128" s="278" t="s">
        <v>23</v>
      </c>
      <c r="E128" s="278" t="s">
        <v>597</v>
      </c>
      <c r="F128" s="278" t="s">
        <v>23</v>
      </c>
      <c r="G128" s="278" t="s">
        <v>23</v>
      </c>
      <c r="H128" s="278" t="s">
        <v>597</v>
      </c>
      <c r="I128" s="278" t="s">
        <v>23</v>
      </c>
      <c r="J128" s="278" t="s">
        <v>23</v>
      </c>
      <c r="K128" s="278" t="s">
        <v>23</v>
      </c>
      <c r="L128" s="278" t="s">
        <v>23</v>
      </c>
      <c r="M128" s="278" t="s">
        <v>23</v>
      </c>
    </row>
    <row r="129" spans="1:13">
      <c r="A129" s="157" t="s">
        <v>1179</v>
      </c>
      <c r="B129" s="258" t="s">
        <v>1115</v>
      </c>
      <c r="C129" s="259" t="s">
        <v>593</v>
      </c>
      <c r="D129" s="278" t="s">
        <v>23</v>
      </c>
      <c r="E129" s="278" t="s">
        <v>597</v>
      </c>
      <c r="F129" s="278" t="s">
        <v>23</v>
      </c>
      <c r="G129" s="278" t="s">
        <v>23</v>
      </c>
      <c r="H129" s="278" t="s">
        <v>597</v>
      </c>
      <c r="I129" s="170" t="s">
        <v>23</v>
      </c>
      <c r="J129" s="170" t="s">
        <v>23</v>
      </c>
      <c r="K129" s="170" t="s">
        <v>23</v>
      </c>
      <c r="L129" s="170" t="s">
        <v>23</v>
      </c>
      <c r="M129" s="170" t="s">
        <v>23</v>
      </c>
    </row>
    <row r="130" spans="1:13" s="277" customFormat="1">
      <c r="A130" s="277" t="s">
        <v>1296</v>
      </c>
      <c r="B130" s="344" t="s">
        <v>1115</v>
      </c>
      <c r="C130" s="345" t="s">
        <v>658</v>
      </c>
      <c r="D130" s="278" t="s">
        <v>23</v>
      </c>
      <c r="E130" s="278" t="s">
        <v>597</v>
      </c>
      <c r="F130" s="278" t="s">
        <v>23</v>
      </c>
      <c r="G130" s="278" t="s">
        <v>23</v>
      </c>
      <c r="H130" s="278" t="s">
        <v>597</v>
      </c>
      <c r="I130" s="278" t="s">
        <v>23</v>
      </c>
      <c r="J130" s="278" t="s">
        <v>23</v>
      </c>
      <c r="K130" s="278" t="s">
        <v>23</v>
      </c>
      <c r="L130" s="278" t="s">
        <v>23</v>
      </c>
      <c r="M130" s="278" t="s">
        <v>23</v>
      </c>
    </row>
    <row r="131" spans="1:13" s="277" customFormat="1">
      <c r="A131" s="402" t="s">
        <v>1847</v>
      </c>
      <c r="B131" s="344" t="s">
        <v>1115</v>
      </c>
      <c r="C131" s="344" t="s">
        <v>747</v>
      </c>
      <c r="D131" s="278" t="s">
        <v>23</v>
      </c>
      <c r="E131" s="278" t="s">
        <v>597</v>
      </c>
      <c r="F131" s="278" t="s">
        <v>23</v>
      </c>
      <c r="G131" s="278" t="s">
        <v>23</v>
      </c>
      <c r="H131" s="278" t="s">
        <v>23</v>
      </c>
      <c r="I131" s="278" t="s">
        <v>23</v>
      </c>
      <c r="J131" s="278" t="s">
        <v>23</v>
      </c>
      <c r="K131" s="278" t="s">
        <v>23</v>
      </c>
      <c r="L131" s="278" t="s">
        <v>23</v>
      </c>
      <c r="M131" s="278" t="s">
        <v>23</v>
      </c>
    </row>
    <row r="132" spans="1:13" s="277" customFormat="1">
      <c r="A132" s="277" t="s">
        <v>1296</v>
      </c>
      <c r="B132" s="344" t="s">
        <v>1115</v>
      </c>
      <c r="C132" s="344" t="s">
        <v>750</v>
      </c>
      <c r="D132" s="278" t="s">
        <v>23</v>
      </c>
      <c r="E132" s="278" t="s">
        <v>597</v>
      </c>
      <c r="F132" s="278" t="s">
        <v>23</v>
      </c>
      <c r="G132" s="278" t="s">
        <v>23</v>
      </c>
      <c r="H132" s="278" t="s">
        <v>23</v>
      </c>
      <c r="I132" s="278" t="s">
        <v>23</v>
      </c>
      <c r="J132" s="278" t="s">
        <v>23</v>
      </c>
      <c r="K132" s="278" t="s">
        <v>23</v>
      </c>
      <c r="L132" s="278" t="s">
        <v>23</v>
      </c>
      <c r="M132" s="278" t="s">
        <v>23</v>
      </c>
    </row>
    <row r="133" spans="1:13" s="277" customFormat="1">
      <c r="A133" s="277" t="s">
        <v>1296</v>
      </c>
      <c r="B133" s="344" t="s">
        <v>1115</v>
      </c>
      <c r="C133" s="344" t="s">
        <v>751</v>
      </c>
      <c r="D133" s="278" t="s">
        <v>23</v>
      </c>
      <c r="E133" s="278" t="s">
        <v>597</v>
      </c>
      <c r="F133" s="278" t="s">
        <v>23</v>
      </c>
      <c r="G133" s="278" t="s">
        <v>23</v>
      </c>
      <c r="H133" s="278" t="s">
        <v>23</v>
      </c>
      <c r="I133" s="278" t="s">
        <v>23</v>
      </c>
      <c r="J133" s="278" t="s">
        <v>23</v>
      </c>
      <c r="K133" s="278" t="s">
        <v>23</v>
      </c>
      <c r="L133" s="278" t="s">
        <v>23</v>
      </c>
      <c r="M133" s="278" t="s">
        <v>23</v>
      </c>
    </row>
    <row r="134" spans="1:13">
      <c r="A134" s="157" t="s">
        <v>1182</v>
      </c>
      <c r="B134" s="258" t="s">
        <v>1115</v>
      </c>
      <c r="C134" s="258" t="s">
        <v>1167</v>
      </c>
      <c r="D134" s="278" t="s">
        <v>23</v>
      </c>
      <c r="E134" s="278" t="s">
        <v>597</v>
      </c>
      <c r="F134" s="278" t="s">
        <v>23</v>
      </c>
      <c r="G134" s="278" t="s">
        <v>23</v>
      </c>
      <c r="H134" s="278" t="s">
        <v>23</v>
      </c>
      <c r="I134" s="170" t="s">
        <v>23</v>
      </c>
      <c r="J134" s="170" t="s">
        <v>23</v>
      </c>
      <c r="K134" s="170" t="s">
        <v>23</v>
      </c>
      <c r="L134" s="170" t="s">
        <v>23</v>
      </c>
      <c r="M134" s="170" t="s">
        <v>23</v>
      </c>
    </row>
    <row r="135" spans="1:13">
      <c r="A135" s="157" t="s">
        <v>1222</v>
      </c>
      <c r="B135" s="258" t="s">
        <v>1115</v>
      </c>
      <c r="C135" s="258" t="s">
        <v>1260</v>
      </c>
      <c r="D135" s="278" t="s">
        <v>23</v>
      </c>
      <c r="E135" s="278" t="s">
        <v>597</v>
      </c>
      <c r="F135" s="278" t="s">
        <v>23</v>
      </c>
      <c r="G135" s="278" t="s">
        <v>23</v>
      </c>
      <c r="H135" s="278" t="s">
        <v>23</v>
      </c>
      <c r="I135" s="170" t="s">
        <v>23</v>
      </c>
      <c r="J135" s="170" t="s">
        <v>23</v>
      </c>
      <c r="K135" s="170" t="s">
        <v>23</v>
      </c>
      <c r="L135" s="170" t="s">
        <v>23</v>
      </c>
      <c r="M135" s="170" t="s">
        <v>23</v>
      </c>
    </row>
    <row r="136" spans="1:13">
      <c r="A136" s="157" t="s">
        <v>1222</v>
      </c>
      <c r="B136" s="258" t="s">
        <v>1115</v>
      </c>
      <c r="C136" s="258" t="s">
        <v>1269</v>
      </c>
      <c r="D136" s="278" t="s">
        <v>23</v>
      </c>
      <c r="E136" s="278" t="s">
        <v>597</v>
      </c>
      <c r="F136" s="278" t="s">
        <v>23</v>
      </c>
      <c r="G136" s="278" t="s">
        <v>23</v>
      </c>
      <c r="H136" s="278" t="s">
        <v>23</v>
      </c>
      <c r="I136" s="170" t="s">
        <v>23</v>
      </c>
      <c r="J136" s="170" t="s">
        <v>23</v>
      </c>
      <c r="K136" s="170" t="s">
        <v>23</v>
      </c>
      <c r="L136" s="170" t="s">
        <v>23</v>
      </c>
      <c r="M136" s="170" t="s">
        <v>23</v>
      </c>
    </row>
    <row r="137" spans="1:13">
      <c r="A137" s="157" t="s">
        <v>1222</v>
      </c>
      <c r="B137" s="258" t="s">
        <v>1115</v>
      </c>
      <c r="C137" s="258" t="s">
        <v>1270</v>
      </c>
      <c r="D137" s="278" t="s">
        <v>23</v>
      </c>
      <c r="E137" s="278" t="s">
        <v>597</v>
      </c>
      <c r="F137" s="278" t="s">
        <v>23</v>
      </c>
      <c r="G137" s="278" t="s">
        <v>23</v>
      </c>
      <c r="H137" s="278" t="s">
        <v>23</v>
      </c>
      <c r="I137" s="170" t="s">
        <v>23</v>
      </c>
      <c r="J137" s="170" t="s">
        <v>23</v>
      </c>
      <c r="K137" s="170" t="s">
        <v>23</v>
      </c>
      <c r="L137" s="170" t="s">
        <v>23</v>
      </c>
      <c r="M137" s="170" t="s">
        <v>23</v>
      </c>
    </row>
    <row r="138" spans="1:13">
      <c r="A138" s="157" t="s">
        <v>1222</v>
      </c>
      <c r="B138" s="258" t="s">
        <v>1115</v>
      </c>
      <c r="C138" s="258" t="s">
        <v>1271</v>
      </c>
      <c r="D138" s="278" t="s">
        <v>23</v>
      </c>
      <c r="E138" s="278" t="s">
        <v>597</v>
      </c>
      <c r="F138" s="278" t="s">
        <v>23</v>
      </c>
      <c r="G138" s="278" t="s">
        <v>23</v>
      </c>
      <c r="H138" s="278" t="s">
        <v>23</v>
      </c>
      <c r="I138" s="170" t="s">
        <v>23</v>
      </c>
      <c r="J138" s="170" t="s">
        <v>23</v>
      </c>
      <c r="K138" s="170" t="s">
        <v>23</v>
      </c>
      <c r="L138" s="170" t="s">
        <v>23</v>
      </c>
      <c r="M138" s="170" t="s">
        <v>23</v>
      </c>
    </row>
    <row r="139" spans="1:13">
      <c r="A139" s="157" t="s">
        <v>1222</v>
      </c>
      <c r="B139" s="258" t="s">
        <v>1115</v>
      </c>
      <c r="C139" s="258" t="s">
        <v>1282</v>
      </c>
      <c r="D139" s="278" t="s">
        <v>23</v>
      </c>
      <c r="E139" s="278" t="s">
        <v>597</v>
      </c>
      <c r="F139" s="278" t="s">
        <v>23</v>
      </c>
      <c r="G139" s="278" t="s">
        <v>23</v>
      </c>
      <c r="H139" s="278" t="s">
        <v>23</v>
      </c>
      <c r="I139" s="170" t="s">
        <v>23</v>
      </c>
      <c r="J139" s="170" t="s">
        <v>23</v>
      </c>
      <c r="K139" s="170" t="s">
        <v>23</v>
      </c>
      <c r="L139" s="170" t="s">
        <v>23</v>
      </c>
      <c r="M139" s="170" t="s">
        <v>23</v>
      </c>
    </row>
    <row r="140" spans="1:13">
      <c r="A140" s="157" t="s">
        <v>1222</v>
      </c>
      <c r="B140" s="258" t="s">
        <v>1115</v>
      </c>
      <c r="C140" s="258" t="s">
        <v>1283</v>
      </c>
      <c r="D140" s="278" t="s">
        <v>23</v>
      </c>
      <c r="E140" s="278" t="s">
        <v>597</v>
      </c>
      <c r="F140" s="278" t="s">
        <v>23</v>
      </c>
      <c r="G140" s="278" t="s">
        <v>23</v>
      </c>
      <c r="H140" s="278" t="s">
        <v>23</v>
      </c>
      <c r="I140" s="170" t="s">
        <v>23</v>
      </c>
      <c r="J140" s="170" t="s">
        <v>23</v>
      </c>
      <c r="K140" s="170" t="s">
        <v>23</v>
      </c>
      <c r="L140" s="170" t="s">
        <v>23</v>
      </c>
      <c r="M140" s="170" t="s">
        <v>23</v>
      </c>
    </row>
    <row r="141" spans="1:13">
      <c r="A141" s="157" t="s">
        <v>1222</v>
      </c>
      <c r="B141" s="258" t="s">
        <v>1115</v>
      </c>
      <c r="C141" s="258" t="s">
        <v>1272</v>
      </c>
      <c r="D141" s="278" t="s">
        <v>23</v>
      </c>
      <c r="E141" s="278" t="s">
        <v>597</v>
      </c>
      <c r="F141" s="278" t="s">
        <v>23</v>
      </c>
      <c r="G141" s="278" t="s">
        <v>23</v>
      </c>
      <c r="H141" s="278" t="s">
        <v>23</v>
      </c>
      <c r="I141" s="170" t="s">
        <v>23</v>
      </c>
      <c r="J141" s="170" t="s">
        <v>23</v>
      </c>
      <c r="K141" s="170" t="s">
        <v>23</v>
      </c>
      <c r="L141" s="170" t="s">
        <v>23</v>
      </c>
      <c r="M141" s="170" t="s">
        <v>23</v>
      </c>
    </row>
    <row r="142" spans="1:13">
      <c r="A142" s="157" t="s">
        <v>1222</v>
      </c>
      <c r="B142" s="258" t="s">
        <v>1115</v>
      </c>
      <c r="C142" s="258" t="s">
        <v>1273</v>
      </c>
      <c r="D142" s="278" t="s">
        <v>23</v>
      </c>
      <c r="E142" s="278" t="s">
        <v>597</v>
      </c>
      <c r="F142" s="278" t="s">
        <v>23</v>
      </c>
      <c r="G142" s="278" t="s">
        <v>23</v>
      </c>
      <c r="H142" s="278" t="s">
        <v>23</v>
      </c>
      <c r="I142" s="170" t="s">
        <v>23</v>
      </c>
      <c r="J142" s="170" t="s">
        <v>23</v>
      </c>
      <c r="K142" s="170" t="s">
        <v>23</v>
      </c>
      <c r="L142" s="170" t="s">
        <v>23</v>
      </c>
      <c r="M142" s="170" t="s">
        <v>23</v>
      </c>
    </row>
    <row r="143" spans="1:13">
      <c r="A143" s="157" t="s">
        <v>1222</v>
      </c>
      <c r="B143" s="258" t="s">
        <v>1115</v>
      </c>
      <c r="C143" s="258" t="s">
        <v>1166</v>
      </c>
      <c r="D143" s="278" t="s">
        <v>23</v>
      </c>
      <c r="E143" s="278" t="s">
        <v>597</v>
      </c>
      <c r="F143" s="278" t="s">
        <v>23</v>
      </c>
      <c r="G143" s="278" t="s">
        <v>23</v>
      </c>
      <c r="H143" s="278" t="s">
        <v>23</v>
      </c>
      <c r="I143" s="170" t="s">
        <v>23</v>
      </c>
      <c r="J143" s="170" t="s">
        <v>23</v>
      </c>
      <c r="K143" s="170" t="s">
        <v>23</v>
      </c>
      <c r="L143" s="170" t="s">
        <v>23</v>
      </c>
      <c r="M143" s="170" t="s">
        <v>23</v>
      </c>
    </row>
    <row r="144" spans="1:13">
      <c r="A144" s="157" t="s">
        <v>1304</v>
      </c>
      <c r="B144" s="258" t="s">
        <v>1115</v>
      </c>
      <c r="C144" s="258" t="s">
        <v>1284</v>
      </c>
      <c r="D144" s="278" t="s">
        <v>23</v>
      </c>
      <c r="E144" s="278" t="s">
        <v>597</v>
      </c>
      <c r="F144" s="278" t="s">
        <v>23</v>
      </c>
      <c r="G144" s="278" t="s">
        <v>23</v>
      </c>
      <c r="H144" s="278" t="s">
        <v>597</v>
      </c>
      <c r="I144" s="170" t="s">
        <v>23</v>
      </c>
      <c r="J144" s="170" t="s">
        <v>23</v>
      </c>
      <c r="K144" s="170" t="s">
        <v>23</v>
      </c>
      <c r="L144" s="170" t="s">
        <v>23</v>
      </c>
      <c r="M144" s="170" t="s">
        <v>23</v>
      </c>
    </row>
    <row r="145" spans="1:24">
      <c r="A145" s="157" t="s">
        <v>1222</v>
      </c>
      <c r="B145" s="258" t="s">
        <v>1115</v>
      </c>
      <c r="C145" s="258" t="s">
        <v>1275</v>
      </c>
      <c r="D145" s="278" t="s">
        <v>23</v>
      </c>
      <c r="E145" s="278" t="s">
        <v>597</v>
      </c>
      <c r="F145" s="278" t="s">
        <v>23</v>
      </c>
      <c r="G145" s="278" t="s">
        <v>23</v>
      </c>
      <c r="H145" s="278" t="s">
        <v>23</v>
      </c>
      <c r="I145" s="170" t="s">
        <v>23</v>
      </c>
      <c r="J145" s="170" t="s">
        <v>23</v>
      </c>
      <c r="K145" s="170" t="s">
        <v>23</v>
      </c>
      <c r="L145" s="170" t="s">
        <v>23</v>
      </c>
      <c r="M145" s="170" t="s">
        <v>23</v>
      </c>
    </row>
    <row r="146" spans="1:24">
      <c r="A146" s="157" t="s">
        <v>1222</v>
      </c>
      <c r="B146" s="258" t="s">
        <v>1115</v>
      </c>
      <c r="C146" s="258" t="s">
        <v>1276</v>
      </c>
      <c r="D146" s="278" t="s">
        <v>23</v>
      </c>
      <c r="E146" s="278" t="s">
        <v>597</v>
      </c>
      <c r="F146" s="278" t="s">
        <v>23</v>
      </c>
      <c r="G146" s="278" t="s">
        <v>23</v>
      </c>
      <c r="H146" s="278" t="s">
        <v>23</v>
      </c>
      <c r="I146" s="170" t="s">
        <v>23</v>
      </c>
      <c r="J146" s="170" t="s">
        <v>23</v>
      </c>
      <c r="K146" s="170" t="s">
        <v>23</v>
      </c>
      <c r="L146" s="170" t="s">
        <v>23</v>
      </c>
      <c r="M146" s="170" t="s">
        <v>23</v>
      </c>
    </row>
    <row r="147" spans="1:24">
      <c r="A147" s="157" t="s">
        <v>1222</v>
      </c>
      <c r="B147" s="258" t="s">
        <v>1115</v>
      </c>
      <c r="C147" s="258" t="s">
        <v>1261</v>
      </c>
      <c r="D147" s="278" t="s">
        <v>23</v>
      </c>
      <c r="E147" s="278" t="s">
        <v>597</v>
      </c>
      <c r="F147" s="278" t="s">
        <v>23</v>
      </c>
      <c r="G147" s="278" t="s">
        <v>23</v>
      </c>
      <c r="H147" s="278" t="s">
        <v>23</v>
      </c>
      <c r="I147" s="170" t="s">
        <v>23</v>
      </c>
      <c r="J147" s="170" t="s">
        <v>23</v>
      </c>
      <c r="K147" s="170" t="s">
        <v>23</v>
      </c>
      <c r="L147" s="170" t="s">
        <v>23</v>
      </c>
      <c r="M147" s="170" t="s">
        <v>23</v>
      </c>
    </row>
    <row r="148" spans="1:24">
      <c r="A148" s="157" t="s">
        <v>1222</v>
      </c>
      <c r="B148" s="258" t="s">
        <v>1115</v>
      </c>
      <c r="C148" s="258" t="s">
        <v>1145</v>
      </c>
      <c r="D148" s="278" t="s">
        <v>23</v>
      </c>
      <c r="E148" s="278" t="s">
        <v>597</v>
      </c>
      <c r="F148" s="278" t="s">
        <v>23</v>
      </c>
      <c r="G148" s="278" t="s">
        <v>23</v>
      </c>
      <c r="H148" s="278" t="s">
        <v>23</v>
      </c>
      <c r="I148" s="170" t="s">
        <v>23</v>
      </c>
      <c r="J148" s="170" t="s">
        <v>23</v>
      </c>
      <c r="K148" s="170" t="s">
        <v>23</v>
      </c>
      <c r="L148" s="170" t="s">
        <v>23</v>
      </c>
      <c r="M148" s="170" t="s">
        <v>23</v>
      </c>
    </row>
    <row r="149" spans="1:24">
      <c r="A149" s="157" t="s">
        <v>1222</v>
      </c>
      <c r="B149" s="258" t="s">
        <v>1115</v>
      </c>
      <c r="C149" s="258" t="s">
        <v>1146</v>
      </c>
      <c r="D149" s="278" t="s">
        <v>23</v>
      </c>
      <c r="E149" s="278" t="s">
        <v>597</v>
      </c>
      <c r="F149" s="278" t="s">
        <v>23</v>
      </c>
      <c r="G149" s="278" t="s">
        <v>23</v>
      </c>
      <c r="H149" s="278" t="s">
        <v>23</v>
      </c>
      <c r="I149" s="170" t="s">
        <v>23</v>
      </c>
      <c r="J149" s="170" t="s">
        <v>23</v>
      </c>
      <c r="K149" s="170" t="s">
        <v>23</v>
      </c>
      <c r="L149" s="170" t="s">
        <v>23</v>
      </c>
      <c r="M149" s="170" t="s">
        <v>23</v>
      </c>
    </row>
    <row r="150" spans="1:24">
      <c r="A150" s="157" t="s">
        <v>1222</v>
      </c>
      <c r="B150" s="258" t="s">
        <v>1115</v>
      </c>
      <c r="C150" s="258" t="s">
        <v>1285</v>
      </c>
      <c r="D150" s="278" t="s">
        <v>23</v>
      </c>
      <c r="E150" s="278" t="s">
        <v>597</v>
      </c>
      <c r="F150" s="278" t="s">
        <v>23</v>
      </c>
      <c r="G150" s="278" t="s">
        <v>23</v>
      </c>
      <c r="H150" s="278" t="s">
        <v>23</v>
      </c>
      <c r="I150" s="170" t="s">
        <v>23</v>
      </c>
      <c r="J150" s="170" t="s">
        <v>23</v>
      </c>
      <c r="K150" s="170" t="s">
        <v>23</v>
      </c>
      <c r="L150" s="170" t="s">
        <v>23</v>
      </c>
      <c r="M150" s="170" t="s">
        <v>23</v>
      </c>
    </row>
    <row r="151" spans="1:24">
      <c r="A151" s="157" t="s">
        <v>1222</v>
      </c>
      <c r="B151" s="258" t="s">
        <v>1115</v>
      </c>
      <c r="C151" s="258" t="s">
        <v>1277</v>
      </c>
      <c r="D151" s="278" t="s">
        <v>23</v>
      </c>
      <c r="E151" s="278" t="s">
        <v>597</v>
      </c>
      <c r="F151" s="278" t="s">
        <v>23</v>
      </c>
      <c r="G151" s="278" t="s">
        <v>23</v>
      </c>
      <c r="H151" s="278" t="s">
        <v>23</v>
      </c>
      <c r="I151" s="170" t="s">
        <v>23</v>
      </c>
      <c r="J151" s="170" t="s">
        <v>23</v>
      </c>
      <c r="K151" s="170" t="s">
        <v>23</v>
      </c>
      <c r="L151" s="170" t="s">
        <v>23</v>
      </c>
      <c r="M151" s="170" t="s">
        <v>23</v>
      </c>
    </row>
    <row r="152" spans="1:24">
      <c r="A152" s="157" t="s">
        <v>1222</v>
      </c>
      <c r="B152" s="258" t="s">
        <v>1115</v>
      </c>
      <c r="C152" s="258" t="s">
        <v>1286</v>
      </c>
      <c r="D152" s="278" t="s">
        <v>23</v>
      </c>
      <c r="E152" s="278" t="s">
        <v>597</v>
      </c>
      <c r="F152" s="278" t="s">
        <v>23</v>
      </c>
      <c r="G152" s="278" t="s">
        <v>23</v>
      </c>
      <c r="H152" s="278" t="s">
        <v>23</v>
      </c>
      <c r="I152" s="170" t="s">
        <v>23</v>
      </c>
      <c r="J152" s="170" t="s">
        <v>23</v>
      </c>
      <c r="K152" s="170" t="s">
        <v>23</v>
      </c>
      <c r="L152" s="170" t="s">
        <v>23</v>
      </c>
      <c r="M152" s="170" t="s">
        <v>23</v>
      </c>
    </row>
    <row r="153" spans="1:24">
      <c r="A153" s="157" t="s">
        <v>1222</v>
      </c>
      <c r="B153" s="258" t="s">
        <v>1115</v>
      </c>
      <c r="C153" s="258" t="s">
        <v>1287</v>
      </c>
      <c r="D153" s="278" t="s">
        <v>23</v>
      </c>
      <c r="E153" s="278" t="s">
        <v>597</v>
      </c>
      <c r="F153" s="278" t="s">
        <v>23</v>
      </c>
      <c r="G153" s="278" t="s">
        <v>23</v>
      </c>
      <c r="H153" s="278" t="s">
        <v>23</v>
      </c>
      <c r="I153" s="170" t="s">
        <v>23</v>
      </c>
      <c r="J153" s="170" t="s">
        <v>23</v>
      </c>
      <c r="K153" s="170" t="s">
        <v>23</v>
      </c>
      <c r="L153" s="170" t="s">
        <v>23</v>
      </c>
      <c r="M153" s="170" t="s">
        <v>23</v>
      </c>
    </row>
    <row r="154" spans="1:24">
      <c r="A154" s="157" t="s">
        <v>1309</v>
      </c>
      <c r="B154" s="258" t="s">
        <v>1115</v>
      </c>
      <c r="C154" s="258" t="s">
        <v>1291</v>
      </c>
      <c r="D154" s="278" t="s">
        <v>23</v>
      </c>
      <c r="E154" s="278" t="s">
        <v>597</v>
      </c>
      <c r="F154" s="278" t="s">
        <v>23</v>
      </c>
      <c r="G154" s="278" t="s">
        <v>23</v>
      </c>
      <c r="H154" s="278" t="s">
        <v>597</v>
      </c>
      <c r="I154" s="170" t="s">
        <v>23</v>
      </c>
      <c r="J154" s="170" t="s">
        <v>23</v>
      </c>
      <c r="K154" s="170" t="s">
        <v>23</v>
      </c>
      <c r="L154" s="170" t="s">
        <v>23</v>
      </c>
      <c r="M154" s="170" t="s">
        <v>23</v>
      </c>
    </row>
    <row r="155" spans="1:24">
      <c r="A155" s="157" t="s">
        <v>1309</v>
      </c>
      <c r="B155" s="258" t="s">
        <v>1115</v>
      </c>
      <c r="C155" s="258" t="s">
        <v>1292</v>
      </c>
      <c r="D155" s="278" t="s">
        <v>23</v>
      </c>
      <c r="E155" s="278" t="s">
        <v>597</v>
      </c>
      <c r="F155" s="278" t="s">
        <v>23</v>
      </c>
      <c r="G155" s="278" t="s">
        <v>23</v>
      </c>
      <c r="H155" s="278" t="s">
        <v>597</v>
      </c>
      <c r="I155" s="170" t="s">
        <v>23</v>
      </c>
      <c r="J155" s="170" t="s">
        <v>23</v>
      </c>
      <c r="K155" s="170" t="s">
        <v>23</v>
      </c>
      <c r="L155" s="170" t="s">
        <v>23</v>
      </c>
      <c r="M155" s="170" t="s">
        <v>23</v>
      </c>
    </row>
    <row r="156" spans="1:24">
      <c r="A156" s="171" t="s">
        <v>1309</v>
      </c>
      <c r="B156" s="258" t="s">
        <v>1115</v>
      </c>
      <c r="C156" s="258" t="s">
        <v>1209</v>
      </c>
      <c r="D156" s="278" t="s">
        <v>23</v>
      </c>
      <c r="E156" s="278" t="s">
        <v>597</v>
      </c>
      <c r="F156" s="278" t="s">
        <v>23</v>
      </c>
      <c r="G156" s="278" t="s">
        <v>23</v>
      </c>
      <c r="H156" s="278" t="s">
        <v>597</v>
      </c>
      <c r="I156" s="170" t="s">
        <v>23</v>
      </c>
      <c r="J156" s="170" t="s">
        <v>23</v>
      </c>
      <c r="K156" s="170" t="s">
        <v>23</v>
      </c>
      <c r="L156" s="170" t="s">
        <v>23</v>
      </c>
      <c r="M156" s="170" t="s">
        <v>23</v>
      </c>
      <c r="T156" s="161"/>
    </row>
    <row r="157" spans="1:24">
      <c r="A157" s="157" t="s">
        <v>1333</v>
      </c>
      <c r="B157" s="301" t="s">
        <v>1115</v>
      </c>
      <c r="C157" s="324" t="s">
        <v>1332</v>
      </c>
      <c r="D157" s="278" t="s">
        <v>23</v>
      </c>
      <c r="E157" s="278" t="s">
        <v>597</v>
      </c>
      <c r="F157" s="170" t="s">
        <v>23</v>
      </c>
      <c r="G157" s="170" t="s">
        <v>23</v>
      </c>
      <c r="H157" s="278" t="s">
        <v>597</v>
      </c>
      <c r="I157" s="170" t="s">
        <v>23</v>
      </c>
      <c r="J157" s="170" t="s">
        <v>23</v>
      </c>
      <c r="K157" s="170" t="s">
        <v>23</v>
      </c>
      <c r="L157" s="170" t="s">
        <v>23</v>
      </c>
      <c r="M157" s="170" t="s">
        <v>23</v>
      </c>
    </row>
    <row r="158" spans="1:24">
      <c r="A158" s="171" t="s">
        <v>1333</v>
      </c>
      <c r="B158" s="301" t="s">
        <v>1115</v>
      </c>
      <c r="C158" s="324" t="s">
        <v>1184</v>
      </c>
      <c r="D158" s="278" t="s">
        <v>23</v>
      </c>
      <c r="E158" s="278" t="s">
        <v>597</v>
      </c>
      <c r="F158" s="170" t="s">
        <v>23</v>
      </c>
      <c r="G158" s="170" t="s">
        <v>23</v>
      </c>
      <c r="H158" s="278" t="s">
        <v>597</v>
      </c>
      <c r="I158" s="170" t="s">
        <v>23</v>
      </c>
      <c r="J158" s="170" t="s">
        <v>23</v>
      </c>
      <c r="K158" s="170" t="s">
        <v>23</v>
      </c>
      <c r="L158" s="170" t="s">
        <v>23</v>
      </c>
      <c r="M158" s="170" t="s">
        <v>23</v>
      </c>
      <c r="X158" s="161"/>
    </row>
    <row r="159" spans="1:24">
      <c r="A159" s="171" t="s">
        <v>1333</v>
      </c>
      <c r="B159" s="301" t="s">
        <v>1115</v>
      </c>
      <c r="C159" s="324" t="s">
        <v>1335</v>
      </c>
      <c r="D159" s="278" t="s">
        <v>23</v>
      </c>
      <c r="E159" s="278" t="s">
        <v>597</v>
      </c>
      <c r="F159" s="170" t="s">
        <v>23</v>
      </c>
      <c r="G159" s="170" t="s">
        <v>23</v>
      </c>
      <c r="H159" s="278" t="s">
        <v>597</v>
      </c>
      <c r="I159" s="170" t="s">
        <v>23</v>
      </c>
      <c r="J159" s="170" t="s">
        <v>23</v>
      </c>
      <c r="K159" s="170" t="s">
        <v>23</v>
      </c>
      <c r="L159" s="170" t="s">
        <v>23</v>
      </c>
      <c r="M159" s="170" t="s">
        <v>23</v>
      </c>
      <c r="X159" s="161"/>
    </row>
    <row r="160" spans="1:24">
      <c r="A160" s="157"/>
      <c r="B160" s="260" t="s">
        <v>1119</v>
      </c>
      <c r="C160" s="261" t="s">
        <v>625</v>
      </c>
      <c r="D160" s="278" t="s">
        <v>23</v>
      </c>
      <c r="E160" s="278" t="s">
        <v>23</v>
      </c>
      <c r="F160" s="278" t="s">
        <v>597</v>
      </c>
      <c r="G160" s="278" t="s">
        <v>23</v>
      </c>
      <c r="H160" s="278" t="s">
        <v>23</v>
      </c>
      <c r="I160" s="170" t="s">
        <v>23</v>
      </c>
      <c r="J160" s="170" t="s">
        <v>23</v>
      </c>
      <c r="K160" s="170" t="s">
        <v>23</v>
      </c>
      <c r="L160" s="170" t="s">
        <v>23</v>
      </c>
      <c r="M160" s="170" t="s">
        <v>23</v>
      </c>
    </row>
    <row r="161" spans="1:20">
      <c r="A161" s="157"/>
      <c r="B161" s="260" t="s">
        <v>1119</v>
      </c>
      <c r="C161" s="261" t="s">
        <v>584</v>
      </c>
      <c r="D161" s="278" t="s">
        <v>23</v>
      </c>
      <c r="E161" s="278" t="s">
        <v>23</v>
      </c>
      <c r="F161" s="278" t="s">
        <v>597</v>
      </c>
      <c r="G161" s="278" t="s">
        <v>23</v>
      </c>
      <c r="H161" s="278" t="s">
        <v>23</v>
      </c>
      <c r="I161" s="170" t="s">
        <v>23</v>
      </c>
      <c r="J161" s="170" t="s">
        <v>23</v>
      </c>
      <c r="K161" s="170" t="s">
        <v>23</v>
      </c>
      <c r="L161" s="170" t="s">
        <v>23</v>
      </c>
      <c r="M161" s="170" t="s">
        <v>23</v>
      </c>
    </row>
    <row r="162" spans="1:20">
      <c r="A162" s="157"/>
      <c r="B162" s="260" t="s">
        <v>1119</v>
      </c>
      <c r="C162" s="261" t="s">
        <v>589</v>
      </c>
      <c r="D162" s="278" t="s">
        <v>23</v>
      </c>
      <c r="E162" s="278" t="s">
        <v>23</v>
      </c>
      <c r="F162" s="278" t="s">
        <v>597</v>
      </c>
      <c r="G162" s="278" t="s">
        <v>23</v>
      </c>
      <c r="H162" s="278" t="s">
        <v>23</v>
      </c>
      <c r="I162" s="170" t="s">
        <v>23</v>
      </c>
      <c r="J162" s="170" t="s">
        <v>23</v>
      </c>
      <c r="K162" s="170" t="s">
        <v>23</v>
      </c>
      <c r="L162" s="170" t="s">
        <v>23</v>
      </c>
      <c r="M162" s="170" t="s">
        <v>23</v>
      </c>
    </row>
    <row r="163" spans="1:20">
      <c r="A163" s="157"/>
      <c r="B163" s="260" t="s">
        <v>1119</v>
      </c>
      <c r="C163" s="261" t="s">
        <v>619</v>
      </c>
      <c r="D163" s="278" t="s">
        <v>23</v>
      </c>
      <c r="E163" s="278" t="s">
        <v>23</v>
      </c>
      <c r="F163" s="278" t="s">
        <v>597</v>
      </c>
      <c r="G163" s="278" t="s">
        <v>23</v>
      </c>
      <c r="H163" s="278" t="s">
        <v>23</v>
      </c>
      <c r="I163" s="170" t="s">
        <v>23</v>
      </c>
      <c r="J163" s="170" t="s">
        <v>23</v>
      </c>
      <c r="K163" s="170" t="s">
        <v>23</v>
      </c>
      <c r="L163" s="170" t="s">
        <v>23</v>
      </c>
      <c r="M163" s="170" t="s">
        <v>23</v>
      </c>
    </row>
    <row r="164" spans="1:20">
      <c r="A164" s="157"/>
      <c r="B164" s="260" t="s">
        <v>1119</v>
      </c>
      <c r="C164" s="261" t="s">
        <v>685</v>
      </c>
      <c r="D164" s="278" t="s">
        <v>23</v>
      </c>
      <c r="E164" s="278" t="s">
        <v>23</v>
      </c>
      <c r="F164" s="278" t="s">
        <v>597</v>
      </c>
      <c r="G164" s="278" t="s">
        <v>23</v>
      </c>
      <c r="H164" s="278" t="s">
        <v>23</v>
      </c>
      <c r="I164" s="170" t="s">
        <v>23</v>
      </c>
      <c r="J164" s="170" t="s">
        <v>23</v>
      </c>
      <c r="K164" s="170" t="s">
        <v>23</v>
      </c>
      <c r="L164" s="170" t="s">
        <v>23</v>
      </c>
      <c r="M164" s="170" t="s">
        <v>23</v>
      </c>
    </row>
    <row r="165" spans="1:20">
      <c r="A165" s="157" t="s">
        <v>1223</v>
      </c>
      <c r="B165" s="260" t="s">
        <v>1119</v>
      </c>
      <c r="C165" s="262" t="s">
        <v>673</v>
      </c>
      <c r="D165" s="278" t="s">
        <v>23</v>
      </c>
      <c r="E165" s="278" t="s">
        <v>23</v>
      </c>
      <c r="F165" s="278" t="s">
        <v>597</v>
      </c>
      <c r="G165" s="278" t="s">
        <v>23</v>
      </c>
      <c r="H165" s="278" t="s">
        <v>23</v>
      </c>
      <c r="I165" s="170" t="s">
        <v>23</v>
      </c>
      <c r="J165" s="170" t="s">
        <v>23</v>
      </c>
      <c r="K165" s="170" t="s">
        <v>23</v>
      </c>
      <c r="L165" s="170" t="s">
        <v>23</v>
      </c>
      <c r="M165" s="170" t="s">
        <v>23</v>
      </c>
    </row>
    <row r="166" spans="1:20">
      <c r="A166" s="157"/>
      <c r="B166" s="260" t="s">
        <v>1119</v>
      </c>
      <c r="C166" s="262" t="s">
        <v>603</v>
      </c>
      <c r="D166" s="278" t="s">
        <v>23</v>
      </c>
      <c r="E166" s="278" t="s">
        <v>23</v>
      </c>
      <c r="F166" s="278" t="s">
        <v>597</v>
      </c>
      <c r="G166" s="278" t="s">
        <v>23</v>
      </c>
      <c r="H166" s="278" t="s">
        <v>23</v>
      </c>
      <c r="I166" s="170" t="s">
        <v>23</v>
      </c>
      <c r="J166" s="170" t="s">
        <v>23</v>
      </c>
      <c r="K166" s="170" t="s">
        <v>23</v>
      </c>
      <c r="L166" s="170" t="s">
        <v>23</v>
      </c>
      <c r="M166" s="170" t="s">
        <v>23</v>
      </c>
    </row>
    <row r="167" spans="1:20">
      <c r="A167" s="157"/>
      <c r="B167" s="260" t="s">
        <v>1119</v>
      </c>
      <c r="C167" s="262" t="s">
        <v>595</v>
      </c>
      <c r="D167" s="278" t="s">
        <v>23</v>
      </c>
      <c r="E167" s="278" t="s">
        <v>23</v>
      </c>
      <c r="F167" s="278" t="s">
        <v>597</v>
      </c>
      <c r="G167" s="278" t="s">
        <v>23</v>
      </c>
      <c r="H167" s="278" t="s">
        <v>23</v>
      </c>
      <c r="I167" s="170" t="s">
        <v>23</v>
      </c>
      <c r="J167" s="170" t="s">
        <v>23</v>
      </c>
      <c r="K167" s="170" t="s">
        <v>23</v>
      </c>
      <c r="L167" s="170" t="s">
        <v>23</v>
      </c>
      <c r="M167" s="170" t="s">
        <v>23</v>
      </c>
    </row>
    <row r="168" spans="1:20">
      <c r="A168" s="157"/>
      <c r="B168" s="260" t="s">
        <v>1119</v>
      </c>
      <c r="C168" s="262" t="s">
        <v>593</v>
      </c>
      <c r="D168" s="278" t="s">
        <v>23</v>
      </c>
      <c r="E168" s="278" t="s">
        <v>23</v>
      </c>
      <c r="F168" s="278" t="s">
        <v>597</v>
      </c>
      <c r="G168" s="278" t="s">
        <v>23</v>
      </c>
      <c r="H168" s="278" t="s">
        <v>23</v>
      </c>
      <c r="I168" s="170" t="s">
        <v>23</v>
      </c>
      <c r="J168" s="170" t="s">
        <v>23</v>
      </c>
      <c r="K168" s="170" t="s">
        <v>23</v>
      </c>
      <c r="L168" s="170" t="s">
        <v>23</v>
      </c>
      <c r="M168" s="170" t="s">
        <v>23</v>
      </c>
    </row>
    <row r="169" spans="1:20" s="277" customFormat="1">
      <c r="A169" s="402" t="s">
        <v>1847</v>
      </c>
      <c r="B169" s="408" t="s">
        <v>1119</v>
      </c>
      <c r="C169" s="409" t="s">
        <v>747</v>
      </c>
      <c r="D169" s="278" t="s">
        <v>23</v>
      </c>
      <c r="E169" s="278" t="s">
        <v>23</v>
      </c>
      <c r="F169" s="278" t="s">
        <v>597</v>
      </c>
      <c r="G169" s="278" t="s">
        <v>23</v>
      </c>
      <c r="H169" s="278" t="s">
        <v>23</v>
      </c>
      <c r="I169" s="278" t="s">
        <v>23</v>
      </c>
      <c r="J169" s="278" t="s">
        <v>23</v>
      </c>
      <c r="K169" s="278" t="s">
        <v>23</v>
      </c>
      <c r="L169" s="278" t="s">
        <v>23</v>
      </c>
      <c r="M169" s="278" t="s">
        <v>23</v>
      </c>
    </row>
    <row r="170" spans="1:20">
      <c r="A170" s="157" t="s">
        <v>1182</v>
      </c>
      <c r="B170" s="260" t="s">
        <v>1119</v>
      </c>
      <c r="C170" s="262" t="s">
        <v>1167</v>
      </c>
      <c r="D170" s="278" t="s">
        <v>23</v>
      </c>
      <c r="E170" s="278" t="s">
        <v>23</v>
      </c>
      <c r="F170" s="278" t="s">
        <v>597</v>
      </c>
      <c r="G170" s="278" t="s">
        <v>23</v>
      </c>
      <c r="H170" s="278" t="s">
        <v>23</v>
      </c>
      <c r="I170" s="170" t="s">
        <v>23</v>
      </c>
      <c r="J170" s="170" t="s">
        <v>23</v>
      </c>
      <c r="K170" s="170" t="s">
        <v>23</v>
      </c>
      <c r="L170" s="170" t="s">
        <v>23</v>
      </c>
      <c r="M170" s="170" t="s">
        <v>23</v>
      </c>
    </row>
    <row r="171" spans="1:20">
      <c r="A171" s="157" t="s">
        <v>1182</v>
      </c>
      <c r="B171" s="260" t="s">
        <v>1119</v>
      </c>
      <c r="C171" s="262" t="s">
        <v>1217</v>
      </c>
      <c r="D171" s="278" t="s">
        <v>23</v>
      </c>
      <c r="E171" s="278" t="s">
        <v>23</v>
      </c>
      <c r="F171" s="278" t="s">
        <v>597</v>
      </c>
      <c r="G171" s="278" t="s">
        <v>23</v>
      </c>
      <c r="H171" s="278" t="s">
        <v>23</v>
      </c>
      <c r="I171" s="170" t="s">
        <v>23</v>
      </c>
      <c r="J171" s="170" t="s">
        <v>23</v>
      </c>
      <c r="K171" s="170" t="s">
        <v>23</v>
      </c>
      <c r="L171" s="170" t="s">
        <v>23</v>
      </c>
      <c r="M171" s="170" t="s">
        <v>23</v>
      </c>
    </row>
    <row r="172" spans="1:20">
      <c r="A172" s="157" t="s">
        <v>1223</v>
      </c>
      <c r="B172" s="260" t="s">
        <v>1119</v>
      </c>
      <c r="C172" s="262" t="s">
        <v>1203</v>
      </c>
      <c r="D172" s="278" t="s">
        <v>23</v>
      </c>
      <c r="E172" s="278" t="s">
        <v>23</v>
      </c>
      <c r="F172" s="278" t="s">
        <v>597</v>
      </c>
      <c r="G172" s="278" t="s">
        <v>23</v>
      </c>
      <c r="H172" s="278" t="s">
        <v>23</v>
      </c>
      <c r="I172" s="170" t="s">
        <v>23</v>
      </c>
      <c r="J172" s="170" t="s">
        <v>23</v>
      </c>
      <c r="K172" s="170" t="s">
        <v>23</v>
      </c>
      <c r="L172" s="170" t="s">
        <v>23</v>
      </c>
      <c r="M172" s="170" t="s">
        <v>23</v>
      </c>
    </row>
    <row r="173" spans="1:20">
      <c r="A173" s="157" t="s">
        <v>1222</v>
      </c>
      <c r="B173" s="260" t="s">
        <v>1119</v>
      </c>
      <c r="C173" s="262" t="s">
        <v>1291</v>
      </c>
      <c r="D173" s="278" t="s">
        <v>23</v>
      </c>
      <c r="E173" s="278" t="s">
        <v>23</v>
      </c>
      <c r="F173" s="364" t="s">
        <v>597</v>
      </c>
      <c r="G173" s="278" t="s">
        <v>23</v>
      </c>
      <c r="H173" s="278" t="s">
        <v>23</v>
      </c>
      <c r="I173" s="170" t="s">
        <v>23</v>
      </c>
      <c r="J173" s="170" t="s">
        <v>23</v>
      </c>
      <c r="K173" s="170" t="s">
        <v>23</v>
      </c>
      <c r="L173" s="170" t="s">
        <v>23</v>
      </c>
      <c r="M173" s="170" t="s">
        <v>23</v>
      </c>
    </row>
    <row r="174" spans="1:20">
      <c r="A174" s="157" t="s">
        <v>1222</v>
      </c>
      <c r="B174" s="260" t="s">
        <v>1119</v>
      </c>
      <c r="C174" s="262" t="s">
        <v>1292</v>
      </c>
      <c r="D174" s="278" t="s">
        <v>23</v>
      </c>
      <c r="E174" s="278" t="s">
        <v>23</v>
      </c>
      <c r="F174" s="364" t="s">
        <v>597</v>
      </c>
      <c r="G174" s="278" t="s">
        <v>23</v>
      </c>
      <c r="H174" s="278" t="s">
        <v>23</v>
      </c>
      <c r="I174" s="170" t="s">
        <v>23</v>
      </c>
      <c r="J174" s="170" t="s">
        <v>23</v>
      </c>
      <c r="K174" s="170" t="s">
        <v>23</v>
      </c>
      <c r="L174" s="170" t="s">
        <v>23</v>
      </c>
      <c r="M174" s="170" t="s">
        <v>23</v>
      </c>
    </row>
    <row r="175" spans="1:20" s="157" customFormat="1">
      <c r="A175" s="171" t="s">
        <v>1309</v>
      </c>
      <c r="B175" s="260" t="s">
        <v>1119</v>
      </c>
      <c r="C175" s="262" t="s">
        <v>1209</v>
      </c>
      <c r="D175" s="278" t="s">
        <v>23</v>
      </c>
      <c r="E175" s="278" t="s">
        <v>23</v>
      </c>
      <c r="F175" s="278" t="s">
        <v>597</v>
      </c>
      <c r="G175" s="278" t="s">
        <v>23</v>
      </c>
      <c r="H175" s="278" t="s">
        <v>23</v>
      </c>
      <c r="I175" s="170" t="s">
        <v>23</v>
      </c>
      <c r="J175" s="170" t="s">
        <v>23</v>
      </c>
      <c r="K175" s="170" t="s">
        <v>23</v>
      </c>
      <c r="L175" s="170" t="s">
        <v>23</v>
      </c>
      <c r="M175" s="170" t="s">
        <v>23</v>
      </c>
      <c r="T175" s="156"/>
    </row>
    <row r="176" spans="1:20">
      <c r="A176" s="157" t="s">
        <v>1128</v>
      </c>
      <c r="B176" s="265" t="s">
        <v>1125</v>
      </c>
      <c r="C176" s="265" t="s">
        <v>595</v>
      </c>
      <c r="D176" s="278" t="s">
        <v>23</v>
      </c>
      <c r="E176" s="278" t="s">
        <v>23</v>
      </c>
      <c r="F176" s="278" t="s">
        <v>23</v>
      </c>
      <c r="G176" s="278" t="s">
        <v>597</v>
      </c>
      <c r="H176" s="278" t="s">
        <v>23</v>
      </c>
      <c r="I176" s="170" t="s">
        <v>597</v>
      </c>
      <c r="J176" s="170" t="s">
        <v>23</v>
      </c>
      <c r="K176" s="170" t="s">
        <v>23</v>
      </c>
      <c r="L176" s="170" t="s">
        <v>23</v>
      </c>
      <c r="M176" s="170" t="s">
        <v>23</v>
      </c>
    </row>
    <row r="177" spans="1:13">
      <c r="A177" s="157" t="s">
        <v>1128</v>
      </c>
      <c r="B177" s="265" t="s">
        <v>1125</v>
      </c>
      <c r="C177" s="265" t="s">
        <v>603</v>
      </c>
      <c r="D177" s="278" t="s">
        <v>23</v>
      </c>
      <c r="E177" s="278" t="s">
        <v>23</v>
      </c>
      <c r="F177" s="278" t="s">
        <v>23</v>
      </c>
      <c r="G177" s="278" t="s">
        <v>597</v>
      </c>
      <c r="H177" s="278" t="s">
        <v>23</v>
      </c>
      <c r="I177" s="170" t="s">
        <v>597</v>
      </c>
      <c r="J177" s="170" t="s">
        <v>23</v>
      </c>
      <c r="K177" s="170" t="s">
        <v>23</v>
      </c>
      <c r="L177" s="170" t="s">
        <v>23</v>
      </c>
      <c r="M177" s="170" t="s">
        <v>23</v>
      </c>
    </row>
    <row r="178" spans="1:13">
      <c r="A178" s="157" t="s">
        <v>1128</v>
      </c>
      <c r="B178" s="265" t="s">
        <v>1125</v>
      </c>
      <c r="C178" s="265" t="s">
        <v>584</v>
      </c>
      <c r="D178" s="278" t="s">
        <v>23</v>
      </c>
      <c r="E178" s="278" t="s">
        <v>23</v>
      </c>
      <c r="F178" s="278" t="s">
        <v>23</v>
      </c>
      <c r="G178" s="278" t="s">
        <v>597</v>
      </c>
      <c r="H178" s="278" t="s">
        <v>23</v>
      </c>
      <c r="I178" s="170" t="s">
        <v>597</v>
      </c>
      <c r="J178" s="170" t="s">
        <v>23</v>
      </c>
      <c r="K178" s="170" t="s">
        <v>23</v>
      </c>
      <c r="L178" s="170" t="s">
        <v>23</v>
      </c>
      <c r="M178" s="170" t="s">
        <v>23</v>
      </c>
    </row>
    <row r="179" spans="1:13">
      <c r="A179" s="157" t="s">
        <v>1128</v>
      </c>
      <c r="B179" s="265" t="s">
        <v>1125</v>
      </c>
      <c r="C179" s="265" t="s">
        <v>658</v>
      </c>
      <c r="D179" s="278" t="s">
        <v>23</v>
      </c>
      <c r="E179" s="278" t="s">
        <v>23</v>
      </c>
      <c r="F179" s="278" t="s">
        <v>23</v>
      </c>
      <c r="G179" s="278" t="s">
        <v>597</v>
      </c>
      <c r="H179" s="278" t="s">
        <v>23</v>
      </c>
      <c r="I179" s="170" t="s">
        <v>597</v>
      </c>
      <c r="J179" s="170" t="s">
        <v>23</v>
      </c>
      <c r="K179" s="170" t="s">
        <v>23</v>
      </c>
      <c r="L179" s="170" t="s">
        <v>23</v>
      </c>
      <c r="M179" s="170" t="s">
        <v>23</v>
      </c>
    </row>
    <row r="180" spans="1:13">
      <c r="A180" s="157" t="s">
        <v>1128</v>
      </c>
      <c r="B180" s="265" t="s">
        <v>1125</v>
      </c>
      <c r="C180" s="265" t="s">
        <v>666</v>
      </c>
      <c r="D180" s="278" t="s">
        <v>23</v>
      </c>
      <c r="E180" s="278" t="s">
        <v>23</v>
      </c>
      <c r="F180" s="278" t="s">
        <v>23</v>
      </c>
      <c r="G180" s="278" t="s">
        <v>597</v>
      </c>
      <c r="H180" s="278" t="s">
        <v>23</v>
      </c>
      <c r="I180" s="170" t="s">
        <v>597</v>
      </c>
      <c r="J180" s="170" t="s">
        <v>23</v>
      </c>
      <c r="K180" s="170" t="s">
        <v>23</v>
      </c>
      <c r="L180" s="170" t="s">
        <v>23</v>
      </c>
      <c r="M180" s="170" t="s">
        <v>23</v>
      </c>
    </row>
    <row r="181" spans="1:13">
      <c r="A181" s="160" t="s">
        <v>1128</v>
      </c>
      <c r="B181" s="265" t="s">
        <v>1125</v>
      </c>
      <c r="C181" s="265" t="s">
        <v>669</v>
      </c>
      <c r="D181" s="278" t="s">
        <v>23</v>
      </c>
      <c r="E181" s="278" t="s">
        <v>23</v>
      </c>
      <c r="F181" s="278" t="s">
        <v>23</v>
      </c>
      <c r="G181" s="278" t="s">
        <v>597</v>
      </c>
      <c r="H181" s="278" t="s">
        <v>23</v>
      </c>
      <c r="I181" s="170" t="s">
        <v>597</v>
      </c>
      <c r="J181" s="170" t="s">
        <v>23</v>
      </c>
      <c r="K181" s="170" t="s">
        <v>23</v>
      </c>
      <c r="L181" s="170" t="s">
        <v>23</v>
      </c>
      <c r="M181" s="170" t="s">
        <v>23</v>
      </c>
    </row>
    <row r="182" spans="1:13">
      <c r="A182" s="160" t="s">
        <v>1128</v>
      </c>
      <c r="B182" s="265" t="s">
        <v>1125</v>
      </c>
      <c r="C182" s="265" t="s">
        <v>604</v>
      </c>
      <c r="D182" s="278" t="s">
        <v>23</v>
      </c>
      <c r="E182" s="278" t="s">
        <v>23</v>
      </c>
      <c r="F182" s="278" t="s">
        <v>23</v>
      </c>
      <c r="G182" s="278" t="s">
        <v>597</v>
      </c>
      <c r="H182" s="278" t="s">
        <v>23</v>
      </c>
      <c r="I182" s="170" t="s">
        <v>597</v>
      </c>
      <c r="J182" s="170" t="s">
        <v>23</v>
      </c>
      <c r="K182" s="170" t="s">
        <v>23</v>
      </c>
      <c r="L182" s="170" t="s">
        <v>23</v>
      </c>
      <c r="M182" s="170" t="s">
        <v>23</v>
      </c>
    </row>
    <row r="183" spans="1:13">
      <c r="A183" s="157" t="s">
        <v>1128</v>
      </c>
      <c r="B183" s="265" t="s">
        <v>1125</v>
      </c>
      <c r="C183" s="265" t="s">
        <v>1136</v>
      </c>
      <c r="D183" s="278" t="s">
        <v>23</v>
      </c>
      <c r="E183" s="278" t="s">
        <v>23</v>
      </c>
      <c r="F183" s="278" t="s">
        <v>23</v>
      </c>
      <c r="G183" s="278" t="s">
        <v>597</v>
      </c>
      <c r="H183" s="278" t="s">
        <v>23</v>
      </c>
      <c r="I183" s="170" t="s">
        <v>597</v>
      </c>
      <c r="J183" s="170" t="s">
        <v>23</v>
      </c>
      <c r="K183" s="170" t="s">
        <v>23</v>
      </c>
      <c r="L183" s="170" t="s">
        <v>23</v>
      </c>
      <c r="M183" s="170" t="s">
        <v>23</v>
      </c>
    </row>
    <row r="184" spans="1:13">
      <c r="A184" s="157" t="s">
        <v>1223</v>
      </c>
      <c r="B184" s="265" t="s">
        <v>1125</v>
      </c>
      <c r="C184" s="265" t="s">
        <v>1203</v>
      </c>
      <c r="D184" s="278" t="s">
        <v>23</v>
      </c>
      <c r="E184" s="278" t="s">
        <v>23</v>
      </c>
      <c r="F184" s="278" t="s">
        <v>23</v>
      </c>
      <c r="G184" s="278" t="s">
        <v>597</v>
      </c>
      <c r="H184" s="278" t="s">
        <v>23</v>
      </c>
      <c r="I184" s="170" t="s">
        <v>23</v>
      </c>
      <c r="J184" s="170" t="s">
        <v>23</v>
      </c>
      <c r="K184" s="170" t="s">
        <v>23</v>
      </c>
      <c r="L184" s="170" t="s">
        <v>23</v>
      </c>
      <c r="M184" s="170" t="s">
        <v>23</v>
      </c>
    </row>
    <row r="185" spans="1:13">
      <c r="A185" s="157" t="s">
        <v>1182</v>
      </c>
      <c r="B185" s="265" t="s">
        <v>1125</v>
      </c>
      <c r="C185" s="265" t="s">
        <v>1167</v>
      </c>
      <c r="D185" s="278" t="s">
        <v>23</v>
      </c>
      <c r="E185" s="278" t="s">
        <v>23</v>
      </c>
      <c r="F185" s="278" t="s">
        <v>23</v>
      </c>
      <c r="G185" s="278" t="s">
        <v>597</v>
      </c>
      <c r="H185" s="278" t="s">
        <v>23</v>
      </c>
      <c r="I185" s="170" t="s">
        <v>23</v>
      </c>
      <c r="J185" s="170" t="s">
        <v>23</v>
      </c>
      <c r="K185" s="170" t="s">
        <v>23</v>
      </c>
      <c r="L185" s="170" t="s">
        <v>23</v>
      </c>
      <c r="M185" s="170" t="s">
        <v>23</v>
      </c>
    </row>
    <row r="186" spans="1:13">
      <c r="A186" s="157" t="s">
        <v>1182</v>
      </c>
      <c r="B186" s="265" t="s">
        <v>1125</v>
      </c>
      <c r="C186" s="265" t="s">
        <v>1209</v>
      </c>
      <c r="D186" s="278" t="s">
        <v>23</v>
      </c>
      <c r="E186" s="278" t="s">
        <v>23</v>
      </c>
      <c r="F186" s="278" t="s">
        <v>23</v>
      </c>
      <c r="G186" s="278" t="s">
        <v>597</v>
      </c>
      <c r="H186" s="278" t="s">
        <v>23</v>
      </c>
      <c r="I186" s="170" t="s">
        <v>23</v>
      </c>
      <c r="J186" s="170" t="s">
        <v>23</v>
      </c>
      <c r="K186" s="170" t="s">
        <v>23</v>
      </c>
      <c r="L186" s="170" t="s">
        <v>23</v>
      </c>
      <c r="M186" s="170" t="s">
        <v>23</v>
      </c>
    </row>
    <row r="187" spans="1:13">
      <c r="A187" s="157" t="s">
        <v>1182</v>
      </c>
      <c r="B187" s="265" t="s">
        <v>1125</v>
      </c>
      <c r="C187" s="265" t="s">
        <v>1210</v>
      </c>
      <c r="D187" s="278" t="s">
        <v>23</v>
      </c>
      <c r="E187" s="278" t="s">
        <v>23</v>
      </c>
      <c r="F187" s="278" t="s">
        <v>23</v>
      </c>
      <c r="G187" s="278" t="s">
        <v>597</v>
      </c>
      <c r="H187" s="278" t="s">
        <v>23</v>
      </c>
      <c r="I187" s="170" t="s">
        <v>23</v>
      </c>
      <c r="J187" s="170" t="s">
        <v>23</v>
      </c>
      <c r="K187" s="170" t="s">
        <v>23</v>
      </c>
      <c r="L187" s="170" t="s">
        <v>23</v>
      </c>
      <c r="M187" s="170" t="s">
        <v>23</v>
      </c>
    </row>
    <row r="188" spans="1:13">
      <c r="A188" s="157" t="s">
        <v>1268</v>
      </c>
      <c r="B188" s="265" t="s">
        <v>1125</v>
      </c>
      <c r="C188" s="265" t="s">
        <v>693</v>
      </c>
      <c r="D188" s="278" t="s">
        <v>23</v>
      </c>
      <c r="E188" s="278" t="s">
        <v>23</v>
      </c>
      <c r="F188" s="278" t="s">
        <v>23</v>
      </c>
      <c r="G188" s="365" t="s">
        <v>597</v>
      </c>
      <c r="H188" s="278" t="s">
        <v>23</v>
      </c>
      <c r="I188" s="170" t="s">
        <v>597</v>
      </c>
      <c r="J188" s="170" t="s">
        <v>23</v>
      </c>
      <c r="K188" s="170" t="s">
        <v>23</v>
      </c>
      <c r="L188" s="170" t="s">
        <v>23</v>
      </c>
      <c r="M188" s="170" t="s">
        <v>23</v>
      </c>
    </row>
    <row r="189" spans="1:13">
      <c r="A189" s="157" t="s">
        <v>1268</v>
      </c>
      <c r="B189" s="265" t="s">
        <v>1125</v>
      </c>
      <c r="C189" s="265" t="s">
        <v>667</v>
      </c>
      <c r="D189" s="278" t="s">
        <v>23</v>
      </c>
      <c r="E189" s="278" t="s">
        <v>23</v>
      </c>
      <c r="F189" s="278" t="s">
        <v>23</v>
      </c>
      <c r="G189" s="365" t="s">
        <v>597</v>
      </c>
      <c r="H189" s="278" t="s">
        <v>23</v>
      </c>
      <c r="I189" s="170" t="s">
        <v>597</v>
      </c>
      <c r="J189" s="170" t="s">
        <v>23</v>
      </c>
      <c r="K189" s="170" t="s">
        <v>23</v>
      </c>
      <c r="L189" s="170" t="s">
        <v>23</v>
      </c>
      <c r="M189" s="170" t="s">
        <v>23</v>
      </c>
    </row>
    <row r="190" spans="1:13">
      <c r="A190" s="157" t="s">
        <v>1312</v>
      </c>
      <c r="B190" s="265" t="s">
        <v>1125</v>
      </c>
      <c r="C190" s="265" t="s">
        <v>1291</v>
      </c>
      <c r="D190" s="278" t="s">
        <v>23</v>
      </c>
      <c r="E190" s="278" t="s">
        <v>23</v>
      </c>
      <c r="F190" s="278" t="s">
        <v>23</v>
      </c>
      <c r="G190" s="365" t="s">
        <v>597</v>
      </c>
      <c r="H190" s="278" t="s">
        <v>23</v>
      </c>
      <c r="I190" s="170" t="s">
        <v>23</v>
      </c>
      <c r="J190" s="170" t="s">
        <v>23</v>
      </c>
      <c r="K190" s="170" t="s">
        <v>23</v>
      </c>
      <c r="L190" s="170" t="s">
        <v>23</v>
      </c>
      <c r="M190" s="170" t="s">
        <v>23</v>
      </c>
    </row>
    <row r="191" spans="1:13">
      <c r="A191" s="157" t="s">
        <v>1312</v>
      </c>
      <c r="B191" s="265" t="s">
        <v>1125</v>
      </c>
      <c r="C191" s="265" t="s">
        <v>1292</v>
      </c>
      <c r="D191" s="278" t="s">
        <v>23</v>
      </c>
      <c r="E191" s="278" t="s">
        <v>23</v>
      </c>
      <c r="F191" s="278" t="s">
        <v>23</v>
      </c>
      <c r="G191" s="365" t="s">
        <v>597</v>
      </c>
      <c r="H191" s="278" t="s">
        <v>23</v>
      </c>
      <c r="I191" s="170" t="s">
        <v>23</v>
      </c>
      <c r="J191" s="170" t="s">
        <v>23</v>
      </c>
      <c r="K191" s="170" t="s">
        <v>23</v>
      </c>
      <c r="L191" s="170" t="s">
        <v>23</v>
      </c>
      <c r="M191" s="170" t="s">
        <v>23</v>
      </c>
    </row>
  </sheetData>
  <autoFilter ref="A6:PM191"/>
  <mergeCells count="1">
    <mergeCell ref="A1:B2"/>
  </mergeCells>
  <conditionalFormatting sqref="J69:M133 I93:I133 H93:H130 I134:M134 G176:H187 J176:M187 H66:I92 D66:D155 D176:D187 E135:M155 D160:M174 E176:F191 E66:G134 J23:M26 E7:M19 D8:D19 D27:M34 D37:M58 D21:I26 J21:M21">
    <cfRule type="cellIs" dxfId="344" priority="209" operator="equal">
      <formula>"Mandatory"</formula>
    </cfRule>
    <cfRule type="cellIs" dxfId="343" priority="210" stopIfTrue="1" operator="equal">
      <formula>"Optional"</formula>
    </cfRule>
  </conditionalFormatting>
  <conditionalFormatting sqref="J69:M133 I93:I133 H93:H130 I134:M134 G176:H187 J176:M187 H66:I92 D66:D155 D176:D187 E135:M155 D160:M174 E176:F191 E66:G134 J23:M26 E7:M19 D8:D19 D27:M34 D37:M58 D21:I26 J21:M21">
    <cfRule type="cellIs" dxfId="342" priority="206" operator="equal">
      <formula>"Optional"</formula>
    </cfRule>
    <cfRule type="cellIs" dxfId="341" priority="207" operator="equal">
      <formula>"ReadOnly"</formula>
    </cfRule>
    <cfRule type="cellIs" dxfId="340" priority="208" operator="equal">
      <formula>"Mandatory"</formula>
    </cfRule>
  </conditionalFormatting>
  <conditionalFormatting sqref="J22:M22">
    <cfRule type="cellIs" dxfId="339" priority="169" operator="equal">
      <formula>"Mandatory"</formula>
    </cfRule>
    <cfRule type="cellIs" dxfId="338" priority="170" stopIfTrue="1" operator="equal">
      <formula>"Optional"</formula>
    </cfRule>
  </conditionalFormatting>
  <conditionalFormatting sqref="J22:M22">
    <cfRule type="cellIs" dxfId="337" priority="166" operator="equal">
      <formula>"Optional"</formula>
    </cfRule>
    <cfRule type="cellIs" dxfId="336" priority="167" operator="equal">
      <formula>"ReadOnly"</formula>
    </cfRule>
    <cfRule type="cellIs" dxfId="335" priority="168" operator="equal">
      <formula>"Mandatory"</formula>
    </cfRule>
  </conditionalFormatting>
  <conditionalFormatting sqref="J66:M68">
    <cfRule type="cellIs" dxfId="334" priority="164" operator="equal">
      <formula>"Mandatory"</formula>
    </cfRule>
    <cfRule type="cellIs" dxfId="333" priority="165" stopIfTrue="1" operator="equal">
      <formula>"Optional"</formula>
    </cfRule>
  </conditionalFormatting>
  <conditionalFormatting sqref="J66:M68">
    <cfRule type="cellIs" dxfId="332" priority="161" operator="equal">
      <formula>"Optional"</formula>
    </cfRule>
    <cfRule type="cellIs" dxfId="331" priority="162" operator="equal">
      <formula>"ReadOnly"</formula>
    </cfRule>
    <cfRule type="cellIs" dxfId="330" priority="163" operator="equal">
      <formula>"Mandatory"</formula>
    </cfRule>
  </conditionalFormatting>
  <conditionalFormatting sqref="D7">
    <cfRule type="cellIs" dxfId="329" priority="159" operator="equal">
      <formula>"Mandatory"</formula>
    </cfRule>
    <cfRule type="cellIs" dxfId="328" priority="160" stopIfTrue="1" operator="equal">
      <formula>"Optional"</formula>
    </cfRule>
  </conditionalFormatting>
  <conditionalFormatting sqref="D7">
    <cfRule type="cellIs" dxfId="327" priority="156" operator="equal">
      <formula>"Optional"</formula>
    </cfRule>
    <cfRule type="cellIs" dxfId="326" priority="157" operator="equal">
      <formula>"ReadOnly"</formula>
    </cfRule>
    <cfRule type="cellIs" dxfId="325" priority="158" operator="equal">
      <formula>"Mandatory"</formula>
    </cfRule>
  </conditionalFormatting>
  <conditionalFormatting sqref="H131:H134">
    <cfRule type="cellIs" dxfId="324" priority="129" operator="equal">
      <formula>"Mandatory"</formula>
    </cfRule>
    <cfRule type="cellIs" dxfId="323" priority="130" stopIfTrue="1" operator="equal">
      <formula>"Optional"</formula>
    </cfRule>
  </conditionalFormatting>
  <conditionalFormatting sqref="H131:H134">
    <cfRule type="cellIs" dxfId="322" priority="126" operator="equal">
      <formula>"Optional"</formula>
    </cfRule>
    <cfRule type="cellIs" dxfId="321" priority="127" operator="equal">
      <formula>"ReadOnly"</formula>
    </cfRule>
    <cfRule type="cellIs" dxfId="320" priority="128" operator="equal">
      <formula>"Mandatory"</formula>
    </cfRule>
  </conditionalFormatting>
  <conditionalFormatting sqref="J188:M189 D188:D191 G188:H191 I190:M191">
    <cfRule type="cellIs" dxfId="319" priority="119" operator="equal">
      <formula>"Mandatory"</formula>
    </cfRule>
    <cfRule type="cellIs" dxfId="318" priority="120" stopIfTrue="1" operator="equal">
      <formula>"Optional"</formula>
    </cfRule>
  </conditionalFormatting>
  <conditionalFormatting sqref="J188:M189 D188:D191 G188:H191 I190:M191">
    <cfRule type="cellIs" dxfId="317" priority="116" operator="equal">
      <formula>"Optional"</formula>
    </cfRule>
    <cfRule type="cellIs" dxfId="316" priority="117" operator="equal">
      <formula>"ReadOnly"</formula>
    </cfRule>
    <cfRule type="cellIs" dxfId="315" priority="118" operator="equal">
      <formula>"Mandatory"</formula>
    </cfRule>
  </conditionalFormatting>
  <conditionalFormatting sqref="I176:I189">
    <cfRule type="cellIs" dxfId="314" priority="109" operator="equal">
      <formula>"Mandatory"</formula>
    </cfRule>
    <cfRule type="cellIs" dxfId="313" priority="110" stopIfTrue="1" operator="equal">
      <formula>"Optional"</formula>
    </cfRule>
  </conditionalFormatting>
  <conditionalFormatting sqref="I176:I189">
    <cfRule type="cellIs" dxfId="312" priority="106" operator="equal">
      <formula>"Optional"</formula>
    </cfRule>
    <cfRule type="cellIs" dxfId="311" priority="107" operator="equal">
      <formula>"ReadOnly"</formula>
    </cfRule>
    <cfRule type="cellIs" dxfId="310" priority="108" operator="equal">
      <formula>"Mandatory"</formula>
    </cfRule>
  </conditionalFormatting>
  <conditionalFormatting sqref="G156">
    <cfRule type="cellIs" dxfId="309" priority="99" operator="equal">
      <formula>"Mandatory"</formula>
    </cfRule>
    <cfRule type="cellIs" dxfId="308" priority="100" stopIfTrue="1" operator="equal">
      <formula>"Optional"</formula>
    </cfRule>
  </conditionalFormatting>
  <conditionalFormatting sqref="G156">
    <cfRule type="cellIs" dxfId="307" priority="96" operator="equal">
      <formula>"Optional"</formula>
    </cfRule>
    <cfRule type="cellIs" dxfId="306" priority="97" operator="equal">
      <formula>"ReadOnly"</formula>
    </cfRule>
    <cfRule type="cellIs" dxfId="305" priority="98" operator="equal">
      <formula>"Mandatory"</formula>
    </cfRule>
  </conditionalFormatting>
  <conditionalFormatting sqref="E156">
    <cfRule type="cellIs" dxfId="304" priority="81" operator="equal">
      <formula>"Optional"</formula>
    </cfRule>
    <cfRule type="cellIs" dxfId="303" priority="82" operator="equal">
      <formula>"ReadOnly"</formula>
    </cfRule>
    <cfRule type="cellIs" dxfId="302" priority="83" operator="equal">
      <formula>"Mandatory"</formula>
    </cfRule>
  </conditionalFormatting>
  <conditionalFormatting sqref="D156">
    <cfRule type="cellIs" dxfId="301" priority="94" operator="equal">
      <formula>"Mandatory"</formula>
    </cfRule>
    <cfRule type="cellIs" dxfId="300" priority="95" stopIfTrue="1" operator="equal">
      <formula>"Optional"</formula>
    </cfRule>
  </conditionalFormatting>
  <conditionalFormatting sqref="D156">
    <cfRule type="cellIs" dxfId="299" priority="91" operator="equal">
      <formula>"Optional"</formula>
    </cfRule>
    <cfRule type="cellIs" dxfId="298" priority="92" operator="equal">
      <formula>"ReadOnly"</formula>
    </cfRule>
    <cfRule type="cellIs" dxfId="297" priority="93" operator="equal">
      <formula>"Mandatory"</formula>
    </cfRule>
  </conditionalFormatting>
  <conditionalFormatting sqref="F156 I156:M156 I157">
    <cfRule type="cellIs" dxfId="296" priority="89" operator="equal">
      <formula>"Mandatory"</formula>
    </cfRule>
    <cfRule type="cellIs" dxfId="295" priority="90" stopIfTrue="1" operator="equal">
      <formula>"Optional"</formula>
    </cfRule>
  </conditionalFormatting>
  <conditionalFormatting sqref="F156 I156:M156 I157">
    <cfRule type="cellIs" dxfId="294" priority="86" operator="equal">
      <formula>"Optional"</formula>
    </cfRule>
    <cfRule type="cellIs" dxfId="293" priority="87" operator="equal">
      <formula>"ReadOnly"</formula>
    </cfRule>
    <cfRule type="cellIs" dxfId="292" priority="88" operator="equal">
      <formula>"Mandatory"</formula>
    </cfRule>
  </conditionalFormatting>
  <conditionalFormatting sqref="E156">
    <cfRule type="cellIs" dxfId="291" priority="84" operator="equal">
      <formula>"Mandatory"</formula>
    </cfRule>
    <cfRule type="cellIs" dxfId="290" priority="85" stopIfTrue="1" operator="equal">
      <formula>"Optional"</formula>
    </cfRule>
  </conditionalFormatting>
  <conditionalFormatting sqref="H156">
    <cfRule type="cellIs" dxfId="289" priority="79" operator="equal">
      <formula>"Mandatory"</formula>
    </cfRule>
    <cfRule type="cellIs" dxfId="288" priority="80" stopIfTrue="1" operator="equal">
      <formula>"Optional"</formula>
    </cfRule>
  </conditionalFormatting>
  <conditionalFormatting sqref="H156">
    <cfRule type="cellIs" dxfId="287" priority="76" operator="equal">
      <formula>"Optional"</formula>
    </cfRule>
    <cfRule type="cellIs" dxfId="286" priority="77" operator="equal">
      <formula>"ReadOnly"</formula>
    </cfRule>
    <cfRule type="cellIs" dxfId="285" priority="78" operator="equal">
      <formula>"Mandatory"</formula>
    </cfRule>
  </conditionalFormatting>
  <conditionalFormatting sqref="L175:M175">
    <cfRule type="cellIs" dxfId="284" priority="74" operator="equal">
      <formula>"Mandatory"</formula>
    </cfRule>
    <cfRule type="cellIs" dxfId="283" priority="75" stopIfTrue="1" operator="equal">
      <formula>"Optional"</formula>
    </cfRule>
  </conditionalFormatting>
  <conditionalFormatting sqref="L175:M175">
    <cfRule type="cellIs" dxfId="282" priority="71" operator="equal">
      <formula>"Optional"</formula>
    </cfRule>
    <cfRule type="cellIs" dxfId="281" priority="72" operator="equal">
      <formula>"ReadOnly"</formula>
    </cfRule>
    <cfRule type="cellIs" dxfId="280" priority="73" operator="equal">
      <formula>"Mandatory"</formula>
    </cfRule>
  </conditionalFormatting>
  <conditionalFormatting sqref="E175">
    <cfRule type="cellIs" dxfId="279" priority="69" operator="equal">
      <formula>"Mandatory"</formula>
    </cfRule>
    <cfRule type="cellIs" dxfId="278" priority="70" stopIfTrue="1" operator="equal">
      <formula>"Optional"</formula>
    </cfRule>
  </conditionalFormatting>
  <conditionalFormatting sqref="E175">
    <cfRule type="cellIs" dxfId="277" priority="66" operator="equal">
      <formula>"Optional"</formula>
    </cfRule>
    <cfRule type="cellIs" dxfId="276" priority="67" operator="equal">
      <formula>"ReadOnly"</formula>
    </cfRule>
    <cfRule type="cellIs" dxfId="275" priority="68" operator="equal">
      <formula>"Mandatory"</formula>
    </cfRule>
  </conditionalFormatting>
  <conditionalFormatting sqref="F175">
    <cfRule type="cellIs" dxfId="274" priority="51" operator="equal">
      <formula>"Optional"</formula>
    </cfRule>
    <cfRule type="cellIs" dxfId="273" priority="52" operator="equal">
      <formula>"ReadOnly"</formula>
    </cfRule>
    <cfRule type="cellIs" dxfId="272" priority="53" operator="equal">
      <formula>"Mandatory"</formula>
    </cfRule>
  </conditionalFormatting>
  <conditionalFormatting sqref="D175">
    <cfRule type="cellIs" dxfId="271" priority="64" operator="equal">
      <formula>"Mandatory"</formula>
    </cfRule>
    <cfRule type="cellIs" dxfId="270" priority="65" stopIfTrue="1" operator="equal">
      <formula>"Optional"</formula>
    </cfRule>
  </conditionalFormatting>
  <conditionalFormatting sqref="D175">
    <cfRule type="cellIs" dxfId="269" priority="61" operator="equal">
      <formula>"Optional"</formula>
    </cfRule>
    <cfRule type="cellIs" dxfId="268" priority="62" operator="equal">
      <formula>"ReadOnly"</formula>
    </cfRule>
    <cfRule type="cellIs" dxfId="267" priority="63" operator="equal">
      <formula>"Mandatory"</formula>
    </cfRule>
  </conditionalFormatting>
  <conditionalFormatting sqref="G175:K175">
    <cfRule type="cellIs" dxfId="266" priority="59" operator="equal">
      <formula>"Mandatory"</formula>
    </cfRule>
    <cfRule type="cellIs" dxfId="265" priority="60" stopIfTrue="1" operator="equal">
      <formula>"Optional"</formula>
    </cfRule>
  </conditionalFormatting>
  <conditionalFormatting sqref="G175:K175">
    <cfRule type="cellIs" dxfId="264" priority="56" operator="equal">
      <formula>"Optional"</formula>
    </cfRule>
    <cfRule type="cellIs" dxfId="263" priority="57" operator="equal">
      <formula>"ReadOnly"</formula>
    </cfRule>
    <cfRule type="cellIs" dxfId="262" priority="58" operator="equal">
      <formula>"Mandatory"</formula>
    </cfRule>
  </conditionalFormatting>
  <conditionalFormatting sqref="F175">
    <cfRule type="cellIs" dxfId="261" priority="54" operator="equal">
      <formula>"Mandatory"</formula>
    </cfRule>
    <cfRule type="cellIs" dxfId="260" priority="55" stopIfTrue="1" operator="equal">
      <formula>"Optional"</formula>
    </cfRule>
  </conditionalFormatting>
  <conditionalFormatting sqref="D158:M159">
    <cfRule type="cellIs" dxfId="259" priority="49" operator="equal">
      <formula>"Mandatory"</formula>
    </cfRule>
    <cfRule type="cellIs" dxfId="258" priority="50" stopIfTrue="1" operator="equal">
      <formula>"Optional"</formula>
    </cfRule>
  </conditionalFormatting>
  <conditionalFormatting sqref="D158:M159">
    <cfRule type="cellIs" dxfId="257" priority="46" operator="equal">
      <formula>"Optional"</formula>
    </cfRule>
    <cfRule type="cellIs" dxfId="256" priority="47" operator="equal">
      <formula>"ReadOnly"</formula>
    </cfRule>
    <cfRule type="cellIs" dxfId="255" priority="48" operator="equal">
      <formula>"Mandatory"</formula>
    </cfRule>
  </conditionalFormatting>
  <conditionalFormatting sqref="D59:M59 I60:M63">
    <cfRule type="cellIs" dxfId="254" priority="44" operator="equal">
      <formula>"Mandatory"</formula>
    </cfRule>
    <cfRule type="cellIs" dxfId="253" priority="45" stopIfTrue="1" operator="equal">
      <formula>"Optional"</formula>
    </cfRule>
  </conditionalFormatting>
  <conditionalFormatting sqref="D59:M59 I60:M63">
    <cfRule type="cellIs" dxfId="252" priority="41" operator="equal">
      <formula>"Optional"</formula>
    </cfRule>
    <cfRule type="cellIs" dxfId="251" priority="42" operator="equal">
      <formula>"ReadOnly"</formula>
    </cfRule>
    <cfRule type="cellIs" dxfId="250" priority="43" operator="equal">
      <formula>"Mandatory"</formula>
    </cfRule>
  </conditionalFormatting>
  <conditionalFormatting sqref="D157:H157 J157:M157">
    <cfRule type="cellIs" dxfId="249" priority="39" operator="equal">
      <formula>"Mandatory"</formula>
    </cfRule>
    <cfRule type="cellIs" dxfId="248" priority="40" stopIfTrue="1" operator="equal">
      <formula>"Optional"</formula>
    </cfRule>
  </conditionalFormatting>
  <conditionalFormatting sqref="D157:H157 J157:M157">
    <cfRule type="cellIs" dxfId="247" priority="36" operator="equal">
      <formula>"Optional"</formula>
    </cfRule>
    <cfRule type="cellIs" dxfId="246" priority="37" operator="equal">
      <formula>"ReadOnly"</formula>
    </cfRule>
    <cfRule type="cellIs" dxfId="245" priority="38" operator="equal">
      <formula>"Mandatory"</formula>
    </cfRule>
  </conditionalFormatting>
  <conditionalFormatting sqref="D20:H20 D35:M35">
    <cfRule type="cellIs" dxfId="244" priority="34" operator="equal">
      <formula>"Mandatory"</formula>
    </cfRule>
    <cfRule type="cellIs" dxfId="243" priority="35" stopIfTrue="1" operator="equal">
      <formula>"Optional"</formula>
    </cfRule>
  </conditionalFormatting>
  <conditionalFormatting sqref="D20:H20 D35:M35">
    <cfRule type="cellIs" dxfId="242" priority="31" operator="equal">
      <formula>"Optional"</formula>
    </cfRule>
    <cfRule type="cellIs" dxfId="241" priority="32" operator="equal">
      <formula>"ReadOnly"</formula>
    </cfRule>
    <cfRule type="cellIs" dxfId="240" priority="33" operator="equal">
      <formula>"Mandatory"</formula>
    </cfRule>
  </conditionalFormatting>
  <conditionalFormatting sqref="D36:M36">
    <cfRule type="cellIs" dxfId="239" priority="29" operator="equal">
      <formula>"Mandatory"</formula>
    </cfRule>
    <cfRule type="cellIs" dxfId="238" priority="30" stopIfTrue="1" operator="equal">
      <formula>"Optional"</formula>
    </cfRule>
  </conditionalFormatting>
  <conditionalFormatting sqref="D36:M36">
    <cfRule type="cellIs" dxfId="237" priority="26" operator="equal">
      <formula>"Optional"</formula>
    </cfRule>
    <cfRule type="cellIs" dxfId="236" priority="27" operator="equal">
      <formula>"ReadOnly"</formula>
    </cfRule>
    <cfRule type="cellIs" dxfId="235" priority="28" operator="equal">
      <formula>"Mandatory"</formula>
    </cfRule>
  </conditionalFormatting>
  <conditionalFormatting sqref="I20:M20">
    <cfRule type="cellIs" dxfId="234" priority="19" operator="equal">
      <formula>"Mandatory"</formula>
    </cfRule>
    <cfRule type="cellIs" dxfId="233" priority="20" stopIfTrue="1" operator="equal">
      <formula>"Optional"</formula>
    </cfRule>
  </conditionalFormatting>
  <conditionalFormatting sqref="I20:M20">
    <cfRule type="cellIs" dxfId="232" priority="16" operator="equal">
      <formula>"Optional"</formula>
    </cfRule>
    <cfRule type="cellIs" dxfId="231" priority="17" operator="equal">
      <formula>"ReadOnly"</formula>
    </cfRule>
    <cfRule type="cellIs" dxfId="230" priority="18" operator="equal">
      <formula>"Mandatory"</formula>
    </cfRule>
  </conditionalFormatting>
  <conditionalFormatting sqref="D60:H63">
    <cfRule type="cellIs" dxfId="229" priority="14" operator="equal">
      <formula>"Mandatory"</formula>
    </cfRule>
    <cfRule type="cellIs" dxfId="228" priority="15" stopIfTrue="1" operator="equal">
      <formula>"Optional"</formula>
    </cfRule>
  </conditionalFormatting>
  <conditionalFormatting sqref="D60:H63">
    <cfRule type="cellIs" dxfId="227" priority="11" operator="equal">
      <formula>"Optional"</formula>
    </cfRule>
    <cfRule type="cellIs" dxfId="226" priority="12" operator="equal">
      <formula>"ReadOnly"</formula>
    </cfRule>
    <cfRule type="cellIs" dxfId="225" priority="13" operator="equal">
      <formula>"Mandatory"</formula>
    </cfRule>
  </conditionalFormatting>
  <conditionalFormatting sqref="I64:M65">
    <cfRule type="cellIs" dxfId="224" priority="9" operator="equal">
      <formula>"Mandatory"</formula>
    </cfRule>
    <cfRule type="cellIs" dxfId="223" priority="10" stopIfTrue="1" operator="equal">
      <formula>"Optional"</formula>
    </cfRule>
  </conditionalFormatting>
  <conditionalFormatting sqref="I64:M65">
    <cfRule type="cellIs" dxfId="222" priority="6" operator="equal">
      <formula>"Optional"</formula>
    </cfRule>
    <cfRule type="cellIs" dxfId="221" priority="7" operator="equal">
      <formula>"ReadOnly"</formula>
    </cfRule>
    <cfRule type="cellIs" dxfId="220" priority="8" operator="equal">
      <formula>"Mandatory"</formula>
    </cfRule>
  </conditionalFormatting>
  <conditionalFormatting sqref="D64:H65">
    <cfRule type="cellIs" dxfId="219" priority="4" operator="equal">
      <formula>"Mandatory"</formula>
    </cfRule>
    <cfRule type="cellIs" dxfId="218" priority="5" stopIfTrue="1" operator="equal">
      <formula>"Optional"</formula>
    </cfRule>
  </conditionalFormatting>
  <conditionalFormatting sqref="D64:H65">
    <cfRule type="cellIs" dxfId="217" priority="1" operator="equal">
      <formula>"Optional"</formula>
    </cfRule>
    <cfRule type="cellIs" dxfId="216" priority="2" operator="equal">
      <formula>"ReadOnly"</formula>
    </cfRule>
    <cfRule type="cellIs" dxfId="215" priority="3" operator="equal">
      <formula>"Mandatory"</formula>
    </cfRule>
  </conditionalFormatting>
  <dataValidations count="1">
    <dataValidation type="list" allowBlank="1" showInputMessage="1" showErrorMessage="1" sqref="D7:M191">
      <formula1>"ReadOnly,Optional,Mandatory,NotDisplayed"</formula1>
    </dataValidation>
  </dataValidations>
  <pageMargins left="0.7" right="0.7" top="0.75" bottom="0.75" header="0.3" footer="0.3"/>
  <pageSetup orientation="portrait" horizontalDpi="1200" verticalDpi="1200"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5" tint="0.39997558519241921"/>
    <pageSetUpPr fitToPage="1"/>
  </sheetPr>
  <dimension ref="A1:FE79"/>
  <sheetViews>
    <sheetView showGridLines="0" topLeftCell="A40" zoomScale="84" zoomScaleNormal="84" workbookViewId="0">
      <selection activeCell="AW66" sqref="AW66"/>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46" ht="12" customHeight="1" thickBot="1"/>
    <row r="2" spans="1:146" ht="12" customHeight="1">
      <c r="W2" s="490" t="s">
        <v>1129</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4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4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4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row>
    <row r="7" spans="1:14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row>
    <row r="8" spans="1:14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row>
    <row r="9" spans="1:14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row>
    <row r="10" spans="1:14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row>
    <row r="11" spans="1:14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row>
    <row r="12" spans="1:14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row>
    <row r="13" spans="1:14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row>
    <row r="14" spans="1:14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row>
    <row r="15" spans="1:14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row>
    <row r="16" spans="1:14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row>
    <row r="17" spans="1:14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row>
    <row r="18" spans="1:14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row>
    <row r="19" spans="1:14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row>
    <row r="20" spans="1:14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row>
    <row r="21" spans="1:14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row>
    <row r="22" spans="1:14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row>
    <row r="23" spans="1:14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row>
    <row r="24" spans="1:14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row>
    <row r="25" spans="1:14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row>
    <row r="26" spans="1:14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row>
    <row r="27" spans="1:14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row>
    <row r="28" spans="1:14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row>
    <row r="29" spans="1:14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row>
    <row r="30" spans="1:14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row>
    <row r="32" spans="1:14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row>
    <row r="33" spans="1:14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row>
    <row r="34" spans="1:146" ht="12" customHeight="1">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row>
    <row r="35" spans="1:14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row>
    <row r="36" spans="1:146"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49"/>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row>
    <row r="37" spans="1:14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row>
    <row r="38" spans="1:14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row>
    <row r="39" spans="1:14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row>
    <row r="40" spans="1:146" ht="12" customHeight="1">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row>
    <row r="41" spans="1:14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row>
    <row r="42" spans="1:14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row>
    <row r="43" spans="1:14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row>
    <row r="44" spans="1:14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row>
    <row r="45" spans="1:14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row>
    <row r="46" spans="1:14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row>
    <row r="47" spans="1:146"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row>
    <row r="48" spans="1:14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row>
    <row r="49" spans="1:146"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row>
    <row r="50" spans="1:146" ht="15" customHeight="1">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row>
    <row r="51" spans="1:146"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row>
    <row r="52" spans="1:146"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row>
    <row r="53" spans="1:146"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row>
    <row r="54" spans="1:146"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row>
    <row r="55" spans="1:146"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row>
    <row r="56" spans="1:146" ht="15" customHeight="1">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row>
    <row r="57" spans="1:146" ht="15" customHeight="1">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row>
    <row r="58" spans="1:146" ht="15" customHeight="1">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c r="EA58" s="12"/>
      <c r="EB58" s="12"/>
      <c r="EC58" s="12"/>
      <c r="ED58" s="12"/>
      <c r="EE58" s="12"/>
      <c r="EF58" s="12"/>
      <c r="EG58" s="12"/>
      <c r="EH58" s="12"/>
      <c r="EI58" s="12"/>
      <c r="EJ58" s="12"/>
      <c r="EK58" s="12"/>
      <c r="EL58" s="12"/>
      <c r="EM58" s="12"/>
      <c r="EN58" s="12"/>
      <c r="EO58" s="12"/>
      <c r="EP58" s="12"/>
    </row>
    <row r="59" spans="1:146" ht="15" customHeight="1">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row>
    <row r="60" spans="1:146" ht="15" customHeight="1">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row>
    <row r="61" spans="1:146" ht="15" customHeight="1">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row>
    <row r="62" spans="1:146" ht="15" customHeight="1">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row>
    <row r="63" spans="1:146" ht="15" customHeight="1">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row>
    <row r="64" spans="1:146" ht="15" customHeight="1">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row>
    <row r="65" spans="1:161" ht="15"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row>
    <row r="66" spans="1:161" ht="15" customHeigh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row>
    <row r="67" spans="1:161" ht="15" customHeight="1">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row>
    <row r="68" spans="1:161" ht="15" customHeight="1">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c r="EA68" s="12"/>
      <c r="EB68" s="12"/>
      <c r="EC68" s="12"/>
      <c r="ED68" s="12"/>
      <c r="EE68" s="12"/>
      <c r="EF68" s="12"/>
      <c r="EG68" s="12"/>
      <c r="EH68" s="12"/>
      <c r="EI68" s="12"/>
      <c r="EJ68" s="12"/>
      <c r="EK68" s="12"/>
      <c r="EL68" s="12"/>
      <c r="EM68" s="12"/>
      <c r="EN68" s="12"/>
      <c r="EO68" s="12"/>
      <c r="EP68" s="12"/>
    </row>
    <row r="69" spans="1:161" ht="15" customHeight="1">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row>
    <row r="70" spans="1:161" ht="15" customHeight="1">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row>
    <row r="71" spans="1:161" ht="15" customHeight="1">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c r="EA71" s="12"/>
      <c r="EB71" s="12"/>
      <c r="EC71" s="12"/>
      <c r="ED71" s="12"/>
      <c r="EE71" s="12"/>
      <c r="EF71" s="12"/>
      <c r="EG71" s="12"/>
      <c r="EH71" s="12"/>
      <c r="EI71" s="12"/>
      <c r="EJ71" s="12"/>
      <c r="EK71" s="12"/>
      <c r="EL71" s="12"/>
      <c r="EM71" s="12"/>
      <c r="EN71" s="12"/>
      <c r="EO71" s="12"/>
      <c r="EP71" s="12"/>
    </row>
    <row r="72" spans="1:161" s="119" customFormat="1" ht="12" customHeight="1"/>
    <row r="73" spans="1:161" ht="12"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37"/>
      <c r="ER73" s="37"/>
      <c r="ES73" s="37"/>
      <c r="ET73" s="37"/>
      <c r="EU73" s="37"/>
      <c r="EV73" s="37"/>
      <c r="EW73" s="37"/>
      <c r="EX73" s="37"/>
      <c r="EY73" s="37"/>
      <c r="EZ73" s="37"/>
      <c r="FA73" s="37"/>
      <c r="FB73" s="37"/>
      <c r="FC73" s="37"/>
      <c r="FD73" s="37"/>
      <c r="FE73" s="37"/>
    </row>
    <row r="74" spans="1:161" ht="12"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37"/>
      <c r="ER74" s="37"/>
      <c r="ES74" s="37"/>
      <c r="ET74" s="37"/>
      <c r="EU74" s="37"/>
      <c r="EV74" s="37"/>
      <c r="EW74" s="37"/>
      <c r="EX74" s="37"/>
      <c r="EY74" s="37"/>
      <c r="EZ74" s="37"/>
      <c r="FA74" s="37"/>
      <c r="FB74" s="37"/>
      <c r="FC74" s="37"/>
      <c r="FD74" s="37"/>
      <c r="FE74" s="37"/>
    </row>
    <row r="75" spans="1:161" ht="12"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37"/>
      <c r="ER75" s="37"/>
      <c r="ES75" s="37"/>
      <c r="ET75" s="37"/>
      <c r="EU75" s="37"/>
      <c r="EV75" s="37"/>
      <c r="EW75" s="37"/>
      <c r="EX75" s="37"/>
      <c r="EY75" s="37"/>
      <c r="EZ75" s="37"/>
      <c r="FA75" s="37"/>
      <c r="FB75" s="37"/>
      <c r="FC75" s="37"/>
      <c r="FD75" s="37"/>
      <c r="FE75" s="37"/>
    </row>
    <row r="76" spans="1:161" ht="12"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13"/>
      <c r="DP76" s="13"/>
      <c r="DQ76" s="13"/>
      <c r="DR76" s="13"/>
      <c r="DS76" s="13"/>
      <c r="DT76" s="13"/>
      <c r="DU76" s="13"/>
      <c r="DV76" s="13"/>
      <c r="DW76" s="13"/>
      <c r="DX76" s="13"/>
      <c r="DY76" s="13"/>
      <c r="DZ76" s="13"/>
      <c r="EA76" s="13"/>
      <c r="EB76" s="13"/>
      <c r="EC76" s="13"/>
      <c r="ED76" s="13"/>
      <c r="EE76" s="13"/>
      <c r="EF76" s="13"/>
      <c r="EG76" s="13"/>
      <c r="EH76" s="13"/>
      <c r="EI76" s="13"/>
      <c r="EJ76" s="13"/>
      <c r="EK76" s="13"/>
      <c r="EL76" s="13"/>
      <c r="EM76" s="13"/>
      <c r="EN76" s="13"/>
      <c r="EO76" s="13"/>
      <c r="EP76" s="13"/>
      <c r="EQ76" s="37"/>
      <c r="ER76" s="37"/>
      <c r="ES76" s="37"/>
      <c r="ET76" s="37"/>
      <c r="EU76" s="37"/>
      <c r="EV76" s="37"/>
      <c r="EW76" s="37"/>
      <c r="EX76" s="37"/>
      <c r="EY76" s="37"/>
      <c r="EZ76" s="37"/>
      <c r="FA76" s="37"/>
      <c r="FB76" s="37"/>
      <c r="FC76" s="37"/>
      <c r="FD76" s="37"/>
      <c r="FE76" s="37"/>
    </row>
    <row r="77" spans="1:161" ht="12"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37"/>
      <c r="ER77" s="37"/>
      <c r="ES77" s="37"/>
      <c r="ET77" s="37"/>
      <c r="EU77" s="37"/>
      <c r="EV77" s="37"/>
      <c r="EW77" s="37"/>
      <c r="EX77" s="37"/>
      <c r="EY77" s="37"/>
      <c r="EZ77" s="37"/>
      <c r="FA77" s="37"/>
      <c r="FB77" s="37"/>
      <c r="FC77" s="37"/>
      <c r="FD77" s="37"/>
      <c r="FE77" s="37"/>
    </row>
    <row r="78" spans="1:161" ht="12"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37"/>
      <c r="ER78" s="37"/>
      <c r="ES78" s="37"/>
      <c r="ET78" s="37"/>
      <c r="EU78" s="37"/>
      <c r="EV78" s="37"/>
      <c r="EW78" s="37"/>
      <c r="EX78" s="37"/>
      <c r="EY78" s="37"/>
      <c r="EZ78" s="37"/>
      <c r="FA78" s="37"/>
      <c r="FB78" s="37"/>
      <c r="FC78" s="37"/>
      <c r="FD78" s="37"/>
      <c r="FE78" s="37"/>
    </row>
    <row r="79" spans="1:161" ht="12"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37"/>
      <c r="ER79" s="37"/>
      <c r="ES79" s="37"/>
      <c r="ET79" s="37"/>
      <c r="EU79" s="37"/>
      <c r="EV79" s="37"/>
      <c r="EW79" s="37"/>
      <c r="EX79" s="37"/>
      <c r="EY79" s="37"/>
      <c r="EZ79" s="37"/>
      <c r="FA79" s="37"/>
      <c r="FB79" s="37"/>
      <c r="FC79" s="37"/>
      <c r="FD79" s="37"/>
      <c r="FE79" s="37"/>
    </row>
  </sheetData>
  <mergeCells count="1">
    <mergeCell ref="W2:BH4"/>
  </mergeCells>
  <pageMargins left="0" right="0" top="0" bottom="0" header="0" footer="0"/>
  <pageSetup paperSize="8" scale="40"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AU232"/>
  <sheetViews>
    <sheetView topLeftCell="A3" zoomScale="80" zoomScaleNormal="80" workbookViewId="0">
      <selection activeCell="A3" sqref="A3:N232"/>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144" t="str">
        <f>IFERROR(IF(ISBLANK($G6),INDEX(mPDM_Consolidated_Tasks[#Data],MATCH($C6,mPDM_Consolidated_Tasks[Task Reference ID],0),3),""),"")</f>
        <v>MP</v>
      </c>
      <c r="E6" s="145" t="str">
        <f>IFERROR(IF(ISBLANK($G6),INDEX(mPDM_Consolidated_Tasks[#Data],MATCH($C6,mPDM_Consolidated_Tasks[Task Reference ID],0),4),$G6),"")</f>
        <v>Calculate IDD &amp; Inform Customer</v>
      </c>
      <c r="F6" s="146" t="str">
        <f>IFERROR(IF(ISBLANK(INDEX(mPDM_Consolidated_Tasks[#Data],MATCH($C6,mPDM_Consolidated_Tasks[Task Reference ID],0),5)),"",IF(ISBLANK($G6),HYPERLINK(INDEX(mPDM_Consolidated_Tasks[#Data],MATCH($C6,mPDM_Consolidated_Tasks[Task Reference ID],0),5),"Work Instruction"),"")),"")</f>
        <v>Work Instruction</v>
      </c>
      <c r="G6" s="88"/>
      <c r="H6" s="88"/>
      <c r="I6" s="144" t="str">
        <f>IF(AND(ISBLANK($C6),ISBLANK($G6)),"",IFERROR(IF(INDEX(mPDM_Consolidated_Tasks[#Data],MATCH($C6,mPDM_Consolidated_Tasks[Task Reference ID],0),4)=$E6,"", "Update"),"New"))</f>
        <v/>
      </c>
      <c r="J6" s="144"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t="s">
        <v>711</v>
      </c>
      <c r="B9" s="90" t="s">
        <v>710</v>
      </c>
      <c r="C9" s="128" t="s">
        <v>443</v>
      </c>
      <c r="D9" s="80" t="str">
        <f>IFERROR(IF(ISBLANK($G9),INDEX(mPDM_Consolidated_Tasks[#Data],MATCH($C9,mPDM_Consolidated_Tasks[Task Reference ID],0),3),""),"")</f>
        <v/>
      </c>
      <c r="E9" s="81" t="str">
        <f>IFERROR(IF(ISBLANK($G9),INDEX(mPDM_Consolidated_Tasks[#Data],MATCH($C9,mPDM_Consolidated_Tasks[Task Reference ID],0),4),$G9),"")</f>
        <v>Manage Resource Service Inventory</v>
      </c>
      <c r="F9" s="82" t="str">
        <f>IFERROR(IF(ISBLANK(INDEX(mPDM_Consolidated_Tasks[#Data],MATCH($C9,mPDM_Consolidated_Tasks[Task Reference ID],0),5)),"",IF(ISBLANK($G9),HYPERLINK(INDEX(mPDM_Consolidated_Tasks[#Data],MATCH($C9,mPDM_Consolidated_Tasks[Task Reference ID],0),5),"Work Instruction"),"")),"")</f>
        <v/>
      </c>
      <c r="G9" s="88" t="s">
        <v>1123</v>
      </c>
      <c r="H9" s="88"/>
      <c r="I9" s="80" t="str">
        <f>IF(AND(ISBLANK($C9),ISBLANK($G9)),"",IFERROR(IF(INDEX(mPDM_Consolidated_Tasks[#Data],MATCH($C9,mPDM_Consolidated_Tasks[Task Reference ID],0),4)=$E9,"", "Update"),"New"))</f>
        <v>Update</v>
      </c>
      <c r="J9" s="80" t="str">
        <f>IFERROR(IF(ISBLANK($H9),"",IF(INDEX(mPDM_Consolidated_Tasks[#Data],MATCH($C9,mPDM_Consolidated_Tasks[Task Reference ID],0),5)=$H9,"", "Update")),"Update")</f>
        <v/>
      </c>
      <c r="K9" s="84" t="s">
        <v>12</v>
      </c>
      <c r="L9" s="84" t="s">
        <v>12</v>
      </c>
      <c r="M9" s="84" t="s">
        <v>12</v>
      </c>
      <c r="N9" s="84" t="s">
        <v>12</v>
      </c>
    </row>
    <row r="10" spans="1:47" ht="24.95" customHeight="1">
      <c r="A10" s="90"/>
      <c r="B10" s="90" t="s">
        <v>104</v>
      </c>
      <c r="C10" s="87" t="s">
        <v>704</v>
      </c>
      <c r="D10" s="80" t="str">
        <f>IFERROR(IF(ISBLANK($G10),INDEX(mPDM_Consolidated_Tasks[#Data],MATCH($C10,mPDM_Consolidated_Tasks[Task Reference ID],0),3),""),"")</f>
        <v/>
      </c>
      <c r="E10" s="81" t="str">
        <f>IFERROR(IF(ISBLANK($G10),INDEX(mPDM_Consolidated_Tasks[#Data],MATCH($C10,mPDM_Consolidated_Tasks[Task Reference ID],0),4),$G10),"")</f>
        <v>Handle Automated Cloud Network MRS Exception</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636</v>
      </c>
      <c r="L10" s="84" t="s">
        <v>12</v>
      </c>
      <c r="M10" s="84" t="s">
        <v>12</v>
      </c>
      <c r="N10" s="84" t="s">
        <v>12</v>
      </c>
    </row>
    <row r="11" spans="1:47" ht="24.95" customHeight="1">
      <c r="A11" s="90" t="s">
        <v>711</v>
      </c>
      <c r="B11" s="90" t="s">
        <v>710</v>
      </c>
      <c r="C11" s="87" t="s">
        <v>479</v>
      </c>
      <c r="D11" s="80" t="str">
        <f>IFERROR(IF(ISBLANK($G11),INDEX(mPDM_Consolidated_Tasks[#Data],MATCH($C11,mPDM_Consolidated_Tasks[Task Reference ID],0),3),""),"")</f>
        <v/>
      </c>
      <c r="E11" s="81" t="str">
        <f>IFERROR(IF(ISBLANK($G11),INDEX(mPDM_Consolidated_Tasks[#Data],MATCH($C11,mPDM_Consolidated_Tasks[Task Reference ID],0),4),$G11),"")</f>
        <v>Manage Logical Planning</v>
      </c>
      <c r="F11" s="82" t="str">
        <f>IFERROR(IF(ISBLANK(INDEX(mPDM_Consolidated_Tasks[#Data],MATCH($C11,mPDM_Consolidated_Tasks[Task Reference ID],0),5)),"",IF(ISBLANK($G11),HYPERLINK(INDEX(mPDM_Consolidated_Tasks[#Data],MATCH($C11,mPDM_Consolidated_Tasks[Task Reference ID],0),5),"Work Instruction"),"")),"")</f>
        <v/>
      </c>
      <c r="G11" s="88" t="s">
        <v>1124</v>
      </c>
      <c r="H11" s="88"/>
      <c r="I11" s="80" t="str">
        <f>IF(AND(ISBLANK($C11),ISBLANK($G11)),"",IFERROR(IF(INDEX(mPDM_Consolidated_Tasks[#Data],MATCH($C11,mPDM_Consolidated_Tasks[Task Reference ID],0),4)=$E11,"", "Update"),"New"))</f>
        <v>Update</v>
      </c>
      <c r="J11" s="80" t="str">
        <f>IFERROR(IF(ISBLANK($H11),"",IF(INDEX(mPDM_Consolidated_Tasks[#Data],MATCH($C11,mPDM_Consolidated_Tasks[Task Reference ID],0),5)=$H11,"", "Update")),"Update")</f>
        <v/>
      </c>
      <c r="K11" s="84" t="s">
        <v>12</v>
      </c>
      <c r="L11" s="84" t="s">
        <v>12</v>
      </c>
      <c r="M11" s="84" t="s">
        <v>12</v>
      </c>
      <c r="N11" s="84" t="s">
        <v>12</v>
      </c>
    </row>
    <row r="12" spans="1:47" ht="24.95" customHeight="1">
      <c r="A12" s="90"/>
      <c r="B12" s="90" t="s">
        <v>104</v>
      </c>
      <c r="C12" s="87" t="s">
        <v>425</v>
      </c>
      <c r="D12" s="80" t="str">
        <f>IFERROR(IF(ISBLANK($G12),INDEX(mPDM_Consolidated_Tasks[#Data],MATCH($C12,mPDM_Consolidated_Tasks[Task Reference ID],0),3),""),"")</f>
        <v>MP</v>
      </c>
      <c r="E12" s="81" t="str">
        <f>IFERROR(IF(ISBLANK($G12),INDEX(mPDM_Consolidated_Tasks[#Data],MATCH($C12,mPDM_Consolidated_Tasks[Task Reference ID],0),4),$G12),"")</f>
        <v>Handle Automated CPE MLP Exception</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t="s">
        <v>632</v>
      </c>
      <c r="L12" s="84" t="s">
        <v>12</v>
      </c>
      <c r="M12" s="84" t="s">
        <v>12</v>
      </c>
      <c r="N12" s="84" t="s">
        <v>12</v>
      </c>
    </row>
    <row r="13" spans="1:47" ht="24.95" customHeight="1">
      <c r="A13" s="90" t="s">
        <v>711</v>
      </c>
      <c r="B13" s="90" t="s">
        <v>710</v>
      </c>
      <c r="C13" s="87" t="s">
        <v>443</v>
      </c>
      <c r="D13" s="144" t="str">
        <f>IFERROR(IF(ISBLANK($G13),INDEX(mPDM_Consolidated_Tasks[#Data],MATCH($C13,mPDM_Consolidated_Tasks[Task Reference ID],0),3),""),"")</f>
        <v/>
      </c>
      <c r="E13" s="145" t="str">
        <f>IFERROR(IF(ISBLANK($G13),INDEX(mPDM_Consolidated_Tasks[#Data],MATCH($C13,mPDM_Consolidated_Tasks[Task Reference ID],0),4),$G13),"")</f>
        <v>Manage Resource Service Inventory</v>
      </c>
      <c r="F13" s="146" t="str">
        <f>IFERROR(IF(ISBLANK(INDEX(mPDM_Consolidated_Tasks[#Data],MATCH($C13,mPDM_Consolidated_Tasks[Task Reference ID],0),5)),"",IF(ISBLANK($G13),HYPERLINK(INDEX(mPDM_Consolidated_Tasks[#Data],MATCH($C13,mPDM_Consolidated_Tasks[Task Reference ID],0),5),"Work Instruction"),"")),"")</f>
        <v/>
      </c>
      <c r="G13" s="88" t="s">
        <v>1123</v>
      </c>
      <c r="H13" s="88"/>
      <c r="I13" s="144" t="str">
        <f>IF(AND(ISBLANK($C13),ISBLANK($G13)),"",IFERROR(IF(INDEX(mPDM_Consolidated_Tasks[#Data],MATCH($C13,mPDM_Consolidated_Tasks[Task Reference ID],0),4)=$E13,"", "Update"),"New"))</f>
        <v>Update</v>
      </c>
      <c r="J13" s="144" t="str">
        <f>IFERROR(IF(ISBLANK($H13),"",IF(INDEX(mPDM_Consolidated_Tasks[#Data],MATCH($C13,mPDM_Consolidated_Tasks[Task Reference ID],0),5)=$H13,"", "Update")),"Update")</f>
        <v/>
      </c>
      <c r="K13" s="84"/>
      <c r="L13" s="84" t="s">
        <v>12</v>
      </c>
      <c r="M13" s="84" t="s">
        <v>12</v>
      </c>
      <c r="N13" s="84" t="s">
        <v>12</v>
      </c>
    </row>
    <row r="14" spans="1:47" ht="24.95" customHeight="1">
      <c r="A14" s="90"/>
      <c r="B14" s="90" t="s">
        <v>104</v>
      </c>
      <c r="C14" s="87" t="s">
        <v>704</v>
      </c>
      <c r="D14" s="144" t="str">
        <f>IFERROR(IF(ISBLANK($G14),INDEX(mPDM_Consolidated_Tasks[#Data],MATCH($C14,mPDM_Consolidated_Tasks[Task Reference ID],0),3),""),"")</f>
        <v/>
      </c>
      <c r="E14" s="145" t="str">
        <f>IFERROR(IF(ISBLANK($G14),INDEX(mPDM_Consolidated_Tasks[#Data],MATCH($C14,mPDM_Consolidated_Tasks[Task Reference ID],0),4),$G14),"")</f>
        <v>Handle Automated Cloud Network MRS Exception</v>
      </c>
      <c r="F14" s="146" t="str">
        <f>IFERROR(IF(ISBLANK(INDEX(mPDM_Consolidated_Tasks[#Data],MATCH($C14,mPDM_Consolidated_Tasks[Task Reference ID],0),5)),"",IF(ISBLANK($G14),HYPERLINK(INDEX(mPDM_Consolidated_Tasks[#Data],MATCH($C14,mPDM_Consolidated_Tasks[Task Reference ID],0),5),"Work Instruction"),"")),"")</f>
        <v>Work Instruction</v>
      </c>
      <c r="G14" s="256"/>
      <c r="H14" s="88"/>
      <c r="I14" s="144" t="str">
        <f>IF(AND(ISBLANK($C14),ISBLANK($G14)),"",IFERROR(IF(INDEX(mPDM_Consolidated_Tasks[#Data],MATCH($C14,mPDM_Consolidated_Tasks[Task Reference ID],0),4)=$E14,"", "Update"),"New"))</f>
        <v/>
      </c>
      <c r="J14" s="144" t="str">
        <f>IFERROR(IF(ISBLANK($H14),"",IF(INDEX(mPDM_Consolidated_Tasks[#Data],MATCH($C14,mPDM_Consolidated_Tasks[Task Reference ID],0),5)=$H14,"", "Update")),"Update")</f>
        <v/>
      </c>
      <c r="K14" s="84"/>
      <c r="L14" s="84" t="s">
        <v>12</v>
      </c>
      <c r="M14" s="84" t="s">
        <v>12</v>
      </c>
      <c r="N14" s="84" t="s">
        <v>12</v>
      </c>
    </row>
    <row r="15" spans="1:47" ht="24.95" customHeight="1">
      <c r="A15" s="90" t="s">
        <v>711</v>
      </c>
      <c r="B15" s="90" t="s">
        <v>710</v>
      </c>
      <c r="C15" s="87" t="s">
        <v>443</v>
      </c>
      <c r="D15" s="144" t="str">
        <f>IFERROR(IF(ISBLANK($G15),INDEX(mPDM_Consolidated_Tasks[#Data],MATCH($C15,mPDM_Consolidated_Tasks[Task Reference ID],0),3),""),"")</f>
        <v/>
      </c>
      <c r="E15" s="145" t="str">
        <f>IFERROR(IF(ISBLANK($G15),INDEX(mPDM_Consolidated_Tasks[#Data],MATCH($C15,mPDM_Consolidated_Tasks[Task Reference ID],0),4),$G15),"")</f>
        <v>Manage Resource Service Inventory</v>
      </c>
      <c r="F15" s="146" t="str">
        <f>IFERROR(IF(ISBLANK(INDEX(mPDM_Consolidated_Tasks[#Data],MATCH($C15,mPDM_Consolidated_Tasks[Task Reference ID],0),5)),"",IF(ISBLANK($G15),HYPERLINK(INDEX(mPDM_Consolidated_Tasks[#Data],MATCH($C15,mPDM_Consolidated_Tasks[Task Reference ID],0),5),"Work Instruction"),"")),"")</f>
        <v/>
      </c>
      <c r="G15" s="88" t="s">
        <v>1123</v>
      </c>
      <c r="H15" s="88"/>
      <c r="I15" s="144" t="str">
        <f>IF(AND(ISBLANK($C15),ISBLANK($G15)),"",IFERROR(IF(INDEX(mPDM_Consolidated_Tasks[#Data],MATCH($C15,mPDM_Consolidated_Tasks[Task Reference ID],0),4)=$E15,"", "Update"),"New"))</f>
        <v>Update</v>
      </c>
      <c r="J15" s="144" t="str">
        <f>IFERROR(IF(ISBLANK($H15),"",IF(INDEX(mPDM_Consolidated_Tasks[#Data],MATCH($C15,mPDM_Consolidated_Tasks[Task Reference ID],0),5)=$H15,"", "Update")),"Update")</f>
        <v/>
      </c>
      <c r="K15" s="84"/>
      <c r="L15" s="84" t="s">
        <v>12</v>
      </c>
      <c r="M15" s="84" t="s">
        <v>12</v>
      </c>
      <c r="N15" s="84" t="s">
        <v>12</v>
      </c>
    </row>
    <row r="16" spans="1:47" ht="24.95" customHeight="1">
      <c r="A16" s="90"/>
      <c r="B16" s="90" t="s">
        <v>104</v>
      </c>
      <c r="C16" s="87" t="s">
        <v>704</v>
      </c>
      <c r="D16" s="144" t="str">
        <f>IFERROR(IF(ISBLANK($G16),INDEX(mPDM_Consolidated_Tasks[#Data],MATCH($C16,mPDM_Consolidated_Tasks[Task Reference ID],0),3),""),"")</f>
        <v/>
      </c>
      <c r="E16" s="145" t="str">
        <f>IFERROR(IF(ISBLANK($G16),INDEX(mPDM_Consolidated_Tasks[#Data],MATCH($C16,mPDM_Consolidated_Tasks[Task Reference ID],0),4),$G16),"")</f>
        <v>Handle Automated Cloud Network MRS Exception</v>
      </c>
      <c r="F16" s="146" t="str">
        <f>IFERROR(IF(ISBLANK(INDEX(mPDM_Consolidated_Tasks[#Data],MATCH($C16,mPDM_Consolidated_Tasks[Task Reference ID],0),5)),"",IF(ISBLANK($G16),HYPERLINK(INDEX(mPDM_Consolidated_Tasks[#Data],MATCH($C16,mPDM_Consolidated_Tasks[Task Reference ID],0),5),"Work Instruction"),"")),"")</f>
        <v>Work Instruction</v>
      </c>
      <c r="G16" s="256"/>
      <c r="H16" s="88"/>
      <c r="I16" s="144" t="str">
        <f>IF(AND(ISBLANK($C16),ISBLANK($G16)),"",IFERROR(IF(INDEX(mPDM_Consolidated_Tasks[#Data],MATCH($C16,mPDM_Consolidated_Tasks[Task Reference ID],0),4)=$E16,"", "Update"),"New"))</f>
        <v/>
      </c>
      <c r="J16" s="144" t="str">
        <f>IFERROR(IF(ISBLANK($H16),"",IF(INDEX(mPDM_Consolidated_Tasks[#Data],MATCH($C16,mPDM_Consolidated_Tasks[Task Reference ID],0),5)=$H16,"", "Update")),"Update")</f>
        <v/>
      </c>
      <c r="K16" s="84"/>
      <c r="L16" s="84" t="s">
        <v>12</v>
      </c>
      <c r="M16" s="84" t="s">
        <v>12</v>
      </c>
      <c r="N16" s="84" t="s">
        <v>12</v>
      </c>
    </row>
    <row r="17" spans="1:14" ht="24.95" customHeight="1">
      <c r="A17" s="90" t="s">
        <v>711</v>
      </c>
      <c r="B17" s="90" t="s">
        <v>710</v>
      </c>
      <c r="C17" s="87" t="s">
        <v>443</v>
      </c>
      <c r="D17" s="144" t="str">
        <f>IFERROR(IF(ISBLANK($G17),INDEX(mPDM_Consolidated_Tasks[#Data],MATCH($C17,mPDM_Consolidated_Tasks[Task Reference ID],0),3),""),"")</f>
        <v/>
      </c>
      <c r="E17" s="145" t="str">
        <f>IFERROR(IF(ISBLANK($G17),INDEX(mPDM_Consolidated_Tasks[#Data],MATCH($C17,mPDM_Consolidated_Tasks[Task Reference ID],0),4),$G17),"")</f>
        <v>Manage Resource Service Inventory</v>
      </c>
      <c r="F17" s="146" t="str">
        <f>IFERROR(IF(ISBLANK(INDEX(mPDM_Consolidated_Tasks[#Data],MATCH($C17,mPDM_Consolidated_Tasks[Task Reference ID],0),5)),"",IF(ISBLANK($G17),HYPERLINK(INDEX(mPDM_Consolidated_Tasks[#Data],MATCH($C17,mPDM_Consolidated_Tasks[Task Reference ID],0),5),"Work Instruction"),"")),"")</f>
        <v/>
      </c>
      <c r="G17" s="88" t="s">
        <v>1123</v>
      </c>
      <c r="H17" s="88"/>
      <c r="I17" s="144" t="str">
        <f>IF(AND(ISBLANK($C17),ISBLANK($G17)),"",IFERROR(IF(INDEX(mPDM_Consolidated_Tasks[#Data],MATCH($C17,mPDM_Consolidated_Tasks[Task Reference ID],0),4)=$E17,"", "Update"),"New"))</f>
        <v>Update</v>
      </c>
      <c r="J17" s="144" t="str">
        <f>IFERROR(IF(ISBLANK($H17),"",IF(INDEX(mPDM_Consolidated_Tasks[#Data],MATCH($C17,mPDM_Consolidated_Tasks[Task Reference ID],0),5)=$H17,"", "Update")),"Update")</f>
        <v/>
      </c>
      <c r="K17" s="84"/>
      <c r="L17" s="84" t="s">
        <v>12</v>
      </c>
      <c r="M17" s="84" t="s">
        <v>12</v>
      </c>
      <c r="N17" s="84" t="s">
        <v>12</v>
      </c>
    </row>
    <row r="18" spans="1:14" ht="24.95" customHeight="1">
      <c r="A18" s="90"/>
      <c r="B18" s="90" t="s">
        <v>104</v>
      </c>
      <c r="C18" s="87" t="s">
        <v>704</v>
      </c>
      <c r="D18" s="144" t="str">
        <f>IFERROR(IF(ISBLANK($G18),INDEX(mPDM_Consolidated_Tasks[#Data],MATCH($C18,mPDM_Consolidated_Tasks[Task Reference ID],0),3),""),"")</f>
        <v/>
      </c>
      <c r="E18" s="145" t="str">
        <f>IFERROR(IF(ISBLANK($G18),INDEX(mPDM_Consolidated_Tasks[#Data],MATCH($C18,mPDM_Consolidated_Tasks[Task Reference ID],0),4),$G18),"")</f>
        <v>Handle Automated Cloud Network MRS Exception</v>
      </c>
      <c r="F18" s="146" t="str">
        <f>IFERROR(IF(ISBLANK(INDEX(mPDM_Consolidated_Tasks[#Data],MATCH($C18,mPDM_Consolidated_Tasks[Task Reference ID],0),5)),"",IF(ISBLANK($G18),HYPERLINK(INDEX(mPDM_Consolidated_Tasks[#Data],MATCH($C18,mPDM_Consolidated_Tasks[Task Reference ID],0),5),"Work Instruction"),"")),"")</f>
        <v>Work Instruction</v>
      </c>
      <c r="G18" s="256"/>
      <c r="H18" s="88"/>
      <c r="I18" s="144" t="str">
        <f>IF(AND(ISBLANK($C18),ISBLANK($G18)),"",IFERROR(IF(INDEX(mPDM_Consolidated_Tasks[#Data],MATCH($C18,mPDM_Consolidated_Tasks[Task Reference ID],0),4)=$E18,"", "Update"),"New"))</f>
        <v/>
      </c>
      <c r="J18" s="144" t="str">
        <f>IFERROR(IF(ISBLANK($H18),"",IF(INDEX(mPDM_Consolidated_Tasks[#Data],MATCH($C18,mPDM_Consolidated_Tasks[Task Reference ID],0),5)=$H18,"", "Update")),"Update")</f>
        <v/>
      </c>
      <c r="K18" s="84"/>
      <c r="L18" s="84" t="s">
        <v>12</v>
      </c>
      <c r="M18" s="84" t="s">
        <v>12</v>
      </c>
      <c r="N18" s="84" t="s">
        <v>12</v>
      </c>
    </row>
    <row r="19" spans="1:14" ht="24.95" customHeight="1">
      <c r="A19" s="90"/>
      <c r="B19" s="90" t="s">
        <v>104</v>
      </c>
      <c r="C19" s="87" t="s">
        <v>110</v>
      </c>
      <c r="D19" s="80" t="str">
        <f>IFERROR(IF(ISBLANK($G19),INDEX(mPDM_Consolidated_Tasks[#Data],MATCH($C19,mPDM_Consolidated_Tasks[Task Reference ID],0),3),""),"")</f>
        <v>MP</v>
      </c>
      <c r="E19" s="81" t="str">
        <f>IFERROR(IF(ISBLANK($G19),INDEX(mPDM_Consolidated_Tasks[#Data],MATCH($C19,mPDM_Consolidated_Tasks[Task Reference ID],0),4),$G19),"")</f>
        <v>Full Service Test and Turnup</v>
      </c>
      <c r="F19" s="82" t="str">
        <f>IFERROR(IF(ISBLANK(INDEX(mPDM_Consolidated_Tasks[#Data],MATCH($C19,mPDM_Consolidated_Tasks[Task Reference ID],0),5)),"",IF(ISBLANK($G19),HYPERLINK(INDEX(mPDM_Consolidated_Tasks[#Data],MATCH($C19,mPDM_Consolidated_Tasks[Task Reference ID],0),5),"Work Instruction"),"")),"")</f>
        <v>Work Instruction</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t="s">
        <v>636</v>
      </c>
      <c r="L19" s="84" t="s">
        <v>12</v>
      </c>
      <c r="M19" s="84" t="s">
        <v>12</v>
      </c>
      <c r="N19" s="84" t="s">
        <v>12</v>
      </c>
    </row>
    <row r="20" spans="1:14" ht="24.95" customHeight="1">
      <c r="A20" s="90"/>
      <c r="B20" s="90" t="s">
        <v>104</v>
      </c>
      <c r="C20" s="87" t="s">
        <v>406</v>
      </c>
      <c r="D20" s="80" t="str">
        <f>IFERROR(IF(ISBLANK($G20),INDEX(mPDM_Consolidated_Tasks[#Data],MATCH($C20,mPDM_Consolidated_Tasks[Task Reference ID],0),3),""),"")</f>
        <v>MP</v>
      </c>
      <c r="E20" s="81" t="str">
        <f>IFERROR(IF(ISBLANK($G20),INDEX(mPDM_Consolidated_Tasks[#Data],MATCH($C20,mPDM_Consolidated_Tasks[Task Reference ID],0),4),$G20),"")</f>
        <v>Order Quality Check</v>
      </c>
      <c r="F20" s="82" t="str">
        <f>IFERROR(IF(ISBLANK(INDEX(mPDM_Consolidated_Tasks[#Data],MATCH($C20,mPDM_Consolidated_Tasks[Task Reference ID],0),5)),"",IF(ISBLANK($G20),HYPERLINK(INDEX(mPDM_Consolidated_Tasks[#Data],MATCH($C20,mPDM_Consolidated_Tasks[Task Reference ID],0),5),"Work Instruction"),"")),"")</f>
        <v>Work Instruction</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t="s">
        <v>636</v>
      </c>
      <c r="L20" s="84" t="s">
        <v>12</v>
      </c>
      <c r="M20" s="84" t="s">
        <v>12</v>
      </c>
      <c r="N20" s="84" t="s">
        <v>12</v>
      </c>
    </row>
    <row r="21" spans="1:14" ht="24.95" customHeight="1">
      <c r="A21" s="90"/>
      <c r="B21" s="90" t="s">
        <v>104</v>
      </c>
      <c r="C21" s="87" t="s">
        <v>407</v>
      </c>
      <c r="D21" s="80" t="str">
        <f>IFERROR(IF(ISBLANK($G21),INDEX(mPDM_Consolidated_Tasks[#Data],MATCH($C21,mPDM_Consolidated_Tasks[Task Reference ID],0),3),""),"")</f>
        <v>MP</v>
      </c>
      <c r="E21" s="81" t="str">
        <f>IFERROR(IF(ISBLANK($G21),INDEX(mPDM_Consolidated_Tasks[#Data],MATCH($C21,mPDM_Consolidated_Tasks[Task Reference ID],0),4),$G21),"")</f>
        <v>Handover to Maintenance</v>
      </c>
      <c r="F21" s="82" t="str">
        <f>IFERROR(IF(ISBLANK(INDEX(mPDM_Consolidated_Tasks[#Data],MATCH($C21,mPDM_Consolidated_Tasks[Task Reference ID],0),5)),"",IF(ISBLANK($G21),HYPERLINK(INDEX(mPDM_Consolidated_Tasks[#Data],MATCH($C21,mPDM_Consolidated_Tasks[Task Reference ID],0),5),"Work Instruction"),"")),"")</f>
        <v>Work Instruction</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t="s">
        <v>636</v>
      </c>
      <c r="L21" s="84" t="s">
        <v>12</v>
      </c>
      <c r="M21" s="84" t="s">
        <v>12</v>
      </c>
      <c r="N21" s="84" t="s">
        <v>12</v>
      </c>
    </row>
    <row r="22" spans="1:14" ht="24.95" customHeight="1">
      <c r="A22" s="90"/>
      <c r="B22" s="90" t="s">
        <v>104</v>
      </c>
      <c r="C22" s="87" t="s">
        <v>408</v>
      </c>
      <c r="D22" s="80" t="str">
        <f>IFERROR(IF(ISBLANK($G22),INDEX(mPDM_Consolidated_Tasks[#Data],MATCH($C22,mPDM_Consolidated_Tasks[Task Reference ID],0),3),""),"")</f>
        <v>MP</v>
      </c>
      <c r="E22" s="81" t="str">
        <f>IFERROR(IF(ISBLANK($G22),INDEX(mPDM_Consolidated_Tasks[#Data],MATCH($C22,mPDM_Consolidated_Tasks[Task Reference ID],0),4),$G22),"")</f>
        <v>Notify Customer Service is Ready</v>
      </c>
      <c r="F22" s="82" t="str">
        <f>IFERROR(IF(ISBLANK(INDEX(mPDM_Consolidated_Tasks[#Data],MATCH($C22,mPDM_Consolidated_Tasks[Task Reference ID],0),5)),"",IF(ISBLANK($G22),HYPERLINK(INDEX(mPDM_Consolidated_Tasks[#Data],MATCH($C22,mPDM_Consolidated_Tasks[Task Reference ID],0),5),"Work Instruction"),"")),"")</f>
        <v>Work Instruction</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t="s">
        <v>636</v>
      </c>
      <c r="L22" s="84" t="s">
        <v>12</v>
      </c>
      <c r="M22" s="84" t="s">
        <v>12</v>
      </c>
      <c r="N22" s="84" t="s">
        <v>12</v>
      </c>
    </row>
    <row r="23" spans="1:14" ht="24.95" customHeight="1">
      <c r="A23" s="90"/>
      <c r="B23" s="90" t="s">
        <v>104</v>
      </c>
      <c r="C23" s="87" t="s">
        <v>409</v>
      </c>
      <c r="D23" s="80" t="str">
        <f>IFERROR(IF(ISBLANK($G23),INDEX(mPDM_Consolidated_Tasks[#Data],MATCH($C23,mPDM_Consolidated_Tasks[Task Reference ID],0),3),""),"")</f>
        <v>MP</v>
      </c>
      <c r="E23" s="81" t="str">
        <f>IFERROR(IF(ISBLANK($G23),INDEX(mPDM_Consolidated_Tasks[#Data],MATCH($C23,mPDM_Consolidated_Tasks[Task Reference ID],0),4),$G23),"")</f>
        <v>Confirm Order Closure</v>
      </c>
      <c r="F23" s="82" t="str">
        <f>IFERROR(IF(ISBLANK(INDEX(mPDM_Consolidated_Tasks[#Data],MATCH($C23,mPDM_Consolidated_Tasks[Task Reference ID],0),5)),"",IF(ISBLANK($G23),HYPERLINK(INDEX(mPDM_Consolidated_Tasks[#Data],MATCH($C23,mPDM_Consolidated_Tasks[Task Reference ID],0),5),"Work Instruction"),"")),"")</f>
        <v>Work Instruction</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t="s">
        <v>636</v>
      </c>
      <c r="L23" s="84" t="s">
        <v>12</v>
      </c>
      <c r="M23" s="84" t="s">
        <v>12</v>
      </c>
      <c r="N23" s="84" t="s">
        <v>12</v>
      </c>
    </row>
    <row r="24" spans="1:14" ht="24.95" customHeight="1">
      <c r="A24" s="90" t="s">
        <v>711</v>
      </c>
      <c r="B24" s="90" t="s">
        <v>710</v>
      </c>
      <c r="C24" s="87" t="s">
        <v>455</v>
      </c>
      <c r="D24" s="80" t="str">
        <f>IFERROR(IF(ISBLANK($G24),INDEX(mPDM_Consolidated_Tasks[#Data],MATCH($C24,mPDM_Consolidated_Tasks[Task Reference ID],0),3),""),"")</f>
        <v>MP</v>
      </c>
      <c r="E24" s="81" t="str">
        <f>IFERROR(IF(ISBLANK($G24),INDEX(mPDM_Consolidated_Tasks[#Data],MATCH($C24,mPDM_Consolidated_Tasks[Task Reference ID],0),4),$G24),"")</f>
        <v>Send Billing Date to Expedio-rSQE-CIF-BFG (Automated)</v>
      </c>
      <c r="F24" s="82" t="str">
        <f>IFERROR(IF(ISBLANK(INDEX(mPDM_Consolidated_Tasks[#Data],MATCH($C24,mPDM_Consolidated_Tasks[Task Reference ID],0),5)),"",IF(ISBLANK($G24),HYPERLINK(INDEX(mPDM_Consolidated_Tasks[#Data],MATCH($C24,mPDM_Consolidated_Tasks[Task Reference ID],0),5),"Work Instruction"),"")),"")</f>
        <v>Work Instruction</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t="s">
        <v>12</v>
      </c>
      <c r="L24" s="84" t="s">
        <v>12</v>
      </c>
      <c r="M24" s="84" t="s">
        <v>12</v>
      </c>
      <c r="N24" s="84" t="s">
        <v>12</v>
      </c>
    </row>
    <row r="25" spans="1:14" ht="24.95" customHeight="1">
      <c r="A25" s="90"/>
      <c r="B25" s="90" t="s">
        <v>104</v>
      </c>
      <c r="C25" s="87" t="s">
        <v>508</v>
      </c>
      <c r="D25" s="80" t="str">
        <f>IFERROR(IF(ISBLANK($G25),INDEX(mPDM_Consolidated_Tasks[#Data],MATCH($C25,mPDM_Consolidated_Tasks[Task Reference ID],0),3),""),"")</f>
        <v>LIS</v>
      </c>
      <c r="E25" s="81" t="str">
        <f>IFERROR(IF(ISBLANK($G25),INDEX(mPDM_Consolidated_Tasks[#Data],MATCH($C25,mPDM_Consolidated_Tasks[Task Reference ID],0),4),$G25),"")</f>
        <v>Deconfigure Gateway</v>
      </c>
      <c r="F25" s="82" t="str">
        <f>IFERROR(IF(ISBLANK(INDEX(mPDM_Consolidated_Tasks[#Data],MATCH($C25,mPDM_Consolidated_Tasks[Task Reference ID],0),5)),"",IF(ISBLANK($G25),HYPERLINK(INDEX(mPDM_Consolidated_Tasks[#Data],MATCH($C25,mPDM_Consolidated_Tasks[Task Reference ID],0),5),"Work Instruction"),"")),"")</f>
        <v>Work Instruction</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t="s">
        <v>636</v>
      </c>
      <c r="L25" s="84" t="s">
        <v>12</v>
      </c>
      <c r="M25" s="84" t="s">
        <v>12</v>
      </c>
      <c r="N25" s="84" t="s">
        <v>12</v>
      </c>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90"/>
      <c r="B228" s="90"/>
      <c r="C228" s="87"/>
      <c r="D228" s="80" t="str">
        <f>IFERROR(IF(ISBLANK($G228),INDEX(mPDM_Consolidated_Tasks[#Data],MATCH($C228,mPDM_Consolidated_Tasks[Task Reference ID],0),3),""),"")</f>
        <v/>
      </c>
      <c r="E228" s="81" t="str">
        <f>IFERROR(IF(ISBLANK($G228),INDEX(mPDM_Consolidated_Tasks[#Data],MATCH($C228,mPDM_Consolidated_Tasks[Task Reference ID],0),4),$G228),"")</f>
        <v/>
      </c>
      <c r="F228" s="82" t="str">
        <f>IFERROR(IF(ISBLANK(INDEX(mPDM_Consolidated_Tasks[#Data],MATCH($C228,mPDM_Consolidated_Tasks[Task Reference ID],0),5)),"",IF(ISBLANK($G228),HYPERLINK(INDEX(mPDM_Consolidated_Tasks[#Data],MATCH($C228,mPDM_Consolidated_Tasks[Task Reference ID],0),5),"Work Instruction"),"")),"")</f>
        <v/>
      </c>
      <c r="G228" s="88"/>
      <c r="H228" s="88"/>
      <c r="I228" s="80" t="str">
        <f>IF(AND(ISBLANK($C228),ISBLANK($G228)),"",IFERROR(IF(INDEX(mPDM_Consolidated_Tasks[#Data],MATCH($C228,mPDM_Consolidated_Tasks[Task Reference ID],0),4)=$E228,"", "Update"),"New"))</f>
        <v/>
      </c>
      <c r="J228" s="80" t="str">
        <f>IFERROR(IF(ISBLANK($H228),"",IF(INDEX(mPDM_Consolidated_Tasks[#Data],MATCH($C228,mPDM_Consolidated_Tasks[Task Reference ID],0),5)=$H228,"", "Update")),"Update")</f>
        <v/>
      </c>
      <c r="K228" s="84"/>
      <c r="L228" s="91"/>
      <c r="M228" s="92"/>
      <c r="N228" s="85"/>
    </row>
    <row r="229" spans="1:14" ht="24.95" customHeight="1">
      <c r="A229" s="90"/>
      <c r="B229" s="90"/>
      <c r="C229" s="87"/>
      <c r="D229" s="80" t="str">
        <f>IFERROR(IF(ISBLANK($G229),INDEX(mPDM_Consolidated_Tasks[#Data],MATCH($C229,mPDM_Consolidated_Tasks[Task Reference ID],0),3),""),"")</f>
        <v/>
      </c>
      <c r="E229" s="81" t="str">
        <f>IFERROR(IF(ISBLANK($G229),INDEX(mPDM_Consolidated_Tasks[#Data],MATCH($C229,mPDM_Consolidated_Tasks[Task Reference ID],0),4),$G229),"")</f>
        <v/>
      </c>
      <c r="F229" s="82" t="str">
        <f>IFERROR(IF(ISBLANK(INDEX(mPDM_Consolidated_Tasks[#Data],MATCH($C229,mPDM_Consolidated_Tasks[Task Reference ID],0),5)),"",IF(ISBLANK($G229),HYPERLINK(INDEX(mPDM_Consolidated_Tasks[#Data],MATCH($C229,mPDM_Consolidated_Tasks[Task Reference ID],0),5),"Work Instruction"),"")),"")</f>
        <v/>
      </c>
      <c r="G229" s="88"/>
      <c r="H229" s="88"/>
      <c r="I229" s="80" t="str">
        <f>IF(AND(ISBLANK($C229),ISBLANK($G229)),"",IFERROR(IF(INDEX(mPDM_Consolidated_Tasks[#Data],MATCH($C229,mPDM_Consolidated_Tasks[Task Reference ID],0),4)=$E229,"", "Update"),"New"))</f>
        <v/>
      </c>
      <c r="J229" s="80" t="str">
        <f>IFERROR(IF(ISBLANK($H229),"",IF(INDEX(mPDM_Consolidated_Tasks[#Data],MATCH($C229,mPDM_Consolidated_Tasks[Task Reference ID],0),5)=$H229,"", "Update")),"Update")</f>
        <v/>
      </c>
      <c r="K229" s="84"/>
      <c r="L229" s="91"/>
      <c r="M229" s="92"/>
      <c r="N229" s="85"/>
    </row>
    <row r="230" spans="1:14" ht="24.95" customHeight="1">
      <c r="A230" s="90"/>
      <c r="B230" s="90"/>
      <c r="C230" s="87"/>
      <c r="D230" s="80" t="str">
        <f>IFERROR(IF(ISBLANK($G230),INDEX(mPDM_Consolidated_Tasks[#Data],MATCH($C230,mPDM_Consolidated_Tasks[Task Reference ID],0),3),""),"")</f>
        <v/>
      </c>
      <c r="E230" s="81" t="str">
        <f>IFERROR(IF(ISBLANK($G230),INDEX(mPDM_Consolidated_Tasks[#Data],MATCH($C230,mPDM_Consolidated_Tasks[Task Reference ID],0),4),$G230),"")</f>
        <v/>
      </c>
      <c r="F230" s="82" t="str">
        <f>IFERROR(IF(ISBLANK(INDEX(mPDM_Consolidated_Tasks[#Data],MATCH($C230,mPDM_Consolidated_Tasks[Task Reference ID],0),5)),"",IF(ISBLANK($G230),HYPERLINK(INDEX(mPDM_Consolidated_Tasks[#Data],MATCH($C230,mPDM_Consolidated_Tasks[Task Reference ID],0),5),"Work Instruction"),"")),"")</f>
        <v/>
      </c>
      <c r="G230" s="88"/>
      <c r="H230" s="88"/>
      <c r="I230" s="80" t="str">
        <f>IF(AND(ISBLANK($C230),ISBLANK($G230)),"",IFERROR(IF(INDEX(mPDM_Consolidated_Tasks[#Data],MATCH($C230,mPDM_Consolidated_Tasks[Task Reference ID],0),4)=$E230,"", "Update"),"New"))</f>
        <v/>
      </c>
      <c r="J230" s="80" t="str">
        <f>IFERROR(IF(ISBLANK($H230),"",IF(INDEX(mPDM_Consolidated_Tasks[#Data],MATCH($C230,mPDM_Consolidated_Tasks[Task Reference ID],0),5)=$H230,"", "Update")),"Update")</f>
        <v/>
      </c>
      <c r="K230" s="84"/>
      <c r="L230" s="91"/>
      <c r="M230" s="92"/>
      <c r="N230" s="85"/>
    </row>
    <row r="231" spans="1:14" ht="24.95" customHeight="1">
      <c r="A231" s="90"/>
      <c r="B231" s="90"/>
      <c r="C231" s="87"/>
      <c r="D231" s="80" t="str">
        <f>IFERROR(IF(ISBLANK($G231),INDEX(mPDM_Consolidated_Tasks[#Data],MATCH($C231,mPDM_Consolidated_Tasks[Task Reference ID],0),3),""),"")</f>
        <v/>
      </c>
      <c r="E231" s="81" t="str">
        <f>IFERROR(IF(ISBLANK($G231),INDEX(mPDM_Consolidated_Tasks[#Data],MATCH($C231,mPDM_Consolidated_Tasks[Task Reference ID],0),4),$G231),"")</f>
        <v/>
      </c>
      <c r="F231" s="82" t="str">
        <f>IFERROR(IF(ISBLANK(INDEX(mPDM_Consolidated_Tasks[#Data],MATCH($C231,mPDM_Consolidated_Tasks[Task Reference ID],0),5)),"",IF(ISBLANK($G231),HYPERLINK(INDEX(mPDM_Consolidated_Tasks[#Data],MATCH($C231,mPDM_Consolidated_Tasks[Task Reference ID],0),5),"Work Instruction"),"")),"")</f>
        <v/>
      </c>
      <c r="G231" s="88"/>
      <c r="H231" s="88"/>
      <c r="I231" s="80" t="str">
        <f>IF(AND(ISBLANK($C231),ISBLANK($G231)),"",IFERROR(IF(INDEX(mPDM_Consolidated_Tasks[#Data],MATCH($C231,mPDM_Consolidated_Tasks[Task Reference ID],0),4)=$E231,"", "Update"),"New"))</f>
        <v/>
      </c>
      <c r="J231" s="80" t="str">
        <f>IFERROR(IF(ISBLANK($H231),"",IF(INDEX(mPDM_Consolidated_Tasks[#Data],MATCH($C231,mPDM_Consolidated_Tasks[Task Reference ID],0),5)=$H231,"", "Update")),"Update")</f>
        <v/>
      </c>
      <c r="K231" s="84"/>
      <c r="L231" s="91"/>
      <c r="M231" s="92"/>
      <c r="N231" s="85"/>
    </row>
    <row r="232" spans="1:14" ht="24.95" customHeight="1">
      <c r="A232" s="101"/>
      <c r="B232" s="101"/>
      <c r="C232" s="102"/>
      <c r="D232" s="103" t="str">
        <f>IFERROR(IF(ISBLANK($G232),INDEX(mPDM_Consolidated_Tasks[#Data],MATCH($C232,mPDM_Consolidated_Tasks[Task Reference ID],0),3),""),"")</f>
        <v/>
      </c>
      <c r="E232" s="104" t="str">
        <f>IFERROR(IF(ISBLANK($G232),INDEX(mPDM_Consolidated_Tasks[#Data],MATCH($C232,mPDM_Consolidated_Tasks[Task Reference ID],0),4),$G232),"")</f>
        <v/>
      </c>
      <c r="F232" s="105" t="str">
        <f>IFERROR(IF(ISBLANK(INDEX(mPDM_Consolidated_Tasks[#Data],MATCH($C232,mPDM_Consolidated_Tasks[Task Reference ID],0),5)),"",IF(ISBLANK($G232),HYPERLINK(INDEX(mPDM_Consolidated_Tasks[#Data],MATCH($C232,mPDM_Consolidated_Tasks[Task Reference ID],0),5),"Work Instruction"),"")),"")</f>
        <v/>
      </c>
      <c r="G232" s="106"/>
      <c r="H232" s="106"/>
      <c r="I232" s="103" t="str">
        <f>IF(AND(ISBLANK($C232),ISBLANK($G232)),"",IFERROR(IF(INDEX(mPDM_Consolidated_Tasks[#Data],MATCH($C232,mPDM_Consolidated_Tasks[Task Reference ID],0),4)=$E232,"", "Update"),"New"))</f>
        <v/>
      </c>
      <c r="J232" s="103" t="str">
        <f>IFERROR(IF(ISBLANK($H232),"",IF(INDEX(mPDM_Consolidated_Tasks[#Data],MATCH($C232,mPDM_Consolidated_Tasks[Task Reference ID],0),5)=$H232,"", "Update")),"Update")</f>
        <v/>
      </c>
      <c r="K232" s="107"/>
      <c r="L232" s="108"/>
      <c r="M232" s="109"/>
      <c r="N232" s="110"/>
    </row>
  </sheetData>
  <mergeCells count="3">
    <mergeCell ref="A1:B1"/>
    <mergeCell ref="C1:J1"/>
    <mergeCell ref="K1:N1"/>
  </mergeCells>
  <pageMargins left="0.7" right="0.7" top="0.75" bottom="0.75" header="0.3" footer="0.3"/>
  <pageSetup orientation="portrait" horizontalDpi="1200" verticalDpi="1200" r:id="rId1"/>
  <tableParts count="1">
    <tablePart r:id="rId2"/>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5" tint="0.39997558519241921"/>
  </sheetPr>
  <dimension ref="A1:Y220"/>
  <sheetViews>
    <sheetView zoomScale="75" zoomScaleNormal="75" workbookViewId="0">
      <pane xSplit="3" ySplit="6" topLeftCell="D52" activePane="bottomRight" state="frozen"/>
      <selection pane="topRight" activeCell="D1" sqref="D1"/>
      <selection pane="bottomLeft" activeCell="A7" sqref="A7"/>
      <selection pane="bottomRight" activeCell="D62" sqref="D62"/>
    </sheetView>
  </sheetViews>
  <sheetFormatPr defaultRowHeight="12.75"/>
  <cols>
    <col min="1" max="1" width="16.140625" style="160" customWidth="1"/>
    <col min="2" max="2" width="40.85546875" style="160" bestFit="1" customWidth="1"/>
    <col min="3" max="3" width="46.140625" style="160" customWidth="1"/>
    <col min="4" max="4" width="18.7109375" style="192" customWidth="1"/>
    <col min="5" max="8" width="18.7109375" style="160" customWidth="1"/>
    <col min="9" max="27" width="9.140625" style="160" customWidth="1"/>
    <col min="28" max="423" width="9.140625" style="160"/>
    <col min="424" max="424" width="9.140625" style="160" customWidth="1"/>
    <col min="425" max="16384" width="9.140625" style="160"/>
  </cols>
  <sheetData>
    <row r="1" spans="1:17" s="157" customFormat="1" ht="15.75" customHeight="1">
      <c r="A1" s="516" t="s">
        <v>1131</v>
      </c>
      <c r="B1" s="481"/>
      <c r="C1" s="155"/>
      <c r="Q1" s="156"/>
    </row>
    <row r="2" spans="1:17" s="159" customFormat="1" ht="36.75" customHeight="1">
      <c r="A2" s="481"/>
      <c r="B2" s="481"/>
      <c r="C2" s="158" t="s">
        <v>5</v>
      </c>
      <c r="D2" s="50" t="s">
        <v>508</v>
      </c>
      <c r="E2" s="50" t="s">
        <v>406</v>
      </c>
      <c r="F2" s="50" t="s">
        <v>407</v>
      </c>
      <c r="G2" s="50" t="s">
        <v>408</v>
      </c>
      <c r="H2" s="50" t="s">
        <v>409</v>
      </c>
      <c r="Q2" s="156"/>
    </row>
    <row r="3" spans="1:17" ht="87" customHeight="1">
      <c r="A3" s="255"/>
      <c r="B3" s="255"/>
      <c r="C3" s="158" t="s">
        <v>3</v>
      </c>
      <c r="D3" s="68" t="str">
        <f>IFERROR(CONCATENATE(IF(ISBLANK(D$2),"",INDEX(TaskSheet10[#Data],MATCH(D$2,TaskSheet10[Task Ref Id],0),5))," ",D$4),"Not Found")</f>
        <v>Deconfigure Gateway (Cloud Internet Service)</v>
      </c>
      <c r="E3" s="68" t="str">
        <f>IFERROR(CONCATENATE(IF(ISBLANK(E$2),"",INDEX(TaskSheet10[#Data],MATCH(E$2,TaskSheet10[Task Ref Id],0),5))," ",E$4),"Not Found")</f>
        <v>Order Quality Check (Internet Gateway)</v>
      </c>
      <c r="F3" s="68" t="str">
        <f>IFERROR(CONCATENATE(IF(ISBLANK(F$2),"",INDEX(TaskSheet10[#Data],MATCH(F$2,TaskSheet10[Task Ref Id],0),5))," ",F$4),"Not Found")</f>
        <v>Handover to Maintenance (Internet Gateway)</v>
      </c>
      <c r="G3" s="68" t="str">
        <f>IFERROR(CONCATENATE(IF(ISBLANK(G$2),"",INDEX(TaskSheet10[#Data],MATCH(G$2,TaskSheet10[Task Ref Id],0),5))," ",G$4),"Not Found")</f>
        <v>Notify Customer Service is Ready (Internet Gateway)</v>
      </c>
      <c r="H3" s="68" t="str">
        <f>IFERROR(CONCATENATE(IF(ISBLANK(H$2),"",INDEX(TaskSheet10[#Data],MATCH(H$2,TaskSheet10[Task Ref Id],0),5))," ",H$4),"Not Found")</f>
        <v>Confirm Order Closure (Internet Gateway)</v>
      </c>
      <c r="Q3" s="161"/>
    </row>
    <row r="4" spans="1:17" ht="31.5" customHeight="1">
      <c r="A4" s="255"/>
      <c r="B4" s="255"/>
      <c r="C4" s="158" t="s">
        <v>493</v>
      </c>
      <c r="D4" s="98" t="s">
        <v>672</v>
      </c>
      <c r="E4" s="98" t="s">
        <v>664</v>
      </c>
      <c r="F4" s="98" t="s">
        <v>664</v>
      </c>
      <c r="G4" s="98" t="s">
        <v>664</v>
      </c>
      <c r="H4" s="98" t="s">
        <v>664</v>
      </c>
      <c r="Q4" s="161"/>
    </row>
    <row r="5" spans="1:17" s="165" customFormat="1" ht="35.25" customHeight="1">
      <c r="A5" s="162"/>
      <c r="B5" s="163"/>
      <c r="C5" s="163" t="s">
        <v>84</v>
      </c>
      <c r="D5" s="164" t="s">
        <v>636</v>
      </c>
      <c r="E5" s="164" t="s">
        <v>636</v>
      </c>
      <c r="F5" s="164" t="s">
        <v>636</v>
      </c>
      <c r="G5" s="164" t="s">
        <v>636</v>
      </c>
      <c r="H5" s="164" t="s">
        <v>636</v>
      </c>
      <c r="Q5" s="161"/>
    </row>
    <row r="6" spans="1:17" s="167" customFormat="1" ht="21.75" customHeight="1">
      <c r="A6" s="166" t="s">
        <v>85</v>
      </c>
      <c r="B6" s="166" t="s">
        <v>1</v>
      </c>
      <c r="C6" s="166" t="s">
        <v>2</v>
      </c>
      <c r="D6" s="164" t="s">
        <v>0</v>
      </c>
      <c r="E6" s="164" t="s">
        <v>0</v>
      </c>
      <c r="F6" s="164" t="s">
        <v>0</v>
      </c>
      <c r="G6" s="164" t="s">
        <v>0</v>
      </c>
      <c r="H6" s="164" t="s">
        <v>0</v>
      </c>
      <c r="Q6" s="161"/>
    </row>
    <row r="7" spans="1:17">
      <c r="A7" s="160" t="s">
        <v>713</v>
      </c>
      <c r="B7" s="168" t="s">
        <v>636</v>
      </c>
      <c r="C7" s="169" t="s">
        <v>619</v>
      </c>
      <c r="D7" s="170" t="s">
        <v>23</v>
      </c>
      <c r="E7" s="170" t="s">
        <v>597</v>
      </c>
      <c r="F7" s="170" t="s">
        <v>23</v>
      </c>
      <c r="G7" s="170" t="s">
        <v>23</v>
      </c>
      <c r="H7" s="170" t="s">
        <v>23</v>
      </c>
    </row>
    <row r="8" spans="1:17" s="157" customFormat="1">
      <c r="A8" s="171" t="s">
        <v>1222</v>
      </c>
      <c r="B8" s="168" t="s">
        <v>636</v>
      </c>
      <c r="C8" s="172" t="s">
        <v>671</v>
      </c>
      <c r="D8" s="170" t="s">
        <v>23</v>
      </c>
      <c r="E8" s="331" t="s">
        <v>597</v>
      </c>
      <c r="F8" s="170" t="s">
        <v>23</v>
      </c>
      <c r="G8" s="331" t="s">
        <v>597</v>
      </c>
      <c r="H8" s="331" t="s">
        <v>597</v>
      </c>
    </row>
    <row r="9" spans="1:17">
      <c r="A9" s="171" t="s">
        <v>731</v>
      </c>
      <c r="B9" s="168" t="s">
        <v>636</v>
      </c>
      <c r="C9" s="169" t="s">
        <v>685</v>
      </c>
      <c r="D9" s="170" t="s">
        <v>23</v>
      </c>
      <c r="E9" s="170" t="s">
        <v>597</v>
      </c>
      <c r="F9" s="170" t="s">
        <v>597</v>
      </c>
      <c r="G9" s="170" t="s">
        <v>597</v>
      </c>
      <c r="H9" s="170" t="s">
        <v>597</v>
      </c>
    </row>
    <row r="10" spans="1:17">
      <c r="A10" s="160" t="s">
        <v>731</v>
      </c>
      <c r="B10" s="168" t="s">
        <v>636</v>
      </c>
      <c r="C10" s="169" t="s">
        <v>582</v>
      </c>
      <c r="D10" s="170" t="s">
        <v>23</v>
      </c>
      <c r="E10" s="170" t="s">
        <v>597</v>
      </c>
      <c r="F10" s="170" t="s">
        <v>597</v>
      </c>
      <c r="G10" s="170" t="s">
        <v>597</v>
      </c>
      <c r="H10" s="170" t="s">
        <v>597</v>
      </c>
    </row>
    <row r="11" spans="1:17" s="157" customFormat="1">
      <c r="A11" s="171" t="s">
        <v>744</v>
      </c>
      <c r="B11" s="168" t="s">
        <v>636</v>
      </c>
      <c r="C11" s="172" t="s">
        <v>584</v>
      </c>
      <c r="D11" s="170" t="s">
        <v>23</v>
      </c>
      <c r="E11" s="170" t="s">
        <v>597</v>
      </c>
      <c r="F11" s="170" t="s">
        <v>597</v>
      </c>
      <c r="G11" s="170" t="s">
        <v>597</v>
      </c>
      <c r="H11" s="170" t="s">
        <v>597</v>
      </c>
    </row>
    <row r="12" spans="1:17" s="157" customFormat="1">
      <c r="A12" s="171"/>
      <c r="B12" s="168" t="s">
        <v>636</v>
      </c>
      <c r="C12" s="172" t="s">
        <v>585</v>
      </c>
      <c r="D12" s="170" t="s">
        <v>23</v>
      </c>
      <c r="E12" s="170" t="s">
        <v>597</v>
      </c>
      <c r="F12" s="170" t="s">
        <v>597</v>
      </c>
      <c r="G12" s="170" t="s">
        <v>597</v>
      </c>
      <c r="H12" s="170" t="s">
        <v>597</v>
      </c>
    </row>
    <row r="13" spans="1:17" s="157" customFormat="1">
      <c r="A13" s="171"/>
      <c r="B13" s="168" t="s">
        <v>636</v>
      </c>
      <c r="C13" s="172" t="s">
        <v>589</v>
      </c>
      <c r="D13" s="170" t="s">
        <v>23</v>
      </c>
      <c r="E13" s="170" t="s">
        <v>597</v>
      </c>
      <c r="F13" s="170" t="s">
        <v>597</v>
      </c>
      <c r="G13" s="170" t="s">
        <v>597</v>
      </c>
      <c r="H13" s="170" t="s">
        <v>597</v>
      </c>
    </row>
    <row r="14" spans="1:17" s="157" customFormat="1">
      <c r="A14" s="171" t="s">
        <v>712</v>
      </c>
      <c r="B14" s="168" t="s">
        <v>636</v>
      </c>
      <c r="C14" s="172" t="s">
        <v>659</v>
      </c>
      <c r="D14" s="170" t="s">
        <v>23</v>
      </c>
      <c r="E14" s="170" t="s">
        <v>597</v>
      </c>
      <c r="F14" s="170" t="s">
        <v>23</v>
      </c>
      <c r="G14" s="170" t="s">
        <v>597</v>
      </c>
      <c r="H14" s="170" t="s">
        <v>597</v>
      </c>
    </row>
    <row r="15" spans="1:17" s="157" customFormat="1">
      <c r="A15" s="171"/>
      <c r="B15" s="168" t="s">
        <v>636</v>
      </c>
      <c r="C15" s="172" t="s">
        <v>590</v>
      </c>
      <c r="D15" s="170" t="s">
        <v>23</v>
      </c>
      <c r="E15" s="170" t="s">
        <v>23</v>
      </c>
      <c r="F15" s="170" t="s">
        <v>23</v>
      </c>
      <c r="G15" s="170" t="s">
        <v>23</v>
      </c>
      <c r="H15" s="170" t="s">
        <v>23</v>
      </c>
    </row>
    <row r="16" spans="1:17">
      <c r="A16" s="171"/>
      <c r="B16" s="168" t="s">
        <v>636</v>
      </c>
      <c r="C16" s="172" t="s">
        <v>591</v>
      </c>
      <c r="D16" s="170" t="s">
        <v>23</v>
      </c>
      <c r="E16" s="170" t="s">
        <v>23</v>
      </c>
      <c r="F16" s="170" t="s">
        <v>23</v>
      </c>
      <c r="G16" s="170" t="s">
        <v>23</v>
      </c>
      <c r="H16" s="170" t="s">
        <v>23</v>
      </c>
      <c r="Q16" s="161"/>
    </row>
    <row r="17" spans="1:24">
      <c r="A17" s="171"/>
      <c r="B17" s="168" t="s">
        <v>636</v>
      </c>
      <c r="C17" s="172" t="s">
        <v>626</v>
      </c>
      <c r="D17" s="170" t="s">
        <v>23</v>
      </c>
      <c r="E17" s="170" t="s">
        <v>597</v>
      </c>
      <c r="F17" s="170" t="s">
        <v>597</v>
      </c>
      <c r="G17" s="170" t="s">
        <v>597</v>
      </c>
      <c r="H17" s="170" t="s">
        <v>597</v>
      </c>
      <c r="Q17" s="161"/>
    </row>
    <row r="18" spans="1:24">
      <c r="A18" s="171" t="s">
        <v>731</v>
      </c>
      <c r="B18" s="168" t="s">
        <v>636</v>
      </c>
      <c r="C18" s="172" t="s">
        <v>625</v>
      </c>
      <c r="D18" s="170" t="s">
        <v>23</v>
      </c>
      <c r="E18" s="170" t="s">
        <v>597</v>
      </c>
      <c r="F18" s="170" t="s">
        <v>597</v>
      </c>
      <c r="G18" s="170" t="s">
        <v>597</v>
      </c>
      <c r="H18" s="170" t="s">
        <v>597</v>
      </c>
      <c r="Q18" s="161"/>
    </row>
    <row r="19" spans="1:24">
      <c r="A19" s="171"/>
      <c r="B19" s="168" t="s">
        <v>636</v>
      </c>
      <c r="C19" s="172" t="s">
        <v>630</v>
      </c>
      <c r="D19" s="170" t="s">
        <v>23</v>
      </c>
      <c r="E19" s="170" t="s">
        <v>23</v>
      </c>
      <c r="F19" s="170" t="s">
        <v>23</v>
      </c>
      <c r="G19" s="170" t="s">
        <v>23</v>
      </c>
      <c r="H19" s="170" t="s">
        <v>23</v>
      </c>
      <c r="Q19" s="161"/>
    </row>
    <row r="20" spans="1:24" s="57" customFormat="1">
      <c r="A20" s="347" t="s">
        <v>1815</v>
      </c>
      <c r="B20" s="330" t="s">
        <v>636</v>
      </c>
      <c r="C20" s="346" t="s">
        <v>1819</v>
      </c>
      <c r="D20" s="73" t="s">
        <v>23</v>
      </c>
      <c r="E20" s="73" t="s">
        <v>23</v>
      </c>
      <c r="F20" s="73" t="s">
        <v>23</v>
      </c>
      <c r="G20" s="73" t="s">
        <v>23</v>
      </c>
      <c r="H20" s="73" t="s">
        <v>23</v>
      </c>
      <c r="I20" s="160"/>
      <c r="J20" s="160"/>
      <c r="K20" s="157"/>
      <c r="L20" s="157"/>
      <c r="M20" s="157"/>
      <c r="N20" s="157"/>
      <c r="O20" s="157"/>
      <c r="P20" s="157"/>
      <c r="Q20" s="157"/>
      <c r="X20" s="52"/>
    </row>
    <row r="21" spans="1:24" s="157" customFormat="1">
      <c r="A21" s="171" t="s">
        <v>712</v>
      </c>
      <c r="B21" s="168" t="s">
        <v>636</v>
      </c>
      <c r="C21" s="172" t="s">
        <v>679</v>
      </c>
      <c r="D21" s="170" t="s">
        <v>23</v>
      </c>
      <c r="E21" s="170" t="s">
        <v>23</v>
      </c>
      <c r="F21" s="170" t="s">
        <v>23</v>
      </c>
      <c r="G21" s="170" t="s">
        <v>23</v>
      </c>
      <c r="H21" s="170" t="s">
        <v>23</v>
      </c>
    </row>
    <row r="22" spans="1:24" s="157" customFormat="1">
      <c r="A22" s="171" t="s">
        <v>744</v>
      </c>
      <c r="B22" s="168" t="s">
        <v>637</v>
      </c>
      <c r="C22" s="172" t="s">
        <v>666</v>
      </c>
      <c r="D22" s="170" t="s">
        <v>23</v>
      </c>
      <c r="E22" s="170" t="s">
        <v>23</v>
      </c>
      <c r="F22" s="170" t="s">
        <v>23</v>
      </c>
      <c r="G22" s="170" t="s">
        <v>23</v>
      </c>
      <c r="H22" s="170" t="s">
        <v>23</v>
      </c>
      <c r="Q22" s="161"/>
    </row>
    <row r="23" spans="1:24">
      <c r="A23" s="171" t="s">
        <v>744</v>
      </c>
      <c r="B23" s="168" t="s">
        <v>637</v>
      </c>
      <c r="C23" s="172" t="s">
        <v>667</v>
      </c>
      <c r="D23" s="170" t="s">
        <v>23</v>
      </c>
      <c r="E23" s="170" t="s">
        <v>23</v>
      </c>
      <c r="F23" s="170" t="s">
        <v>23</v>
      </c>
      <c r="G23" s="170" t="s">
        <v>23</v>
      </c>
      <c r="H23" s="170" t="s">
        <v>23</v>
      </c>
      <c r="Q23" s="161"/>
    </row>
    <row r="24" spans="1:24" s="157" customFormat="1">
      <c r="A24" s="171" t="s">
        <v>723</v>
      </c>
      <c r="B24" s="168" t="s">
        <v>637</v>
      </c>
      <c r="C24" s="172" t="s">
        <v>582</v>
      </c>
      <c r="D24" s="170" t="s">
        <v>23</v>
      </c>
      <c r="E24" s="170" t="s">
        <v>23</v>
      </c>
      <c r="F24" s="170" t="s">
        <v>23</v>
      </c>
      <c r="G24" s="170" t="s">
        <v>23</v>
      </c>
      <c r="H24" s="170" t="s">
        <v>23</v>
      </c>
    </row>
    <row r="25" spans="1:24" s="157" customFormat="1">
      <c r="A25" s="171" t="s">
        <v>723</v>
      </c>
      <c r="B25" s="168" t="s">
        <v>637</v>
      </c>
      <c r="C25" s="172" t="s">
        <v>584</v>
      </c>
      <c r="D25" s="170" t="s">
        <v>23</v>
      </c>
      <c r="E25" s="170" t="s">
        <v>23</v>
      </c>
      <c r="F25" s="170" t="s">
        <v>23</v>
      </c>
      <c r="G25" s="170" t="s">
        <v>23</v>
      </c>
      <c r="H25" s="170" t="s">
        <v>23</v>
      </c>
    </row>
    <row r="26" spans="1:24" s="157" customFormat="1">
      <c r="A26" s="171" t="s">
        <v>723</v>
      </c>
      <c r="B26" s="168" t="s">
        <v>637</v>
      </c>
      <c r="C26" s="172" t="s">
        <v>659</v>
      </c>
      <c r="D26" s="170" t="s">
        <v>23</v>
      </c>
      <c r="E26" s="170" t="s">
        <v>23</v>
      </c>
      <c r="F26" s="170" t="s">
        <v>23</v>
      </c>
      <c r="G26" s="170" t="s">
        <v>23</v>
      </c>
      <c r="H26" s="170" t="s">
        <v>23</v>
      </c>
    </row>
    <row r="27" spans="1:24">
      <c r="A27" s="171"/>
      <c r="B27" s="168" t="s">
        <v>637</v>
      </c>
      <c r="C27" s="169" t="s">
        <v>671</v>
      </c>
      <c r="D27" s="170" t="s">
        <v>23</v>
      </c>
      <c r="E27" s="170" t="s">
        <v>23</v>
      </c>
      <c r="F27" s="170" t="s">
        <v>23</v>
      </c>
      <c r="G27" s="170" t="s">
        <v>23</v>
      </c>
      <c r="H27" s="170" t="s">
        <v>23</v>
      </c>
      <c r="Q27" s="161"/>
    </row>
    <row r="28" spans="1:24" s="277" customFormat="1">
      <c r="A28" s="402" t="s">
        <v>1847</v>
      </c>
      <c r="B28" s="405" t="s">
        <v>637</v>
      </c>
      <c r="C28" s="406" t="s">
        <v>747</v>
      </c>
      <c r="D28" s="278" t="s">
        <v>23</v>
      </c>
      <c r="E28" s="278" t="s">
        <v>23</v>
      </c>
      <c r="F28" s="278" t="s">
        <v>23</v>
      </c>
      <c r="G28" s="278" t="s">
        <v>23</v>
      </c>
      <c r="H28" s="278" t="s">
        <v>23</v>
      </c>
      <c r="Q28" s="407"/>
    </row>
    <row r="29" spans="1:24" s="157" customFormat="1">
      <c r="A29" s="171" t="s">
        <v>723</v>
      </c>
      <c r="B29" s="168" t="s">
        <v>637</v>
      </c>
      <c r="C29" s="172" t="s">
        <v>589</v>
      </c>
      <c r="D29" s="170" t="s">
        <v>23</v>
      </c>
      <c r="E29" s="170" t="s">
        <v>23</v>
      </c>
      <c r="F29" s="170" t="s">
        <v>23</v>
      </c>
      <c r="G29" s="170" t="s">
        <v>23</v>
      </c>
      <c r="H29" s="170" t="s">
        <v>23</v>
      </c>
    </row>
    <row r="30" spans="1:24" s="157" customFormat="1">
      <c r="A30" s="171" t="s">
        <v>723</v>
      </c>
      <c r="B30" s="168" t="s">
        <v>637</v>
      </c>
      <c r="C30" s="172" t="s">
        <v>619</v>
      </c>
      <c r="D30" s="170" t="s">
        <v>23</v>
      </c>
      <c r="E30" s="170" t="s">
        <v>23</v>
      </c>
      <c r="F30" s="170" t="s">
        <v>23</v>
      </c>
      <c r="G30" s="170" t="s">
        <v>23</v>
      </c>
      <c r="H30" s="170" t="s">
        <v>23</v>
      </c>
    </row>
    <row r="31" spans="1:24" s="157" customFormat="1">
      <c r="A31" s="171" t="s">
        <v>723</v>
      </c>
      <c r="B31" s="168" t="s">
        <v>637</v>
      </c>
      <c r="C31" s="172" t="s">
        <v>685</v>
      </c>
      <c r="D31" s="170" t="s">
        <v>23</v>
      </c>
      <c r="E31" s="170" t="s">
        <v>23</v>
      </c>
      <c r="F31" s="170" t="s">
        <v>23</v>
      </c>
      <c r="G31" s="170" t="s">
        <v>23</v>
      </c>
      <c r="H31" s="170" t="s">
        <v>23</v>
      </c>
    </row>
    <row r="32" spans="1:24">
      <c r="A32" s="171" t="s">
        <v>712</v>
      </c>
      <c r="B32" s="168" t="s">
        <v>637</v>
      </c>
      <c r="C32" s="169" t="s">
        <v>627</v>
      </c>
      <c r="D32" s="170" t="s">
        <v>23</v>
      </c>
      <c r="E32" s="170" t="s">
        <v>597</v>
      </c>
      <c r="F32" s="170" t="s">
        <v>597</v>
      </c>
      <c r="G32" s="170" t="s">
        <v>597</v>
      </c>
      <c r="H32" s="170" t="s">
        <v>597</v>
      </c>
    </row>
    <row r="33" spans="1:17">
      <c r="A33" s="171" t="s">
        <v>744</v>
      </c>
      <c r="B33" s="168" t="s">
        <v>637</v>
      </c>
      <c r="C33" s="169" t="s">
        <v>603</v>
      </c>
      <c r="D33" s="170" t="s">
        <v>23</v>
      </c>
      <c r="E33" s="170" t="s">
        <v>597</v>
      </c>
      <c r="F33" s="170" t="s">
        <v>597</v>
      </c>
      <c r="G33" s="170" t="s">
        <v>597</v>
      </c>
      <c r="H33" s="170" t="s">
        <v>597</v>
      </c>
    </row>
    <row r="34" spans="1:17">
      <c r="A34" s="171" t="s">
        <v>744</v>
      </c>
      <c r="B34" s="168" t="s">
        <v>637</v>
      </c>
      <c r="C34" s="169" t="s">
        <v>595</v>
      </c>
      <c r="D34" s="170" t="s">
        <v>23</v>
      </c>
      <c r="E34" s="170" t="s">
        <v>597</v>
      </c>
      <c r="F34" s="170" t="s">
        <v>597</v>
      </c>
      <c r="G34" s="170" t="s">
        <v>597</v>
      </c>
      <c r="H34" s="170" t="s">
        <v>597</v>
      </c>
    </row>
    <row r="35" spans="1:17">
      <c r="A35" s="157" t="s">
        <v>1815</v>
      </c>
      <c r="B35" s="330" t="s">
        <v>637</v>
      </c>
      <c r="C35" s="346" t="s">
        <v>1822</v>
      </c>
      <c r="D35" s="170" t="s">
        <v>597</v>
      </c>
      <c r="E35" s="170" t="s">
        <v>597</v>
      </c>
      <c r="F35" s="170" t="s">
        <v>597</v>
      </c>
      <c r="G35" s="170" t="s">
        <v>597</v>
      </c>
      <c r="H35" s="170" t="s">
        <v>597</v>
      </c>
    </row>
    <row r="36" spans="1:17">
      <c r="A36" s="157" t="s">
        <v>1815</v>
      </c>
      <c r="B36" s="330" t="s">
        <v>637</v>
      </c>
      <c r="C36" s="346" t="s">
        <v>1819</v>
      </c>
      <c r="D36" s="170" t="s">
        <v>23</v>
      </c>
      <c r="E36" s="170" t="s">
        <v>23</v>
      </c>
      <c r="F36" s="170" t="s">
        <v>23</v>
      </c>
      <c r="G36" s="170" t="s">
        <v>23</v>
      </c>
      <c r="H36" s="170" t="s">
        <v>23</v>
      </c>
    </row>
    <row r="37" spans="1:17" s="157" customFormat="1">
      <c r="A37" s="171" t="s">
        <v>731</v>
      </c>
      <c r="B37" s="168" t="s">
        <v>637</v>
      </c>
      <c r="C37" s="172" t="s">
        <v>673</v>
      </c>
      <c r="D37" s="170" t="s">
        <v>23</v>
      </c>
      <c r="E37" s="170" t="s">
        <v>23</v>
      </c>
      <c r="F37" s="170" t="s">
        <v>23</v>
      </c>
      <c r="G37" s="170" t="s">
        <v>23</v>
      </c>
      <c r="H37" s="170" t="s">
        <v>23</v>
      </c>
    </row>
    <row r="38" spans="1:17">
      <c r="A38" s="171" t="s">
        <v>744</v>
      </c>
      <c r="B38" s="168" t="s">
        <v>637</v>
      </c>
      <c r="C38" s="169" t="s">
        <v>604</v>
      </c>
      <c r="D38" s="170" t="s">
        <v>23</v>
      </c>
      <c r="E38" s="170" t="s">
        <v>23</v>
      </c>
      <c r="F38" s="170" t="s">
        <v>23</v>
      </c>
      <c r="G38" s="170" t="s">
        <v>23</v>
      </c>
      <c r="H38" s="170" t="s">
        <v>23</v>
      </c>
      <c r="Q38" s="161"/>
    </row>
    <row r="39" spans="1:17">
      <c r="A39" s="171"/>
      <c r="B39" s="168" t="s">
        <v>637</v>
      </c>
      <c r="C39" s="169" t="s">
        <v>605</v>
      </c>
      <c r="D39" s="170" t="s">
        <v>23</v>
      </c>
      <c r="E39" s="170" t="s">
        <v>23</v>
      </c>
      <c r="F39" s="170" t="s">
        <v>23</v>
      </c>
      <c r="G39" s="170" t="s">
        <v>23</v>
      </c>
      <c r="H39" s="170" t="s">
        <v>23</v>
      </c>
      <c r="Q39" s="161"/>
    </row>
    <row r="40" spans="1:17">
      <c r="A40" s="171"/>
      <c r="B40" s="168" t="s">
        <v>637</v>
      </c>
      <c r="C40" s="169" t="s">
        <v>606</v>
      </c>
      <c r="D40" s="170" t="s">
        <v>23</v>
      </c>
      <c r="E40" s="170" t="s">
        <v>23</v>
      </c>
      <c r="F40" s="170" t="s">
        <v>23</v>
      </c>
      <c r="G40" s="170" t="s">
        <v>23</v>
      </c>
      <c r="H40" s="170" t="s">
        <v>23</v>
      </c>
      <c r="Q40" s="161"/>
    </row>
    <row r="41" spans="1:17">
      <c r="A41" s="171"/>
      <c r="B41" s="168" t="s">
        <v>637</v>
      </c>
      <c r="C41" s="169" t="s">
        <v>607</v>
      </c>
      <c r="D41" s="170" t="s">
        <v>23</v>
      </c>
      <c r="E41" s="170" t="s">
        <v>23</v>
      </c>
      <c r="F41" s="170" t="s">
        <v>23</v>
      </c>
      <c r="G41" s="170" t="s">
        <v>23</v>
      </c>
      <c r="H41" s="170" t="s">
        <v>23</v>
      </c>
      <c r="Q41" s="161"/>
    </row>
    <row r="42" spans="1:17">
      <c r="A42" s="171"/>
      <c r="B42" s="168" t="s">
        <v>637</v>
      </c>
      <c r="C42" s="169" t="s">
        <v>608</v>
      </c>
      <c r="D42" s="170" t="s">
        <v>23</v>
      </c>
      <c r="E42" s="170" t="s">
        <v>23</v>
      </c>
      <c r="F42" s="170" t="s">
        <v>23</v>
      </c>
      <c r="G42" s="170" t="s">
        <v>23</v>
      </c>
      <c r="H42" s="170" t="s">
        <v>23</v>
      </c>
      <c r="Q42" s="161"/>
    </row>
    <row r="43" spans="1:17">
      <c r="A43" s="171"/>
      <c r="B43" s="168" t="s">
        <v>637</v>
      </c>
      <c r="C43" s="169" t="s">
        <v>609</v>
      </c>
      <c r="D43" s="170" t="s">
        <v>23</v>
      </c>
      <c r="E43" s="170" t="s">
        <v>23</v>
      </c>
      <c r="F43" s="170" t="s">
        <v>23</v>
      </c>
      <c r="G43" s="170" t="s">
        <v>23</v>
      </c>
      <c r="H43" s="170" t="s">
        <v>23</v>
      </c>
      <c r="Q43" s="161"/>
    </row>
    <row r="44" spans="1:17">
      <c r="A44" s="171"/>
      <c r="B44" s="168" t="s">
        <v>637</v>
      </c>
      <c r="C44" s="169" t="s">
        <v>610</v>
      </c>
      <c r="D44" s="170" t="s">
        <v>23</v>
      </c>
      <c r="E44" s="170" t="s">
        <v>23</v>
      </c>
      <c r="F44" s="170" t="s">
        <v>23</v>
      </c>
      <c r="G44" s="170" t="s">
        <v>23</v>
      </c>
      <c r="H44" s="170" t="s">
        <v>23</v>
      </c>
      <c r="Q44" s="161"/>
    </row>
    <row r="45" spans="1:17">
      <c r="A45" s="171" t="s">
        <v>741</v>
      </c>
      <c r="B45" s="168" t="s">
        <v>637</v>
      </c>
      <c r="C45" s="169" t="s">
        <v>668</v>
      </c>
      <c r="D45" s="170" t="s">
        <v>23</v>
      </c>
      <c r="E45" s="170" t="s">
        <v>23</v>
      </c>
      <c r="F45" s="170" t="s">
        <v>23</v>
      </c>
      <c r="G45" s="170" t="s">
        <v>23</v>
      </c>
      <c r="H45" s="170" t="s">
        <v>23</v>
      </c>
      <c r="Q45" s="161"/>
    </row>
    <row r="46" spans="1:17" s="157" customFormat="1">
      <c r="A46" s="171" t="s">
        <v>741</v>
      </c>
      <c r="B46" s="168" t="s">
        <v>637</v>
      </c>
      <c r="C46" s="169" t="s">
        <v>669</v>
      </c>
      <c r="D46" s="170" t="s">
        <v>23</v>
      </c>
      <c r="E46" s="170" t="s">
        <v>23</v>
      </c>
      <c r="F46" s="170" t="s">
        <v>23</v>
      </c>
      <c r="G46" s="170" t="s">
        <v>23</v>
      </c>
      <c r="H46" s="170" t="s">
        <v>23</v>
      </c>
    </row>
    <row r="47" spans="1:17" s="157" customFormat="1">
      <c r="A47" s="171" t="s">
        <v>712</v>
      </c>
      <c r="B47" s="168" t="s">
        <v>637</v>
      </c>
      <c r="C47" s="169" t="s">
        <v>665</v>
      </c>
      <c r="D47" s="170" t="s">
        <v>23</v>
      </c>
      <c r="E47" s="170" t="s">
        <v>23</v>
      </c>
      <c r="F47" s="170" t="s">
        <v>23</v>
      </c>
      <c r="G47" s="170" t="s">
        <v>23</v>
      </c>
      <c r="H47" s="170" t="s">
        <v>23</v>
      </c>
    </row>
    <row r="48" spans="1:17" s="157" customFormat="1">
      <c r="A48" s="171" t="s">
        <v>712</v>
      </c>
      <c r="B48" s="168" t="s">
        <v>637</v>
      </c>
      <c r="C48" s="169" t="s">
        <v>670</v>
      </c>
      <c r="D48" s="170" t="s">
        <v>23</v>
      </c>
      <c r="E48" s="170" t="s">
        <v>23</v>
      </c>
      <c r="F48" s="170" t="s">
        <v>23</v>
      </c>
      <c r="G48" s="170" t="s">
        <v>23</v>
      </c>
      <c r="H48" s="170" t="s">
        <v>23</v>
      </c>
    </row>
    <row r="49" spans="1:17" s="157" customFormat="1">
      <c r="A49" s="171" t="s">
        <v>731</v>
      </c>
      <c r="B49" s="168" t="s">
        <v>637</v>
      </c>
      <c r="C49" s="169" t="s">
        <v>675</v>
      </c>
      <c r="D49" s="170" t="s">
        <v>23</v>
      </c>
      <c r="E49" s="170" t="s">
        <v>23</v>
      </c>
      <c r="F49" s="170" t="s">
        <v>23</v>
      </c>
      <c r="G49" s="170" t="s">
        <v>23</v>
      </c>
      <c r="H49" s="170" t="s">
        <v>23</v>
      </c>
    </row>
    <row r="50" spans="1:17">
      <c r="A50" s="171" t="s">
        <v>731</v>
      </c>
      <c r="B50" s="168" t="s">
        <v>637</v>
      </c>
      <c r="C50" s="169" t="s">
        <v>680</v>
      </c>
      <c r="D50" s="170" t="s">
        <v>23</v>
      </c>
      <c r="E50" s="170" t="s">
        <v>23</v>
      </c>
      <c r="F50" s="170" t="s">
        <v>23</v>
      </c>
      <c r="G50" s="170" t="s">
        <v>23</v>
      </c>
      <c r="H50" s="170" t="s">
        <v>23</v>
      </c>
      <c r="Q50" s="161"/>
    </row>
    <row r="51" spans="1:17">
      <c r="A51" s="171" t="s">
        <v>731</v>
      </c>
      <c r="B51" s="168" t="s">
        <v>637</v>
      </c>
      <c r="C51" s="169" t="s">
        <v>681</v>
      </c>
      <c r="D51" s="170" t="s">
        <v>23</v>
      </c>
      <c r="E51" s="170" t="s">
        <v>23</v>
      </c>
      <c r="F51" s="170" t="s">
        <v>23</v>
      </c>
      <c r="G51" s="170" t="s">
        <v>23</v>
      </c>
      <c r="H51" s="170" t="s">
        <v>23</v>
      </c>
      <c r="Q51" s="161"/>
    </row>
    <row r="52" spans="1:17">
      <c r="A52" s="171" t="s">
        <v>731</v>
      </c>
      <c r="B52" s="168" t="s">
        <v>637</v>
      </c>
      <c r="C52" s="169" t="s">
        <v>688</v>
      </c>
      <c r="D52" s="170" t="s">
        <v>23</v>
      </c>
      <c r="E52" s="170" t="s">
        <v>23</v>
      </c>
      <c r="F52" s="170" t="s">
        <v>23</v>
      </c>
      <c r="G52" s="170" t="s">
        <v>23</v>
      </c>
      <c r="H52" s="170" t="s">
        <v>23</v>
      </c>
      <c r="Q52" s="161"/>
    </row>
    <row r="53" spans="1:17">
      <c r="A53" s="171" t="s">
        <v>731</v>
      </c>
      <c r="B53" s="168" t="s">
        <v>637</v>
      </c>
      <c r="C53" s="169" t="s">
        <v>689</v>
      </c>
      <c r="D53" s="170" t="s">
        <v>23</v>
      </c>
      <c r="E53" s="170" t="s">
        <v>23</v>
      </c>
      <c r="F53" s="170" t="s">
        <v>23</v>
      </c>
      <c r="G53" s="170" t="s">
        <v>23</v>
      </c>
      <c r="H53" s="170" t="s">
        <v>23</v>
      </c>
      <c r="Q53" s="161"/>
    </row>
    <row r="54" spans="1:17" s="277" customFormat="1">
      <c r="A54" s="349" t="s">
        <v>2027</v>
      </c>
      <c r="B54" s="405" t="s">
        <v>637</v>
      </c>
      <c r="C54" s="406" t="s">
        <v>750</v>
      </c>
      <c r="D54" s="278" t="s">
        <v>23</v>
      </c>
      <c r="E54" s="278" t="s">
        <v>23</v>
      </c>
      <c r="F54" s="278" t="s">
        <v>23</v>
      </c>
      <c r="G54" s="278" t="s">
        <v>23</v>
      </c>
      <c r="H54" s="278" t="s">
        <v>23</v>
      </c>
      <c r="Q54" s="407"/>
    </row>
    <row r="55" spans="1:17" s="277" customFormat="1">
      <c r="A55" s="349" t="s">
        <v>2027</v>
      </c>
      <c r="B55" s="405" t="s">
        <v>637</v>
      </c>
      <c r="C55" s="406" t="s">
        <v>751</v>
      </c>
      <c r="D55" s="278" t="s">
        <v>23</v>
      </c>
      <c r="E55" s="278" t="s">
        <v>23</v>
      </c>
      <c r="F55" s="278" t="s">
        <v>23</v>
      </c>
      <c r="G55" s="278" t="s">
        <v>23</v>
      </c>
      <c r="H55" s="278" t="s">
        <v>23</v>
      </c>
      <c r="Q55" s="407"/>
    </row>
    <row r="56" spans="1:17">
      <c r="A56" s="171" t="s">
        <v>1222</v>
      </c>
      <c r="B56" s="168" t="s">
        <v>637</v>
      </c>
      <c r="C56" s="172" t="s">
        <v>1291</v>
      </c>
      <c r="D56" s="170" t="s">
        <v>23</v>
      </c>
      <c r="E56" s="170" t="s">
        <v>23</v>
      </c>
      <c r="F56" s="170" t="s">
        <v>23</v>
      </c>
      <c r="G56" s="170" t="s">
        <v>23</v>
      </c>
      <c r="H56" s="170" t="s">
        <v>23</v>
      </c>
      <c r="Q56" s="161"/>
    </row>
    <row r="57" spans="1:17">
      <c r="A57" s="171" t="s">
        <v>1222</v>
      </c>
      <c r="B57" s="168" t="s">
        <v>637</v>
      </c>
      <c r="C57" s="172" t="s">
        <v>1292</v>
      </c>
      <c r="D57" s="170" t="s">
        <v>23</v>
      </c>
      <c r="E57" s="170" t="s">
        <v>23</v>
      </c>
      <c r="F57" s="170" t="s">
        <v>23</v>
      </c>
      <c r="G57" s="170" t="s">
        <v>23</v>
      </c>
      <c r="H57" s="170" t="s">
        <v>23</v>
      </c>
      <c r="Q57" s="161"/>
    </row>
    <row r="58" spans="1:17">
      <c r="A58" s="401" t="s">
        <v>1848</v>
      </c>
      <c r="B58" s="385" t="s">
        <v>1818</v>
      </c>
      <c r="C58" s="385" t="s">
        <v>1825</v>
      </c>
      <c r="D58" s="170" t="s">
        <v>23</v>
      </c>
      <c r="E58" s="170" t="s">
        <v>23</v>
      </c>
      <c r="F58" s="170" t="s">
        <v>23</v>
      </c>
      <c r="G58" s="170" t="s">
        <v>23</v>
      </c>
      <c r="H58" s="170" t="s">
        <v>23</v>
      </c>
    </row>
    <row r="59" spans="1:17">
      <c r="A59" s="401" t="s">
        <v>1848</v>
      </c>
      <c r="B59" s="385" t="s">
        <v>1818</v>
      </c>
      <c r="C59" s="385" t="s">
        <v>1826</v>
      </c>
      <c r="D59" s="170" t="s">
        <v>23</v>
      </c>
      <c r="E59" s="170" t="s">
        <v>23</v>
      </c>
      <c r="F59" s="170" t="s">
        <v>23</v>
      </c>
      <c r="G59" s="170" t="s">
        <v>23</v>
      </c>
      <c r="H59" s="170" t="s">
        <v>23</v>
      </c>
    </row>
    <row r="60" spans="1:17">
      <c r="A60" s="401" t="s">
        <v>1848</v>
      </c>
      <c r="B60" s="385" t="s">
        <v>1828</v>
      </c>
      <c r="C60" s="385" t="s">
        <v>1825</v>
      </c>
      <c r="D60" s="170" t="s">
        <v>23</v>
      </c>
      <c r="E60" s="170" t="s">
        <v>23</v>
      </c>
      <c r="F60" s="170" t="s">
        <v>23</v>
      </c>
      <c r="G60" s="170" t="s">
        <v>23</v>
      </c>
      <c r="H60" s="170" t="s">
        <v>23</v>
      </c>
    </row>
    <row r="61" spans="1:17">
      <c r="A61" s="401" t="s">
        <v>1848</v>
      </c>
      <c r="B61" s="385" t="s">
        <v>1828</v>
      </c>
      <c r="C61" s="385" t="s">
        <v>1826</v>
      </c>
      <c r="D61" s="170" t="s">
        <v>23</v>
      </c>
      <c r="E61" s="170" t="s">
        <v>23</v>
      </c>
      <c r="F61" s="170" t="s">
        <v>23</v>
      </c>
      <c r="G61" s="170" t="s">
        <v>23</v>
      </c>
      <c r="H61" s="170" t="s">
        <v>23</v>
      </c>
    </row>
    <row r="62" spans="1:17">
      <c r="A62" s="171" t="s">
        <v>2028</v>
      </c>
      <c r="B62" s="168" t="s">
        <v>1828</v>
      </c>
      <c r="C62" s="330" t="s">
        <v>2030</v>
      </c>
      <c r="D62" s="170" t="s">
        <v>23</v>
      </c>
      <c r="E62" s="170" t="s">
        <v>23</v>
      </c>
      <c r="F62" s="170" t="s">
        <v>23</v>
      </c>
      <c r="G62" s="170" t="s">
        <v>23</v>
      </c>
      <c r="H62" s="170" t="s">
        <v>23</v>
      </c>
    </row>
    <row r="63" spans="1:17">
      <c r="A63" s="171" t="s">
        <v>2028</v>
      </c>
      <c r="B63" s="168" t="s">
        <v>1828</v>
      </c>
      <c r="C63" s="330" t="s">
        <v>751</v>
      </c>
      <c r="D63" s="170" t="s">
        <v>23</v>
      </c>
      <c r="E63" s="170" t="s">
        <v>23</v>
      </c>
      <c r="F63" s="170" t="s">
        <v>23</v>
      </c>
      <c r="G63" s="170" t="s">
        <v>23</v>
      </c>
      <c r="H63" s="170" t="s">
        <v>23</v>
      </c>
    </row>
    <row r="64" spans="1:17" s="277" customFormat="1">
      <c r="A64" s="277" t="s">
        <v>2000</v>
      </c>
      <c r="B64" s="436" t="s">
        <v>632</v>
      </c>
      <c r="C64" s="436" t="s">
        <v>690</v>
      </c>
      <c r="D64" s="278" t="s">
        <v>23</v>
      </c>
      <c r="E64" s="278" t="s">
        <v>597</v>
      </c>
      <c r="F64" s="278" t="s">
        <v>597</v>
      </c>
      <c r="G64" s="278" t="s">
        <v>597</v>
      </c>
      <c r="H64" s="278" t="s">
        <v>597</v>
      </c>
      <c r="Q64" s="407"/>
    </row>
    <row r="65" spans="1:25" s="277" customFormat="1">
      <c r="A65" s="277" t="s">
        <v>1963</v>
      </c>
      <c r="B65" s="436" t="s">
        <v>632</v>
      </c>
      <c r="C65" s="436" t="s">
        <v>691</v>
      </c>
      <c r="D65" s="278" t="s">
        <v>23</v>
      </c>
      <c r="E65" s="278" t="s">
        <v>597</v>
      </c>
      <c r="F65" s="278" t="s">
        <v>597</v>
      </c>
      <c r="G65" s="278" t="s">
        <v>597</v>
      </c>
      <c r="H65" s="278" t="s">
        <v>597</v>
      </c>
      <c r="Q65" s="407"/>
    </row>
    <row r="66" spans="1:25">
      <c r="A66" s="160" t="s">
        <v>731</v>
      </c>
      <c r="B66" s="174" t="s">
        <v>632</v>
      </c>
      <c r="C66" s="174" t="s">
        <v>627</v>
      </c>
      <c r="D66" s="170" t="s">
        <v>23</v>
      </c>
      <c r="E66" s="170" t="s">
        <v>597</v>
      </c>
      <c r="F66" s="170" t="s">
        <v>597</v>
      </c>
      <c r="G66" s="170" t="s">
        <v>597</v>
      </c>
      <c r="H66" s="170" t="s">
        <v>597</v>
      </c>
      <c r="Q66" s="161"/>
    </row>
    <row r="67" spans="1:25">
      <c r="A67" s="157" t="s">
        <v>740</v>
      </c>
      <c r="B67" s="174" t="s">
        <v>632</v>
      </c>
      <c r="C67" s="174" t="s">
        <v>676</v>
      </c>
      <c r="D67" s="170" t="s">
        <v>23</v>
      </c>
      <c r="E67" s="217" t="s">
        <v>597</v>
      </c>
      <c r="F67" s="217" t="s">
        <v>597</v>
      </c>
      <c r="G67" s="170" t="s">
        <v>23</v>
      </c>
      <c r="H67" s="217" t="s">
        <v>597</v>
      </c>
      <c r="Q67" s="161"/>
    </row>
    <row r="68" spans="1:25" s="67" customFormat="1">
      <c r="A68" s="72" t="s">
        <v>737</v>
      </c>
      <c r="B68" s="174" t="s">
        <v>632</v>
      </c>
      <c r="C68" s="169" t="s">
        <v>738</v>
      </c>
      <c r="D68" s="73" t="s">
        <v>23</v>
      </c>
      <c r="E68" s="73" t="s">
        <v>597</v>
      </c>
      <c r="F68" s="73" t="s">
        <v>597</v>
      </c>
      <c r="G68" s="73" t="s">
        <v>597</v>
      </c>
      <c r="H68" s="73" t="s">
        <v>597</v>
      </c>
      <c r="Y68" s="52"/>
    </row>
    <row r="69" spans="1:25" s="67" customFormat="1">
      <c r="A69" s="72" t="s">
        <v>737</v>
      </c>
      <c r="B69" s="174" t="s">
        <v>632</v>
      </c>
      <c r="C69" s="169" t="s">
        <v>739</v>
      </c>
      <c r="D69" s="73" t="s">
        <v>23</v>
      </c>
      <c r="E69" s="73" t="s">
        <v>597</v>
      </c>
      <c r="F69" s="73" t="s">
        <v>597</v>
      </c>
      <c r="G69" s="73" t="s">
        <v>597</v>
      </c>
      <c r="H69" s="73" t="s">
        <v>597</v>
      </c>
      <c r="Y69" s="52"/>
    </row>
    <row r="70" spans="1:25" s="157" customFormat="1">
      <c r="A70" s="171"/>
      <c r="B70" s="174" t="s">
        <v>632</v>
      </c>
      <c r="C70" s="174" t="s">
        <v>687</v>
      </c>
      <c r="D70" s="170" t="s">
        <v>23</v>
      </c>
      <c r="E70" s="170" t="s">
        <v>23</v>
      </c>
      <c r="F70" s="170" t="s">
        <v>23</v>
      </c>
      <c r="G70" s="170" t="s">
        <v>23</v>
      </c>
      <c r="H70" s="170" t="s">
        <v>23</v>
      </c>
    </row>
    <row r="71" spans="1:25" s="157" customFormat="1">
      <c r="A71" s="171"/>
      <c r="B71" s="174" t="s">
        <v>632</v>
      </c>
      <c r="C71" s="174" t="s">
        <v>677</v>
      </c>
      <c r="D71" s="170" t="s">
        <v>23</v>
      </c>
      <c r="E71" s="170" t="s">
        <v>23</v>
      </c>
      <c r="F71" s="170" t="s">
        <v>23</v>
      </c>
      <c r="G71" s="170" t="s">
        <v>23</v>
      </c>
      <c r="H71" s="170" t="s">
        <v>23</v>
      </c>
    </row>
    <row r="72" spans="1:25" s="157" customFormat="1">
      <c r="A72" s="171" t="s">
        <v>723</v>
      </c>
      <c r="B72" s="174" t="s">
        <v>632</v>
      </c>
      <c r="C72" s="174" t="s">
        <v>726</v>
      </c>
      <c r="D72" s="170" t="s">
        <v>23</v>
      </c>
      <c r="E72" s="170" t="s">
        <v>23</v>
      </c>
      <c r="F72" s="170" t="s">
        <v>23</v>
      </c>
      <c r="G72" s="170" t="s">
        <v>23</v>
      </c>
      <c r="H72" s="170" t="s">
        <v>23</v>
      </c>
      <c r="Q72" s="161"/>
    </row>
    <row r="73" spans="1:25" s="157" customFormat="1">
      <c r="A73" s="171" t="s">
        <v>723</v>
      </c>
      <c r="B73" s="174" t="s">
        <v>632</v>
      </c>
      <c r="C73" s="174" t="s">
        <v>727</v>
      </c>
      <c r="D73" s="170" t="s">
        <v>23</v>
      </c>
      <c r="E73" s="170" t="s">
        <v>23</v>
      </c>
      <c r="F73" s="170" t="s">
        <v>23</v>
      </c>
      <c r="G73" s="170" t="s">
        <v>23</v>
      </c>
      <c r="H73" s="170" t="s">
        <v>23</v>
      </c>
      <c r="Q73" s="161"/>
    </row>
    <row r="74" spans="1:25" s="157" customFormat="1">
      <c r="A74" s="171" t="s">
        <v>723</v>
      </c>
      <c r="B74" s="174" t="s">
        <v>632</v>
      </c>
      <c r="C74" s="174" t="s">
        <v>728</v>
      </c>
      <c r="D74" s="170" t="s">
        <v>23</v>
      </c>
      <c r="E74" s="170" t="s">
        <v>23</v>
      </c>
      <c r="F74" s="170" t="s">
        <v>23</v>
      </c>
      <c r="G74" s="170" t="s">
        <v>23</v>
      </c>
      <c r="H74" s="170" t="s">
        <v>23</v>
      </c>
      <c r="Q74" s="161"/>
    </row>
    <row r="75" spans="1:25" s="157" customFormat="1">
      <c r="A75" s="171" t="s">
        <v>723</v>
      </c>
      <c r="B75" s="174" t="s">
        <v>632</v>
      </c>
      <c r="C75" s="174" t="s">
        <v>729</v>
      </c>
      <c r="D75" s="170" t="s">
        <v>23</v>
      </c>
      <c r="E75" s="170" t="s">
        <v>23</v>
      </c>
      <c r="F75" s="170" t="s">
        <v>23</v>
      </c>
      <c r="G75" s="170" t="s">
        <v>23</v>
      </c>
      <c r="H75" s="170" t="s">
        <v>23</v>
      </c>
      <c r="Q75" s="161"/>
    </row>
    <row r="76" spans="1:25" s="157" customFormat="1">
      <c r="A76" s="171" t="s">
        <v>723</v>
      </c>
      <c r="B76" s="174" t="s">
        <v>632</v>
      </c>
      <c r="C76" s="174" t="s">
        <v>730</v>
      </c>
      <c r="D76" s="170" t="s">
        <v>23</v>
      </c>
      <c r="E76" s="170" t="s">
        <v>23</v>
      </c>
      <c r="F76" s="170" t="s">
        <v>23</v>
      </c>
      <c r="G76" s="170" t="s">
        <v>23</v>
      </c>
      <c r="H76" s="170" t="s">
        <v>23</v>
      </c>
      <c r="Q76" s="161"/>
    </row>
    <row r="77" spans="1:25">
      <c r="B77" s="209" t="s">
        <v>638</v>
      </c>
      <c r="C77" s="210" t="s">
        <v>593</v>
      </c>
      <c r="D77" s="170" t="s">
        <v>23</v>
      </c>
      <c r="E77" s="170" t="s">
        <v>23</v>
      </c>
      <c r="F77" s="170" t="s">
        <v>23</v>
      </c>
      <c r="G77" s="170" t="s">
        <v>23</v>
      </c>
      <c r="H77" s="170" t="s">
        <v>23</v>
      </c>
      <c r="Q77" s="161"/>
    </row>
    <row r="78" spans="1:25">
      <c r="A78" s="160" t="s">
        <v>731</v>
      </c>
      <c r="B78" s="211" t="s">
        <v>647</v>
      </c>
      <c r="C78" s="210" t="s">
        <v>593</v>
      </c>
      <c r="D78" s="170" t="s">
        <v>23</v>
      </c>
      <c r="E78" s="170" t="s">
        <v>597</v>
      </c>
      <c r="F78" s="170" t="s">
        <v>597</v>
      </c>
      <c r="G78" s="170" t="s">
        <v>597</v>
      </c>
      <c r="H78" s="170" t="s">
        <v>597</v>
      </c>
      <c r="Q78" s="161"/>
    </row>
    <row r="79" spans="1:25">
      <c r="A79" s="171" t="s">
        <v>722</v>
      </c>
      <c r="B79" s="173" t="s">
        <v>721</v>
      </c>
      <c r="C79" s="173" t="s">
        <v>593</v>
      </c>
      <c r="D79" s="170" t="s">
        <v>23</v>
      </c>
      <c r="E79" s="170" t="s">
        <v>23</v>
      </c>
      <c r="F79" s="170" t="s">
        <v>23</v>
      </c>
      <c r="G79" s="170" t="s">
        <v>23</v>
      </c>
      <c r="H79" s="170" t="s">
        <v>23</v>
      </c>
      <c r="Q79" s="161"/>
    </row>
    <row r="80" spans="1:25">
      <c r="A80" s="171" t="s">
        <v>731</v>
      </c>
      <c r="B80" s="193" t="s">
        <v>692</v>
      </c>
      <c r="C80" s="194" t="s">
        <v>658</v>
      </c>
      <c r="D80" s="170" t="s">
        <v>23</v>
      </c>
      <c r="E80" s="170" t="s">
        <v>597</v>
      </c>
      <c r="F80" s="170" t="s">
        <v>597</v>
      </c>
      <c r="G80" s="170" t="s">
        <v>597</v>
      </c>
      <c r="H80" s="170" t="s">
        <v>597</v>
      </c>
      <c r="Q80" s="161"/>
    </row>
    <row r="81" spans="1:17">
      <c r="A81" s="171" t="s">
        <v>713</v>
      </c>
      <c r="B81" s="193" t="s">
        <v>692</v>
      </c>
      <c r="C81" s="194" t="s">
        <v>693</v>
      </c>
      <c r="D81" s="170" t="s">
        <v>23</v>
      </c>
      <c r="E81" s="170" t="s">
        <v>23</v>
      </c>
      <c r="F81" s="170" t="s">
        <v>23</v>
      </c>
      <c r="G81" s="170" t="s">
        <v>23</v>
      </c>
      <c r="H81" s="170" t="s">
        <v>23</v>
      </c>
      <c r="Q81" s="161"/>
    </row>
    <row r="82" spans="1:17">
      <c r="A82" s="171" t="s">
        <v>713</v>
      </c>
      <c r="B82" s="193" t="s">
        <v>694</v>
      </c>
      <c r="C82" s="194" t="s">
        <v>658</v>
      </c>
      <c r="D82" s="170" t="s">
        <v>597</v>
      </c>
      <c r="E82" s="170" t="s">
        <v>597</v>
      </c>
      <c r="F82" s="170" t="s">
        <v>597</v>
      </c>
      <c r="G82" s="170" t="s">
        <v>597</v>
      </c>
      <c r="H82" s="170" t="s">
        <v>597</v>
      </c>
      <c r="Q82" s="161"/>
    </row>
    <row r="83" spans="1:17">
      <c r="A83" s="171" t="s">
        <v>731</v>
      </c>
      <c r="B83" s="193" t="s">
        <v>694</v>
      </c>
      <c r="C83" s="194" t="s">
        <v>693</v>
      </c>
      <c r="D83" s="170" t="s">
        <v>597</v>
      </c>
      <c r="E83" s="170" t="s">
        <v>23</v>
      </c>
      <c r="F83" s="170" t="s">
        <v>23</v>
      </c>
      <c r="G83" s="170" t="s">
        <v>23</v>
      </c>
      <c r="H83" s="170" t="s">
        <v>23</v>
      </c>
      <c r="Q83" s="161"/>
    </row>
    <row r="84" spans="1:17">
      <c r="A84" s="171" t="s">
        <v>743</v>
      </c>
      <c r="B84" s="193" t="s">
        <v>694</v>
      </c>
      <c r="C84" s="194" t="s">
        <v>584</v>
      </c>
      <c r="D84" s="170" t="s">
        <v>597</v>
      </c>
      <c r="E84" s="170" t="s">
        <v>23</v>
      </c>
      <c r="F84" s="170" t="s">
        <v>23</v>
      </c>
      <c r="G84" s="170" t="s">
        <v>23</v>
      </c>
      <c r="H84" s="170" t="s">
        <v>23</v>
      </c>
      <c r="Q84" s="161"/>
    </row>
    <row r="85" spans="1:17">
      <c r="A85" s="171" t="s">
        <v>743</v>
      </c>
      <c r="B85" s="193" t="s">
        <v>694</v>
      </c>
      <c r="C85" s="194" t="s">
        <v>666</v>
      </c>
      <c r="D85" s="170" t="s">
        <v>597</v>
      </c>
      <c r="E85" s="170" t="s">
        <v>23</v>
      </c>
      <c r="F85" s="170" t="s">
        <v>23</v>
      </c>
      <c r="G85" s="170" t="s">
        <v>23</v>
      </c>
      <c r="H85" s="170" t="s">
        <v>23</v>
      </c>
      <c r="Q85" s="161"/>
    </row>
    <row r="86" spans="1:17">
      <c r="A86" s="171" t="s">
        <v>743</v>
      </c>
      <c r="B86" s="193" t="s">
        <v>694</v>
      </c>
      <c r="C86" s="194" t="s">
        <v>667</v>
      </c>
      <c r="D86" s="170" t="s">
        <v>597</v>
      </c>
      <c r="E86" s="170" t="s">
        <v>23</v>
      </c>
      <c r="F86" s="170" t="s">
        <v>23</v>
      </c>
      <c r="G86" s="170" t="s">
        <v>23</v>
      </c>
      <c r="H86" s="170" t="s">
        <v>23</v>
      </c>
      <c r="Q86" s="161"/>
    </row>
    <row r="87" spans="1:17">
      <c r="A87" s="171" t="s">
        <v>743</v>
      </c>
      <c r="B87" s="193" t="s">
        <v>694</v>
      </c>
      <c r="C87" s="194" t="s">
        <v>603</v>
      </c>
      <c r="D87" s="170" t="s">
        <v>597</v>
      </c>
      <c r="E87" s="170" t="s">
        <v>23</v>
      </c>
      <c r="F87" s="170" t="s">
        <v>23</v>
      </c>
      <c r="G87" s="170" t="s">
        <v>23</v>
      </c>
      <c r="H87" s="170" t="s">
        <v>23</v>
      </c>
      <c r="Q87" s="161"/>
    </row>
    <row r="88" spans="1:17">
      <c r="A88" s="171" t="s">
        <v>743</v>
      </c>
      <c r="B88" s="193" t="s">
        <v>694</v>
      </c>
      <c r="C88" s="194" t="s">
        <v>595</v>
      </c>
      <c r="D88" s="170" t="s">
        <v>597</v>
      </c>
      <c r="E88" s="170" t="s">
        <v>23</v>
      </c>
      <c r="F88" s="170" t="s">
        <v>23</v>
      </c>
      <c r="G88" s="170" t="s">
        <v>23</v>
      </c>
      <c r="H88" s="170" t="s">
        <v>23</v>
      </c>
      <c r="Q88" s="161"/>
    </row>
    <row r="89" spans="1:17">
      <c r="A89" s="171" t="s">
        <v>743</v>
      </c>
      <c r="B89" s="193" t="s">
        <v>694</v>
      </c>
      <c r="C89" s="194" t="s">
        <v>604</v>
      </c>
      <c r="D89" s="170" t="s">
        <v>597</v>
      </c>
      <c r="E89" s="170" t="s">
        <v>23</v>
      </c>
      <c r="F89" s="170" t="s">
        <v>23</v>
      </c>
      <c r="G89" s="170" t="s">
        <v>23</v>
      </c>
      <c r="H89" s="170" t="s">
        <v>23</v>
      </c>
      <c r="Q89" s="161"/>
    </row>
    <row r="90" spans="1:17">
      <c r="A90" s="171" t="s">
        <v>713</v>
      </c>
      <c r="B90" s="195" t="s">
        <v>695</v>
      </c>
      <c r="C90" s="196" t="s">
        <v>696</v>
      </c>
      <c r="D90" s="170" t="s">
        <v>23</v>
      </c>
      <c r="E90" s="170" t="s">
        <v>23</v>
      </c>
      <c r="F90" s="170" t="s">
        <v>23</v>
      </c>
      <c r="G90" s="170" t="s">
        <v>23</v>
      </c>
      <c r="H90" s="170" t="s">
        <v>23</v>
      </c>
      <c r="Q90" s="161"/>
    </row>
    <row r="91" spans="1:17" s="67" customFormat="1">
      <c r="A91" s="59" t="s">
        <v>1222</v>
      </c>
      <c r="B91" s="336" t="s">
        <v>1141</v>
      </c>
      <c r="C91" s="336" t="s">
        <v>1206</v>
      </c>
      <c r="D91" s="73" t="s">
        <v>597</v>
      </c>
      <c r="E91" s="73" t="s">
        <v>597</v>
      </c>
      <c r="F91" s="73" t="s">
        <v>597</v>
      </c>
      <c r="G91" s="73" t="s">
        <v>597</v>
      </c>
      <c r="H91" s="73" t="s">
        <v>597</v>
      </c>
      <c r="I91" s="160"/>
    </row>
    <row r="92" spans="1:17" s="67" customFormat="1">
      <c r="A92" s="59" t="s">
        <v>1222</v>
      </c>
      <c r="B92" s="336" t="s">
        <v>1141</v>
      </c>
      <c r="C92" s="336" t="s">
        <v>627</v>
      </c>
      <c r="D92" s="73" t="s">
        <v>597</v>
      </c>
      <c r="E92" s="73" t="s">
        <v>597</v>
      </c>
      <c r="F92" s="73" t="s">
        <v>597</v>
      </c>
      <c r="G92" s="73" t="s">
        <v>597</v>
      </c>
      <c r="H92" s="73" t="s">
        <v>597</v>
      </c>
      <c r="I92" s="160"/>
    </row>
    <row r="93" spans="1:17">
      <c r="A93" s="171"/>
      <c r="B93" s="258" t="s">
        <v>1115</v>
      </c>
      <c r="C93" s="259" t="s">
        <v>666</v>
      </c>
      <c r="D93" s="170" t="s">
        <v>23</v>
      </c>
      <c r="E93" s="170" t="s">
        <v>23</v>
      </c>
      <c r="F93" s="170" t="s">
        <v>23</v>
      </c>
      <c r="G93" s="170" t="s">
        <v>23</v>
      </c>
      <c r="H93" s="170" t="s">
        <v>23</v>
      </c>
      <c r="Q93" s="161"/>
    </row>
    <row r="94" spans="1:17">
      <c r="A94" s="171"/>
      <c r="B94" s="258" t="s">
        <v>1115</v>
      </c>
      <c r="C94" s="259" t="s">
        <v>667</v>
      </c>
      <c r="D94" s="170" t="s">
        <v>23</v>
      </c>
      <c r="E94" s="170" t="s">
        <v>23</v>
      </c>
      <c r="F94" s="170" t="s">
        <v>23</v>
      </c>
      <c r="G94" s="170" t="s">
        <v>23</v>
      </c>
      <c r="H94" s="170" t="s">
        <v>23</v>
      </c>
      <c r="Q94" s="161"/>
    </row>
    <row r="95" spans="1:17">
      <c r="A95" s="171"/>
      <c r="B95" s="258" t="s">
        <v>1115</v>
      </c>
      <c r="C95" s="259" t="s">
        <v>582</v>
      </c>
      <c r="D95" s="170" t="s">
        <v>23</v>
      </c>
      <c r="E95" s="170" t="s">
        <v>23</v>
      </c>
      <c r="F95" s="170" t="s">
        <v>23</v>
      </c>
      <c r="G95" s="170" t="s">
        <v>23</v>
      </c>
      <c r="H95" s="170" t="s">
        <v>23</v>
      </c>
      <c r="Q95" s="161"/>
    </row>
    <row r="96" spans="1:17">
      <c r="A96" s="171"/>
      <c r="B96" s="258" t="s">
        <v>1115</v>
      </c>
      <c r="C96" s="259" t="s">
        <v>584</v>
      </c>
      <c r="D96" s="170" t="s">
        <v>23</v>
      </c>
      <c r="E96" s="170" t="s">
        <v>23</v>
      </c>
      <c r="F96" s="170" t="s">
        <v>23</v>
      </c>
      <c r="G96" s="170" t="s">
        <v>23</v>
      </c>
      <c r="H96" s="170" t="s">
        <v>23</v>
      </c>
      <c r="Q96" s="161"/>
    </row>
    <row r="97" spans="1:17">
      <c r="A97" s="171"/>
      <c r="B97" s="258" t="s">
        <v>1115</v>
      </c>
      <c r="C97" s="259" t="s">
        <v>659</v>
      </c>
      <c r="D97" s="170" t="s">
        <v>23</v>
      </c>
      <c r="E97" s="170" t="s">
        <v>23</v>
      </c>
      <c r="F97" s="170" t="s">
        <v>23</v>
      </c>
      <c r="G97" s="170" t="s">
        <v>23</v>
      </c>
      <c r="H97" s="170" t="s">
        <v>23</v>
      </c>
      <c r="Q97" s="161"/>
    </row>
    <row r="98" spans="1:17">
      <c r="A98" s="171" t="s">
        <v>1223</v>
      </c>
      <c r="B98" s="258" t="s">
        <v>1115</v>
      </c>
      <c r="C98" s="259" t="s">
        <v>673</v>
      </c>
      <c r="D98" s="170" t="s">
        <v>23</v>
      </c>
      <c r="E98" s="170" t="s">
        <v>23</v>
      </c>
      <c r="F98" s="170" t="s">
        <v>23</v>
      </c>
      <c r="G98" s="170" t="s">
        <v>23</v>
      </c>
      <c r="H98" s="170" t="s">
        <v>23</v>
      </c>
      <c r="Q98" s="161"/>
    </row>
    <row r="99" spans="1:17">
      <c r="A99" s="171"/>
      <c r="B99" s="258" t="s">
        <v>1115</v>
      </c>
      <c r="C99" s="259" t="s">
        <v>603</v>
      </c>
      <c r="D99" s="170" t="s">
        <v>23</v>
      </c>
      <c r="E99" s="170" t="s">
        <v>23</v>
      </c>
      <c r="F99" s="170" t="s">
        <v>23</v>
      </c>
      <c r="G99" s="170" t="s">
        <v>23</v>
      </c>
      <c r="H99" s="170" t="s">
        <v>23</v>
      </c>
      <c r="Q99" s="161"/>
    </row>
    <row r="100" spans="1:17">
      <c r="A100" s="171"/>
      <c r="B100" s="258" t="s">
        <v>1115</v>
      </c>
      <c r="C100" s="259" t="s">
        <v>595</v>
      </c>
      <c r="D100" s="170" t="s">
        <v>23</v>
      </c>
      <c r="E100" s="170" t="s">
        <v>23</v>
      </c>
      <c r="F100" s="170" t="s">
        <v>23</v>
      </c>
      <c r="G100" s="170" t="s">
        <v>23</v>
      </c>
      <c r="H100" s="170" t="s">
        <v>23</v>
      </c>
      <c r="Q100" s="161"/>
    </row>
    <row r="101" spans="1:17">
      <c r="A101" s="171"/>
      <c r="B101" s="258" t="s">
        <v>1115</v>
      </c>
      <c r="C101" s="259" t="s">
        <v>604</v>
      </c>
      <c r="D101" s="170" t="s">
        <v>23</v>
      </c>
      <c r="E101" s="170" t="s">
        <v>23</v>
      </c>
      <c r="F101" s="170" t="s">
        <v>23</v>
      </c>
      <c r="G101" s="170" t="s">
        <v>23</v>
      </c>
      <c r="H101" s="170" t="s">
        <v>23</v>
      </c>
      <c r="Q101" s="161"/>
    </row>
    <row r="102" spans="1:17">
      <c r="A102" s="171"/>
      <c r="B102" s="258" t="s">
        <v>1115</v>
      </c>
      <c r="C102" s="259" t="s">
        <v>605</v>
      </c>
      <c r="D102" s="170" t="s">
        <v>23</v>
      </c>
      <c r="E102" s="170" t="s">
        <v>23</v>
      </c>
      <c r="F102" s="170" t="s">
        <v>23</v>
      </c>
      <c r="G102" s="170" t="s">
        <v>23</v>
      </c>
      <c r="H102" s="170" t="s">
        <v>23</v>
      </c>
      <c r="Q102" s="161"/>
    </row>
    <row r="103" spans="1:17">
      <c r="A103" s="171"/>
      <c r="B103" s="258" t="s">
        <v>1115</v>
      </c>
      <c r="C103" s="259" t="s">
        <v>606</v>
      </c>
      <c r="D103" s="170" t="s">
        <v>23</v>
      </c>
      <c r="E103" s="170" t="s">
        <v>23</v>
      </c>
      <c r="F103" s="170" t="s">
        <v>23</v>
      </c>
      <c r="G103" s="170" t="s">
        <v>23</v>
      </c>
      <c r="H103" s="170" t="s">
        <v>23</v>
      </c>
      <c r="Q103" s="161"/>
    </row>
    <row r="104" spans="1:17">
      <c r="A104" s="176"/>
      <c r="B104" s="258" t="s">
        <v>1115</v>
      </c>
      <c r="C104" s="259" t="s">
        <v>607</v>
      </c>
      <c r="D104" s="170" t="s">
        <v>23</v>
      </c>
      <c r="E104" s="170" t="s">
        <v>23</v>
      </c>
      <c r="F104" s="170" t="s">
        <v>23</v>
      </c>
      <c r="G104" s="170" t="s">
        <v>23</v>
      </c>
      <c r="H104" s="170" t="s">
        <v>23</v>
      </c>
    </row>
    <row r="105" spans="1:17">
      <c r="A105" s="176"/>
      <c r="B105" s="258" t="s">
        <v>1115</v>
      </c>
      <c r="C105" s="259" t="s">
        <v>608</v>
      </c>
      <c r="D105" s="170" t="s">
        <v>23</v>
      </c>
      <c r="E105" s="170" t="s">
        <v>23</v>
      </c>
      <c r="F105" s="170" t="s">
        <v>23</v>
      </c>
      <c r="G105" s="170" t="s">
        <v>23</v>
      </c>
      <c r="H105" s="170" t="s">
        <v>23</v>
      </c>
    </row>
    <row r="106" spans="1:17">
      <c r="A106" s="182"/>
      <c r="B106" s="258" t="s">
        <v>1115</v>
      </c>
      <c r="C106" s="259" t="s">
        <v>609</v>
      </c>
      <c r="D106" s="170" t="s">
        <v>23</v>
      </c>
      <c r="E106" s="170" t="s">
        <v>23</v>
      </c>
      <c r="F106" s="170" t="s">
        <v>23</v>
      </c>
      <c r="G106" s="170" t="s">
        <v>23</v>
      </c>
      <c r="H106" s="170" t="s">
        <v>23</v>
      </c>
    </row>
    <row r="107" spans="1:17">
      <c r="B107" s="258" t="s">
        <v>1115</v>
      </c>
      <c r="C107" s="259" t="s">
        <v>610</v>
      </c>
      <c r="D107" s="170" t="s">
        <v>23</v>
      </c>
      <c r="E107" s="170" t="s">
        <v>23</v>
      </c>
      <c r="F107" s="170" t="s">
        <v>23</v>
      </c>
      <c r="G107" s="170" t="s">
        <v>23</v>
      </c>
      <c r="H107" s="170" t="s">
        <v>23</v>
      </c>
    </row>
    <row r="108" spans="1:17">
      <c r="B108" s="258" t="s">
        <v>1115</v>
      </c>
      <c r="C108" s="259" t="s">
        <v>668</v>
      </c>
      <c r="D108" s="170" t="s">
        <v>23</v>
      </c>
      <c r="E108" s="170" t="s">
        <v>23</v>
      </c>
      <c r="F108" s="170" t="s">
        <v>23</v>
      </c>
      <c r="G108" s="170" t="s">
        <v>23</v>
      </c>
      <c r="H108" s="170" t="s">
        <v>23</v>
      </c>
    </row>
    <row r="109" spans="1:17">
      <c r="B109" s="258" t="s">
        <v>1115</v>
      </c>
      <c r="C109" s="259" t="s">
        <v>669</v>
      </c>
      <c r="D109" s="170" t="s">
        <v>23</v>
      </c>
      <c r="E109" s="170" t="s">
        <v>23</v>
      </c>
      <c r="F109" s="170" t="s">
        <v>23</v>
      </c>
      <c r="G109" s="170" t="s">
        <v>23</v>
      </c>
      <c r="H109" s="170" t="s">
        <v>23</v>
      </c>
    </row>
    <row r="110" spans="1:17">
      <c r="B110" s="258" t="s">
        <v>1115</v>
      </c>
      <c r="C110" s="259" t="s">
        <v>665</v>
      </c>
      <c r="D110" s="170" t="s">
        <v>23</v>
      </c>
      <c r="E110" s="170" t="s">
        <v>23</v>
      </c>
      <c r="F110" s="170" t="s">
        <v>23</v>
      </c>
      <c r="G110" s="170" t="s">
        <v>23</v>
      </c>
      <c r="H110" s="170" t="s">
        <v>23</v>
      </c>
    </row>
    <row r="111" spans="1:17">
      <c r="B111" s="258" t="s">
        <v>1115</v>
      </c>
      <c r="C111" s="259" t="s">
        <v>670</v>
      </c>
      <c r="D111" s="170" t="s">
        <v>23</v>
      </c>
      <c r="E111" s="170" t="s">
        <v>23</v>
      </c>
      <c r="F111" s="170" t="s">
        <v>23</v>
      </c>
      <c r="G111" s="170" t="s">
        <v>23</v>
      </c>
      <c r="H111" s="170" t="s">
        <v>23</v>
      </c>
    </row>
    <row r="112" spans="1:17">
      <c r="B112" s="258" t="s">
        <v>1115</v>
      </c>
      <c r="C112" s="259" t="s">
        <v>671</v>
      </c>
      <c r="D112" s="170" t="s">
        <v>23</v>
      </c>
      <c r="E112" s="170" t="s">
        <v>23</v>
      </c>
      <c r="F112" s="170" t="s">
        <v>23</v>
      </c>
      <c r="G112" s="170" t="s">
        <v>23</v>
      </c>
      <c r="H112" s="170" t="s">
        <v>23</v>
      </c>
    </row>
    <row r="113" spans="1:8" s="277" customFormat="1">
      <c r="A113" s="277" t="s">
        <v>1296</v>
      </c>
      <c r="B113" s="344" t="s">
        <v>1115</v>
      </c>
      <c r="C113" s="345" t="s">
        <v>675</v>
      </c>
      <c r="D113" s="278" t="s">
        <v>23</v>
      </c>
      <c r="E113" s="278" t="s">
        <v>23</v>
      </c>
      <c r="F113" s="278" t="s">
        <v>23</v>
      </c>
      <c r="G113" s="278" t="s">
        <v>23</v>
      </c>
      <c r="H113" s="278" t="s">
        <v>23</v>
      </c>
    </row>
    <row r="114" spans="1:8">
      <c r="B114" s="258" t="s">
        <v>1115</v>
      </c>
      <c r="C114" s="259" t="s">
        <v>680</v>
      </c>
      <c r="D114" s="170" t="s">
        <v>23</v>
      </c>
      <c r="E114" s="170" t="s">
        <v>23</v>
      </c>
      <c r="F114" s="170" t="s">
        <v>23</v>
      </c>
      <c r="G114" s="170" t="s">
        <v>23</v>
      </c>
      <c r="H114" s="170" t="s">
        <v>23</v>
      </c>
    </row>
    <row r="115" spans="1:8">
      <c r="B115" s="258" t="s">
        <v>1115</v>
      </c>
      <c r="C115" s="259" t="s">
        <v>681</v>
      </c>
      <c r="D115" s="170" t="s">
        <v>23</v>
      </c>
      <c r="E115" s="170" t="s">
        <v>23</v>
      </c>
      <c r="F115" s="170" t="s">
        <v>23</v>
      </c>
      <c r="G115" s="170" t="s">
        <v>23</v>
      </c>
      <c r="H115" s="170" t="s">
        <v>23</v>
      </c>
    </row>
    <row r="116" spans="1:8">
      <c r="B116" s="258" t="s">
        <v>1115</v>
      </c>
      <c r="C116" s="259" t="s">
        <v>688</v>
      </c>
      <c r="D116" s="170" t="s">
        <v>23</v>
      </c>
      <c r="E116" s="170" t="s">
        <v>23</v>
      </c>
      <c r="F116" s="170" t="s">
        <v>23</v>
      </c>
      <c r="G116" s="170" t="s">
        <v>23</v>
      </c>
      <c r="H116" s="170" t="s">
        <v>23</v>
      </c>
    </row>
    <row r="117" spans="1:8">
      <c r="B117" s="258" t="s">
        <v>1115</v>
      </c>
      <c r="C117" s="259" t="s">
        <v>689</v>
      </c>
      <c r="D117" s="170" t="s">
        <v>23</v>
      </c>
      <c r="E117" s="170" t="s">
        <v>23</v>
      </c>
      <c r="F117" s="170" t="s">
        <v>23</v>
      </c>
      <c r="G117" s="170" t="s">
        <v>23</v>
      </c>
      <c r="H117" s="170" t="s">
        <v>23</v>
      </c>
    </row>
    <row r="118" spans="1:8" s="277" customFormat="1">
      <c r="A118" s="343" t="s">
        <v>1296</v>
      </c>
      <c r="B118" s="344" t="s">
        <v>1115</v>
      </c>
      <c r="C118" s="345" t="s">
        <v>687</v>
      </c>
      <c r="D118" s="278" t="s">
        <v>23</v>
      </c>
      <c r="E118" s="278" t="s">
        <v>23</v>
      </c>
      <c r="F118" s="278" t="s">
        <v>23</v>
      </c>
      <c r="G118" s="278" t="s">
        <v>23</v>
      </c>
      <c r="H118" s="278" t="s">
        <v>23</v>
      </c>
    </row>
    <row r="119" spans="1:8" s="277" customFormat="1">
      <c r="A119" s="343" t="s">
        <v>1296</v>
      </c>
      <c r="B119" s="344" t="s">
        <v>1115</v>
      </c>
      <c r="C119" s="345" t="s">
        <v>582</v>
      </c>
      <c r="D119" s="278" t="s">
        <v>23</v>
      </c>
      <c r="E119" s="278" t="s">
        <v>23</v>
      </c>
      <c r="F119" s="278" t="s">
        <v>23</v>
      </c>
      <c r="G119" s="278" t="s">
        <v>23</v>
      </c>
      <c r="H119" s="278" t="s">
        <v>23</v>
      </c>
    </row>
    <row r="120" spans="1:8" s="277" customFormat="1">
      <c r="A120" s="343" t="s">
        <v>1296</v>
      </c>
      <c r="B120" s="344" t="s">
        <v>1115</v>
      </c>
      <c r="C120" s="345" t="s">
        <v>685</v>
      </c>
      <c r="D120" s="278" t="s">
        <v>23</v>
      </c>
      <c r="E120" s="278" t="s">
        <v>23</v>
      </c>
      <c r="F120" s="278" t="s">
        <v>23</v>
      </c>
      <c r="G120" s="278" t="s">
        <v>23</v>
      </c>
      <c r="H120" s="278" t="s">
        <v>23</v>
      </c>
    </row>
    <row r="121" spans="1:8" s="277" customFormat="1">
      <c r="A121" s="343" t="s">
        <v>1296</v>
      </c>
      <c r="B121" s="344" t="s">
        <v>1115</v>
      </c>
      <c r="C121" s="345" t="s">
        <v>584</v>
      </c>
      <c r="D121" s="278" t="s">
        <v>23</v>
      </c>
      <c r="E121" s="278" t="s">
        <v>23</v>
      </c>
      <c r="F121" s="278" t="s">
        <v>23</v>
      </c>
      <c r="G121" s="278" t="s">
        <v>23</v>
      </c>
      <c r="H121" s="278" t="s">
        <v>23</v>
      </c>
    </row>
    <row r="122" spans="1:8" s="277" customFormat="1">
      <c r="A122" s="343" t="s">
        <v>1296</v>
      </c>
      <c r="B122" s="344" t="s">
        <v>1115</v>
      </c>
      <c r="C122" s="345" t="s">
        <v>585</v>
      </c>
      <c r="D122" s="278" t="s">
        <v>23</v>
      </c>
      <c r="E122" s="278" t="s">
        <v>23</v>
      </c>
      <c r="F122" s="278" t="s">
        <v>23</v>
      </c>
      <c r="G122" s="278" t="s">
        <v>23</v>
      </c>
      <c r="H122" s="278" t="s">
        <v>23</v>
      </c>
    </row>
    <row r="123" spans="1:8" s="277" customFormat="1">
      <c r="A123" s="343" t="s">
        <v>1296</v>
      </c>
      <c r="B123" s="344" t="s">
        <v>1115</v>
      </c>
      <c r="C123" s="345" t="s">
        <v>589</v>
      </c>
      <c r="D123" s="278" t="s">
        <v>23</v>
      </c>
      <c r="E123" s="278" t="s">
        <v>23</v>
      </c>
      <c r="F123" s="278" t="s">
        <v>23</v>
      </c>
      <c r="G123" s="278" t="s">
        <v>23</v>
      </c>
      <c r="H123" s="278" t="s">
        <v>23</v>
      </c>
    </row>
    <row r="124" spans="1:8" s="277" customFormat="1">
      <c r="A124" s="343" t="s">
        <v>1296</v>
      </c>
      <c r="B124" s="344" t="s">
        <v>1115</v>
      </c>
      <c r="C124" s="345" t="s">
        <v>659</v>
      </c>
      <c r="D124" s="278" t="s">
        <v>23</v>
      </c>
      <c r="E124" s="278" t="s">
        <v>23</v>
      </c>
      <c r="F124" s="278" t="s">
        <v>23</v>
      </c>
      <c r="G124" s="278" t="s">
        <v>23</v>
      </c>
      <c r="H124" s="278" t="s">
        <v>23</v>
      </c>
    </row>
    <row r="125" spans="1:8" s="277" customFormat="1">
      <c r="A125" s="343" t="s">
        <v>1296</v>
      </c>
      <c r="B125" s="344" t="s">
        <v>1115</v>
      </c>
      <c r="C125" s="345" t="s">
        <v>626</v>
      </c>
      <c r="D125" s="278" t="s">
        <v>23</v>
      </c>
      <c r="E125" s="278" t="s">
        <v>23</v>
      </c>
      <c r="F125" s="278" t="s">
        <v>23</v>
      </c>
      <c r="G125" s="278" t="s">
        <v>23</v>
      </c>
      <c r="H125" s="278" t="s">
        <v>23</v>
      </c>
    </row>
    <row r="126" spans="1:8" s="277" customFormat="1">
      <c r="A126" s="343" t="s">
        <v>1296</v>
      </c>
      <c r="B126" s="344" t="s">
        <v>1115</v>
      </c>
      <c r="C126" s="345" t="s">
        <v>625</v>
      </c>
      <c r="D126" s="278" t="s">
        <v>23</v>
      </c>
      <c r="E126" s="278" t="s">
        <v>23</v>
      </c>
      <c r="F126" s="278" t="s">
        <v>23</v>
      </c>
      <c r="G126" s="278" t="s">
        <v>23</v>
      </c>
      <c r="H126" s="278" t="s">
        <v>23</v>
      </c>
    </row>
    <row r="127" spans="1:8" s="277" customFormat="1">
      <c r="A127" s="343" t="s">
        <v>1296</v>
      </c>
      <c r="B127" s="344" t="s">
        <v>1115</v>
      </c>
      <c r="C127" s="345" t="s">
        <v>627</v>
      </c>
      <c r="D127" s="278" t="s">
        <v>23</v>
      </c>
      <c r="E127" s="278" t="s">
        <v>23</v>
      </c>
      <c r="F127" s="278" t="s">
        <v>23</v>
      </c>
      <c r="G127" s="278" t="s">
        <v>23</v>
      </c>
      <c r="H127" s="278" t="s">
        <v>23</v>
      </c>
    </row>
    <row r="128" spans="1:8" s="277" customFormat="1">
      <c r="A128" s="343" t="s">
        <v>1296</v>
      </c>
      <c r="B128" s="344" t="s">
        <v>1115</v>
      </c>
      <c r="C128" s="345" t="s">
        <v>742</v>
      </c>
      <c r="D128" s="278" t="s">
        <v>23</v>
      </c>
      <c r="E128" s="278" t="s">
        <v>23</v>
      </c>
      <c r="F128" s="278" t="s">
        <v>23</v>
      </c>
      <c r="G128" s="278" t="s">
        <v>23</v>
      </c>
      <c r="H128" s="278" t="s">
        <v>23</v>
      </c>
    </row>
    <row r="129" spans="1:8" s="277" customFormat="1">
      <c r="A129" s="343" t="s">
        <v>1296</v>
      </c>
      <c r="B129" s="344" t="s">
        <v>1115</v>
      </c>
      <c r="C129" s="345" t="s">
        <v>593</v>
      </c>
      <c r="D129" s="278" t="s">
        <v>23</v>
      </c>
      <c r="E129" s="278" t="s">
        <v>23</v>
      </c>
      <c r="F129" s="278" t="s">
        <v>23</v>
      </c>
      <c r="G129" s="278" t="s">
        <v>23</v>
      </c>
      <c r="H129" s="278" t="s">
        <v>23</v>
      </c>
    </row>
    <row r="130" spans="1:8" s="277" customFormat="1">
      <c r="A130" s="343" t="s">
        <v>1296</v>
      </c>
      <c r="B130" s="344" t="s">
        <v>1115</v>
      </c>
      <c r="C130" s="345" t="s">
        <v>658</v>
      </c>
      <c r="D130" s="278" t="s">
        <v>23</v>
      </c>
      <c r="E130" s="278" t="s">
        <v>23</v>
      </c>
      <c r="F130" s="278" t="s">
        <v>23</v>
      </c>
      <c r="G130" s="278" t="s">
        <v>23</v>
      </c>
      <c r="H130" s="278" t="s">
        <v>23</v>
      </c>
    </row>
    <row r="131" spans="1:8" s="277" customFormat="1">
      <c r="A131" s="343" t="s">
        <v>1296</v>
      </c>
      <c r="B131" s="344" t="s">
        <v>1115</v>
      </c>
      <c r="C131" s="344" t="s">
        <v>747</v>
      </c>
      <c r="D131" s="278" t="s">
        <v>23</v>
      </c>
      <c r="E131" s="278" t="s">
        <v>23</v>
      </c>
      <c r="F131" s="278" t="s">
        <v>23</v>
      </c>
      <c r="G131" s="278" t="s">
        <v>23</v>
      </c>
      <c r="H131" s="278" t="s">
        <v>23</v>
      </c>
    </row>
    <row r="132" spans="1:8">
      <c r="A132" s="329" t="s">
        <v>1223</v>
      </c>
      <c r="B132" s="258" t="s">
        <v>1115</v>
      </c>
      <c r="C132" s="258" t="s">
        <v>750</v>
      </c>
      <c r="D132" s="170" t="s">
        <v>23</v>
      </c>
      <c r="E132" s="170" t="s">
        <v>23</v>
      </c>
      <c r="F132" s="170" t="s">
        <v>23</v>
      </c>
      <c r="G132" s="170" t="s">
        <v>23</v>
      </c>
      <c r="H132" s="170" t="s">
        <v>23</v>
      </c>
    </row>
    <row r="133" spans="1:8">
      <c r="A133" s="329" t="s">
        <v>1223</v>
      </c>
      <c r="B133" s="258" t="s">
        <v>1115</v>
      </c>
      <c r="C133" s="258" t="s">
        <v>751</v>
      </c>
      <c r="D133" s="170" t="s">
        <v>23</v>
      </c>
      <c r="E133" s="170" t="s">
        <v>23</v>
      </c>
      <c r="F133" s="170" t="s">
        <v>23</v>
      </c>
      <c r="G133" s="170" t="s">
        <v>23</v>
      </c>
      <c r="H133" s="170" t="s">
        <v>23</v>
      </c>
    </row>
    <row r="134" spans="1:8">
      <c r="A134" s="57" t="s">
        <v>1182</v>
      </c>
      <c r="B134" s="258" t="s">
        <v>1115</v>
      </c>
      <c r="C134" s="258" t="s">
        <v>1167</v>
      </c>
      <c r="D134" s="170" t="s">
        <v>23</v>
      </c>
      <c r="E134" s="170" t="s">
        <v>23</v>
      </c>
      <c r="F134" s="170" t="s">
        <v>23</v>
      </c>
      <c r="G134" s="170" t="s">
        <v>23</v>
      </c>
      <c r="H134" s="170" t="s">
        <v>23</v>
      </c>
    </row>
    <row r="135" spans="1:8">
      <c r="A135" s="57" t="s">
        <v>1182</v>
      </c>
      <c r="B135" s="258" t="s">
        <v>1115</v>
      </c>
      <c r="C135" s="258" t="s">
        <v>1208</v>
      </c>
      <c r="D135" s="170" t="s">
        <v>23</v>
      </c>
      <c r="E135" s="170" t="s">
        <v>23</v>
      </c>
      <c r="F135" s="170" t="s">
        <v>23</v>
      </c>
      <c r="G135" s="170" t="s">
        <v>23</v>
      </c>
      <c r="H135" s="170" t="s">
        <v>23</v>
      </c>
    </row>
    <row r="136" spans="1:8">
      <c r="A136" s="57" t="s">
        <v>1182</v>
      </c>
      <c r="B136" s="280" t="s">
        <v>1115</v>
      </c>
      <c r="C136" s="281" t="s">
        <v>1184</v>
      </c>
      <c r="D136" s="170" t="s">
        <v>23</v>
      </c>
      <c r="E136" s="170" t="s">
        <v>23</v>
      </c>
      <c r="F136" s="170" t="s">
        <v>23</v>
      </c>
      <c r="G136" s="170" t="s">
        <v>23</v>
      </c>
      <c r="H136" s="170" t="s">
        <v>23</v>
      </c>
    </row>
    <row r="137" spans="1:8">
      <c r="A137" s="57" t="s">
        <v>1182</v>
      </c>
      <c r="B137" s="280" t="s">
        <v>1115</v>
      </c>
      <c r="C137" s="281" t="s">
        <v>1185</v>
      </c>
      <c r="D137" s="170" t="s">
        <v>23</v>
      </c>
      <c r="E137" s="170" t="s">
        <v>23</v>
      </c>
      <c r="F137" s="170" t="s">
        <v>23</v>
      </c>
      <c r="G137" s="170" t="s">
        <v>23</v>
      </c>
      <c r="H137" s="170" t="s">
        <v>23</v>
      </c>
    </row>
    <row r="138" spans="1:8">
      <c r="A138" s="157" t="s">
        <v>1223</v>
      </c>
      <c r="B138" s="280" t="s">
        <v>1115</v>
      </c>
      <c r="C138" s="281" t="s">
        <v>1269</v>
      </c>
      <c r="D138" s="170" t="s">
        <v>23</v>
      </c>
      <c r="E138" s="170" t="s">
        <v>23</v>
      </c>
      <c r="F138" s="170" t="s">
        <v>23</v>
      </c>
      <c r="G138" s="170" t="s">
        <v>23</v>
      </c>
      <c r="H138" s="170" t="s">
        <v>23</v>
      </c>
    </row>
    <row r="139" spans="1:8">
      <c r="A139" s="157" t="s">
        <v>1223</v>
      </c>
      <c r="B139" s="280" t="s">
        <v>1115</v>
      </c>
      <c r="C139" s="281" t="s">
        <v>1270</v>
      </c>
      <c r="D139" s="170" t="s">
        <v>23</v>
      </c>
      <c r="E139" s="170" t="s">
        <v>23</v>
      </c>
      <c r="F139" s="170" t="s">
        <v>23</v>
      </c>
      <c r="G139" s="170" t="s">
        <v>23</v>
      </c>
      <c r="H139" s="170" t="s">
        <v>23</v>
      </c>
    </row>
    <row r="140" spans="1:8">
      <c r="A140" s="157" t="s">
        <v>1223</v>
      </c>
      <c r="B140" s="280" t="s">
        <v>1115</v>
      </c>
      <c r="C140" s="281" t="s">
        <v>1272</v>
      </c>
      <c r="D140" s="170" t="s">
        <v>23</v>
      </c>
      <c r="E140" s="170" t="s">
        <v>23</v>
      </c>
      <c r="F140" s="170" t="s">
        <v>23</v>
      </c>
      <c r="G140" s="170" t="s">
        <v>23</v>
      </c>
      <c r="H140" s="170" t="s">
        <v>23</v>
      </c>
    </row>
    <row r="141" spans="1:8">
      <c r="A141" s="157" t="s">
        <v>1223</v>
      </c>
      <c r="B141" s="280" t="s">
        <v>1115</v>
      </c>
      <c r="C141" s="281" t="s">
        <v>1273</v>
      </c>
      <c r="D141" s="170" t="s">
        <v>23</v>
      </c>
      <c r="E141" s="170" t="s">
        <v>23</v>
      </c>
      <c r="F141" s="170" t="s">
        <v>23</v>
      </c>
      <c r="G141" s="170" t="s">
        <v>23</v>
      </c>
      <c r="H141" s="170" t="s">
        <v>23</v>
      </c>
    </row>
    <row r="142" spans="1:8">
      <c r="A142" s="157" t="s">
        <v>1223</v>
      </c>
      <c r="B142" s="280" t="s">
        <v>1115</v>
      </c>
      <c r="C142" s="281" t="s">
        <v>1271</v>
      </c>
      <c r="D142" s="170" t="s">
        <v>23</v>
      </c>
      <c r="E142" s="170" t="s">
        <v>23</v>
      </c>
      <c r="F142" s="170" t="s">
        <v>23</v>
      </c>
      <c r="G142" s="170" t="s">
        <v>23</v>
      </c>
      <c r="H142" s="170" t="s">
        <v>23</v>
      </c>
    </row>
    <row r="143" spans="1:8">
      <c r="A143" s="157" t="s">
        <v>1223</v>
      </c>
      <c r="B143" s="280" t="s">
        <v>1115</v>
      </c>
      <c r="C143" s="281" t="s">
        <v>1260</v>
      </c>
      <c r="D143" s="170" t="s">
        <v>23</v>
      </c>
      <c r="E143" s="170" t="s">
        <v>23</v>
      </c>
      <c r="F143" s="170" t="s">
        <v>23</v>
      </c>
      <c r="G143" s="170" t="s">
        <v>23</v>
      </c>
      <c r="H143" s="170" t="s">
        <v>23</v>
      </c>
    </row>
    <row r="144" spans="1:8">
      <c r="A144" s="57" t="s">
        <v>1182</v>
      </c>
      <c r="B144" s="280" t="s">
        <v>1115</v>
      </c>
      <c r="C144" s="281" t="s">
        <v>1166</v>
      </c>
      <c r="D144" s="170" t="s">
        <v>23</v>
      </c>
      <c r="E144" s="170" t="s">
        <v>23</v>
      </c>
      <c r="F144" s="170" t="s">
        <v>23</v>
      </c>
      <c r="G144" s="170" t="s">
        <v>23</v>
      </c>
      <c r="H144" s="170" t="s">
        <v>23</v>
      </c>
    </row>
    <row r="145" spans="1:8">
      <c r="A145" s="57" t="s">
        <v>1182</v>
      </c>
      <c r="B145" s="280" t="s">
        <v>1115</v>
      </c>
      <c r="C145" s="281" t="s">
        <v>1186</v>
      </c>
      <c r="D145" s="170" t="s">
        <v>23</v>
      </c>
      <c r="E145" s="170" t="s">
        <v>23</v>
      </c>
      <c r="F145" s="170" t="s">
        <v>23</v>
      </c>
      <c r="G145" s="170" t="s">
        <v>23</v>
      </c>
      <c r="H145" s="170" t="s">
        <v>23</v>
      </c>
    </row>
    <row r="146" spans="1:8">
      <c r="A146" s="57" t="s">
        <v>1182</v>
      </c>
      <c r="B146" s="280" t="s">
        <v>1115</v>
      </c>
      <c r="C146" s="281" t="s">
        <v>1187</v>
      </c>
      <c r="D146" s="170" t="s">
        <v>23</v>
      </c>
      <c r="E146" s="170" t="s">
        <v>23</v>
      </c>
      <c r="F146" s="170" t="s">
        <v>23</v>
      </c>
      <c r="G146" s="170" t="s">
        <v>23</v>
      </c>
      <c r="H146" s="170" t="s">
        <v>23</v>
      </c>
    </row>
    <row r="147" spans="1:8">
      <c r="A147" s="57" t="s">
        <v>1182</v>
      </c>
      <c r="B147" s="280" t="s">
        <v>1115</v>
      </c>
      <c r="C147" s="281" t="s">
        <v>1188</v>
      </c>
      <c r="D147" s="170" t="s">
        <v>23</v>
      </c>
      <c r="E147" s="170" t="s">
        <v>23</v>
      </c>
      <c r="F147" s="170" t="s">
        <v>23</v>
      </c>
      <c r="G147" s="170" t="s">
        <v>23</v>
      </c>
      <c r="H147" s="170" t="s">
        <v>23</v>
      </c>
    </row>
    <row r="148" spans="1:8">
      <c r="A148" s="57" t="s">
        <v>1222</v>
      </c>
      <c r="B148" s="280" t="s">
        <v>1115</v>
      </c>
      <c r="C148" s="281" t="s">
        <v>1282</v>
      </c>
      <c r="D148" s="170" t="s">
        <v>23</v>
      </c>
      <c r="E148" s="170" t="s">
        <v>23</v>
      </c>
      <c r="F148" s="170" t="s">
        <v>23</v>
      </c>
      <c r="G148" s="170" t="s">
        <v>23</v>
      </c>
      <c r="H148" s="170" t="s">
        <v>23</v>
      </c>
    </row>
    <row r="149" spans="1:8">
      <c r="A149" s="57" t="s">
        <v>1222</v>
      </c>
      <c r="B149" s="280" t="s">
        <v>1115</v>
      </c>
      <c r="C149" s="281" t="s">
        <v>1283</v>
      </c>
      <c r="D149" s="170" t="s">
        <v>23</v>
      </c>
      <c r="E149" s="170" t="s">
        <v>23</v>
      </c>
      <c r="F149" s="170" t="s">
        <v>23</v>
      </c>
      <c r="G149" s="170" t="s">
        <v>23</v>
      </c>
      <c r="H149" s="170" t="s">
        <v>23</v>
      </c>
    </row>
    <row r="150" spans="1:8">
      <c r="A150" s="57" t="s">
        <v>1222</v>
      </c>
      <c r="B150" s="280" t="s">
        <v>1115</v>
      </c>
      <c r="C150" s="281" t="s">
        <v>1284</v>
      </c>
      <c r="D150" s="170" t="s">
        <v>23</v>
      </c>
      <c r="E150" s="170" t="s">
        <v>23</v>
      </c>
      <c r="F150" s="170" t="s">
        <v>23</v>
      </c>
      <c r="G150" s="170" t="s">
        <v>23</v>
      </c>
      <c r="H150" s="170" t="s">
        <v>23</v>
      </c>
    </row>
    <row r="151" spans="1:8">
      <c r="A151" s="57" t="s">
        <v>1222</v>
      </c>
      <c r="B151" s="280" t="s">
        <v>1115</v>
      </c>
      <c r="C151" s="281" t="s">
        <v>1275</v>
      </c>
      <c r="D151" s="170" t="s">
        <v>23</v>
      </c>
      <c r="E151" s="170" t="s">
        <v>23</v>
      </c>
      <c r="F151" s="170" t="s">
        <v>23</v>
      </c>
      <c r="G151" s="170" t="s">
        <v>23</v>
      </c>
      <c r="H151" s="170" t="s">
        <v>23</v>
      </c>
    </row>
    <row r="152" spans="1:8">
      <c r="A152" s="57" t="s">
        <v>1222</v>
      </c>
      <c r="B152" s="280" t="s">
        <v>1115</v>
      </c>
      <c r="C152" s="281" t="s">
        <v>1276</v>
      </c>
      <c r="D152" s="170" t="s">
        <v>23</v>
      </c>
      <c r="E152" s="170" t="s">
        <v>23</v>
      </c>
      <c r="F152" s="170" t="s">
        <v>23</v>
      </c>
      <c r="G152" s="170" t="s">
        <v>23</v>
      </c>
      <c r="H152" s="170" t="s">
        <v>23</v>
      </c>
    </row>
    <row r="153" spans="1:8">
      <c r="A153" s="57" t="s">
        <v>1222</v>
      </c>
      <c r="B153" s="280" t="s">
        <v>1115</v>
      </c>
      <c r="C153" s="281" t="s">
        <v>1261</v>
      </c>
      <c r="D153" s="170" t="s">
        <v>23</v>
      </c>
      <c r="E153" s="170" t="s">
        <v>23</v>
      </c>
      <c r="F153" s="170" t="s">
        <v>23</v>
      </c>
      <c r="G153" s="170" t="s">
        <v>23</v>
      </c>
      <c r="H153" s="170" t="s">
        <v>23</v>
      </c>
    </row>
    <row r="154" spans="1:8">
      <c r="A154" s="57" t="s">
        <v>1222</v>
      </c>
      <c r="B154" s="280" t="s">
        <v>1115</v>
      </c>
      <c r="C154" s="281" t="s">
        <v>1145</v>
      </c>
      <c r="D154" s="170" t="s">
        <v>23</v>
      </c>
      <c r="E154" s="170" t="s">
        <v>23</v>
      </c>
      <c r="F154" s="170" t="s">
        <v>23</v>
      </c>
      <c r="G154" s="170" t="s">
        <v>23</v>
      </c>
      <c r="H154" s="170" t="s">
        <v>23</v>
      </c>
    </row>
    <row r="155" spans="1:8">
      <c r="A155" s="57" t="s">
        <v>1222</v>
      </c>
      <c r="B155" s="280" t="s">
        <v>1115</v>
      </c>
      <c r="C155" s="281" t="s">
        <v>1146</v>
      </c>
      <c r="D155" s="170" t="s">
        <v>23</v>
      </c>
      <c r="E155" s="170" t="s">
        <v>23</v>
      </c>
      <c r="F155" s="170" t="s">
        <v>23</v>
      </c>
      <c r="G155" s="170" t="s">
        <v>23</v>
      </c>
      <c r="H155" s="170" t="s">
        <v>23</v>
      </c>
    </row>
    <row r="156" spans="1:8">
      <c r="A156" s="57" t="s">
        <v>1222</v>
      </c>
      <c r="B156" s="280" t="s">
        <v>1115</v>
      </c>
      <c r="C156" s="281" t="s">
        <v>1285</v>
      </c>
      <c r="D156" s="170" t="s">
        <v>23</v>
      </c>
      <c r="E156" s="170" t="s">
        <v>23</v>
      </c>
      <c r="F156" s="170" t="s">
        <v>23</v>
      </c>
      <c r="G156" s="170" t="s">
        <v>23</v>
      </c>
      <c r="H156" s="170" t="s">
        <v>23</v>
      </c>
    </row>
    <row r="157" spans="1:8">
      <c r="A157" s="57" t="s">
        <v>1222</v>
      </c>
      <c r="B157" s="280" t="s">
        <v>1115</v>
      </c>
      <c r="C157" s="281" t="s">
        <v>1277</v>
      </c>
      <c r="D157" s="170" t="s">
        <v>23</v>
      </c>
      <c r="E157" s="170" t="s">
        <v>23</v>
      </c>
      <c r="F157" s="170" t="s">
        <v>23</v>
      </c>
      <c r="G157" s="170" t="s">
        <v>23</v>
      </c>
      <c r="H157" s="170" t="s">
        <v>23</v>
      </c>
    </row>
    <row r="158" spans="1:8">
      <c r="A158" s="57" t="s">
        <v>1222</v>
      </c>
      <c r="B158" s="280" t="s">
        <v>1115</v>
      </c>
      <c r="C158" s="281" t="s">
        <v>1286</v>
      </c>
      <c r="D158" s="170" t="s">
        <v>23</v>
      </c>
      <c r="E158" s="170" t="s">
        <v>23</v>
      </c>
      <c r="F158" s="170" t="s">
        <v>23</v>
      </c>
      <c r="G158" s="170" t="s">
        <v>23</v>
      </c>
      <c r="H158" s="170" t="s">
        <v>23</v>
      </c>
    </row>
    <row r="159" spans="1:8">
      <c r="A159" s="57" t="s">
        <v>1222</v>
      </c>
      <c r="B159" s="280" t="s">
        <v>1115</v>
      </c>
      <c r="C159" s="281" t="s">
        <v>1287</v>
      </c>
      <c r="D159" s="170" t="s">
        <v>23</v>
      </c>
      <c r="E159" s="170" t="s">
        <v>23</v>
      </c>
      <c r="F159" s="170" t="s">
        <v>23</v>
      </c>
      <c r="G159" s="170" t="s">
        <v>23</v>
      </c>
      <c r="H159" s="170" t="s">
        <v>23</v>
      </c>
    </row>
    <row r="160" spans="1:8">
      <c r="A160" s="57" t="s">
        <v>1222</v>
      </c>
      <c r="B160" s="280" t="s">
        <v>1115</v>
      </c>
      <c r="C160" s="281" t="s">
        <v>1291</v>
      </c>
      <c r="D160" s="170" t="s">
        <v>23</v>
      </c>
      <c r="E160" s="170" t="s">
        <v>23</v>
      </c>
      <c r="F160" s="170" t="s">
        <v>23</v>
      </c>
      <c r="G160" s="170" t="s">
        <v>23</v>
      </c>
      <c r="H160" s="170" t="s">
        <v>23</v>
      </c>
    </row>
    <row r="161" spans="1:8">
      <c r="A161" s="57" t="s">
        <v>1222</v>
      </c>
      <c r="B161" s="280" t="s">
        <v>1115</v>
      </c>
      <c r="C161" s="281" t="s">
        <v>1292</v>
      </c>
      <c r="D161" s="170" t="s">
        <v>23</v>
      </c>
      <c r="E161" s="170" t="s">
        <v>23</v>
      </c>
      <c r="F161" s="170" t="s">
        <v>23</v>
      </c>
      <c r="G161" s="170" t="s">
        <v>23</v>
      </c>
      <c r="H161" s="170" t="s">
        <v>23</v>
      </c>
    </row>
    <row r="162" spans="1:8">
      <c r="B162" s="260" t="s">
        <v>1119</v>
      </c>
      <c r="C162" s="261" t="s">
        <v>625</v>
      </c>
      <c r="D162" s="170" t="s">
        <v>23</v>
      </c>
      <c r="E162" s="170" t="s">
        <v>23</v>
      </c>
      <c r="F162" s="170" t="s">
        <v>23</v>
      </c>
      <c r="G162" s="170" t="s">
        <v>23</v>
      </c>
      <c r="H162" s="170" t="s">
        <v>23</v>
      </c>
    </row>
    <row r="163" spans="1:8">
      <c r="B163" s="260" t="s">
        <v>1119</v>
      </c>
      <c r="C163" s="261" t="s">
        <v>584</v>
      </c>
      <c r="D163" s="170" t="s">
        <v>23</v>
      </c>
      <c r="E163" s="170" t="s">
        <v>23</v>
      </c>
      <c r="F163" s="170" t="s">
        <v>23</v>
      </c>
      <c r="G163" s="170" t="s">
        <v>23</v>
      </c>
      <c r="H163" s="170" t="s">
        <v>23</v>
      </c>
    </row>
    <row r="164" spans="1:8">
      <c r="B164" s="260" t="s">
        <v>1119</v>
      </c>
      <c r="C164" s="261" t="s">
        <v>589</v>
      </c>
      <c r="D164" s="170" t="s">
        <v>23</v>
      </c>
      <c r="E164" s="170" t="s">
        <v>23</v>
      </c>
      <c r="F164" s="170" t="s">
        <v>23</v>
      </c>
      <c r="G164" s="170" t="s">
        <v>23</v>
      </c>
      <c r="H164" s="170" t="s">
        <v>23</v>
      </c>
    </row>
    <row r="165" spans="1:8">
      <c r="B165" s="260" t="s">
        <v>1119</v>
      </c>
      <c r="C165" s="261" t="s">
        <v>619</v>
      </c>
      <c r="D165" s="170" t="s">
        <v>23</v>
      </c>
      <c r="E165" s="170" t="s">
        <v>23</v>
      </c>
      <c r="F165" s="170" t="s">
        <v>23</v>
      </c>
      <c r="G165" s="170" t="s">
        <v>23</v>
      </c>
      <c r="H165" s="170" t="s">
        <v>23</v>
      </c>
    </row>
    <row r="166" spans="1:8">
      <c r="B166" s="260" t="s">
        <v>1119</v>
      </c>
      <c r="C166" s="261" t="s">
        <v>685</v>
      </c>
      <c r="D166" s="170" t="s">
        <v>23</v>
      </c>
      <c r="E166" s="170" t="s">
        <v>23</v>
      </c>
      <c r="F166" s="170" t="s">
        <v>23</v>
      </c>
      <c r="G166" s="170" t="s">
        <v>23</v>
      </c>
      <c r="H166" s="170" t="s">
        <v>23</v>
      </c>
    </row>
    <row r="167" spans="1:8">
      <c r="A167" s="157" t="s">
        <v>1223</v>
      </c>
      <c r="B167" s="260" t="s">
        <v>1119</v>
      </c>
      <c r="C167" s="261" t="s">
        <v>673</v>
      </c>
      <c r="D167" s="170" t="s">
        <v>23</v>
      </c>
      <c r="E167" s="170" t="s">
        <v>23</v>
      </c>
      <c r="F167" s="170" t="s">
        <v>23</v>
      </c>
      <c r="G167" s="170" t="s">
        <v>23</v>
      </c>
      <c r="H167" s="170" t="s">
        <v>23</v>
      </c>
    </row>
    <row r="168" spans="1:8">
      <c r="B168" s="260" t="s">
        <v>1119</v>
      </c>
      <c r="C168" s="262" t="s">
        <v>603</v>
      </c>
      <c r="D168" s="170" t="s">
        <v>23</v>
      </c>
      <c r="E168" s="170" t="s">
        <v>23</v>
      </c>
      <c r="F168" s="170" t="s">
        <v>23</v>
      </c>
      <c r="G168" s="170" t="s">
        <v>23</v>
      </c>
      <c r="H168" s="170" t="s">
        <v>23</v>
      </c>
    </row>
    <row r="169" spans="1:8">
      <c r="B169" s="260" t="s">
        <v>1119</v>
      </c>
      <c r="C169" s="262" t="s">
        <v>595</v>
      </c>
      <c r="D169" s="170" t="s">
        <v>23</v>
      </c>
      <c r="E169" s="170" t="s">
        <v>23</v>
      </c>
      <c r="F169" s="170" t="s">
        <v>23</v>
      </c>
      <c r="G169" s="170" t="s">
        <v>23</v>
      </c>
      <c r="H169" s="170" t="s">
        <v>23</v>
      </c>
    </row>
    <row r="170" spans="1:8">
      <c r="B170" s="260" t="s">
        <v>1119</v>
      </c>
      <c r="C170" s="262" t="s">
        <v>593</v>
      </c>
      <c r="D170" s="170" t="s">
        <v>23</v>
      </c>
      <c r="E170" s="170" t="s">
        <v>23</v>
      </c>
      <c r="F170" s="170" t="s">
        <v>23</v>
      </c>
      <c r="G170" s="170" t="s">
        <v>23</v>
      </c>
      <c r="H170" s="170" t="s">
        <v>23</v>
      </c>
    </row>
    <row r="171" spans="1:8" s="277" customFormat="1">
      <c r="A171" s="402" t="s">
        <v>1847</v>
      </c>
      <c r="B171" s="408" t="s">
        <v>1119</v>
      </c>
      <c r="C171" s="409" t="s">
        <v>747</v>
      </c>
      <c r="D171" s="278" t="s">
        <v>23</v>
      </c>
      <c r="E171" s="278" t="s">
        <v>23</v>
      </c>
      <c r="F171" s="278" t="s">
        <v>23</v>
      </c>
      <c r="G171" s="278" t="s">
        <v>23</v>
      </c>
      <c r="H171" s="278" t="s">
        <v>23</v>
      </c>
    </row>
    <row r="172" spans="1:8">
      <c r="A172" s="57" t="s">
        <v>1222</v>
      </c>
      <c r="B172" s="260" t="s">
        <v>1119</v>
      </c>
      <c r="C172" s="262" t="s">
        <v>1291</v>
      </c>
      <c r="D172" s="170" t="s">
        <v>23</v>
      </c>
      <c r="E172" s="170" t="s">
        <v>23</v>
      </c>
      <c r="F172" s="170" t="s">
        <v>23</v>
      </c>
      <c r="G172" s="170" t="s">
        <v>23</v>
      </c>
      <c r="H172" s="170" t="s">
        <v>23</v>
      </c>
    </row>
    <row r="173" spans="1:8">
      <c r="A173" s="57" t="s">
        <v>1222</v>
      </c>
      <c r="B173" s="260" t="s">
        <v>1119</v>
      </c>
      <c r="C173" s="262" t="s">
        <v>1292</v>
      </c>
      <c r="D173" s="170" t="s">
        <v>23</v>
      </c>
      <c r="E173" s="170" t="s">
        <v>23</v>
      </c>
      <c r="F173" s="170" t="s">
        <v>23</v>
      </c>
      <c r="G173" s="170" t="s">
        <v>23</v>
      </c>
      <c r="H173" s="170" t="s">
        <v>23</v>
      </c>
    </row>
    <row r="174" spans="1:8">
      <c r="B174" s="263" t="s">
        <v>1117</v>
      </c>
      <c r="C174" s="263" t="s">
        <v>582</v>
      </c>
      <c r="D174" s="170" t="s">
        <v>23</v>
      </c>
      <c r="E174" s="170" t="s">
        <v>23</v>
      </c>
      <c r="F174" s="170" t="s">
        <v>23</v>
      </c>
      <c r="G174" s="170" t="s">
        <v>23</v>
      </c>
      <c r="H174" s="170" t="s">
        <v>23</v>
      </c>
    </row>
    <row r="175" spans="1:8">
      <c r="B175" s="263" t="s">
        <v>1117</v>
      </c>
      <c r="C175" s="263" t="s">
        <v>685</v>
      </c>
      <c r="D175" s="170" t="s">
        <v>23</v>
      </c>
      <c r="E175" s="170" t="s">
        <v>23</v>
      </c>
      <c r="F175" s="170" t="s">
        <v>23</v>
      </c>
      <c r="G175" s="170" t="s">
        <v>23</v>
      </c>
      <c r="H175" s="170" t="s">
        <v>23</v>
      </c>
    </row>
    <row r="176" spans="1:8">
      <c r="B176" s="263" t="s">
        <v>1117</v>
      </c>
      <c r="C176" s="263" t="s">
        <v>603</v>
      </c>
      <c r="D176" s="170" t="s">
        <v>23</v>
      </c>
      <c r="E176" s="170" t="s">
        <v>23</v>
      </c>
      <c r="F176" s="170" t="s">
        <v>23</v>
      </c>
      <c r="G176" s="170" t="s">
        <v>23</v>
      </c>
      <c r="H176" s="170" t="s">
        <v>23</v>
      </c>
    </row>
    <row r="177" spans="2:8">
      <c r="B177" s="263" t="s">
        <v>1117</v>
      </c>
      <c r="C177" s="263" t="s">
        <v>595</v>
      </c>
      <c r="D177" s="170" t="s">
        <v>23</v>
      </c>
      <c r="E177" s="170" t="s">
        <v>23</v>
      </c>
      <c r="F177" s="170" t="s">
        <v>23</v>
      </c>
      <c r="G177" s="170" t="s">
        <v>23</v>
      </c>
      <c r="H177" s="170" t="s">
        <v>23</v>
      </c>
    </row>
    <row r="178" spans="2:8">
      <c r="B178" s="263" t="s">
        <v>1117</v>
      </c>
      <c r="C178" s="264" t="s">
        <v>675</v>
      </c>
      <c r="D178" s="170" t="s">
        <v>23</v>
      </c>
      <c r="E178" s="170" t="s">
        <v>23</v>
      </c>
      <c r="F178" s="170" t="s">
        <v>23</v>
      </c>
      <c r="G178" s="170" t="s">
        <v>23</v>
      </c>
      <c r="H178" s="170" t="s">
        <v>23</v>
      </c>
    </row>
    <row r="179" spans="2:8">
      <c r="B179" s="263" t="s">
        <v>1117</v>
      </c>
      <c r="C179" s="264" t="s">
        <v>680</v>
      </c>
      <c r="D179" s="170" t="s">
        <v>23</v>
      </c>
      <c r="E179" s="170" t="s">
        <v>23</v>
      </c>
      <c r="F179" s="170" t="s">
        <v>23</v>
      </c>
      <c r="G179" s="170" t="s">
        <v>23</v>
      </c>
      <c r="H179" s="170" t="s">
        <v>23</v>
      </c>
    </row>
    <row r="180" spans="2:8">
      <c r="B180" s="263" t="s">
        <v>1117</v>
      </c>
      <c r="C180" s="264" t="s">
        <v>681</v>
      </c>
      <c r="D180" s="170" t="s">
        <v>23</v>
      </c>
      <c r="E180" s="170" t="s">
        <v>23</v>
      </c>
      <c r="F180" s="170" t="s">
        <v>23</v>
      </c>
      <c r="G180" s="170" t="s">
        <v>23</v>
      </c>
      <c r="H180" s="170" t="s">
        <v>23</v>
      </c>
    </row>
    <row r="181" spans="2:8">
      <c r="B181" s="263" t="s">
        <v>1117</v>
      </c>
      <c r="C181" s="264" t="s">
        <v>688</v>
      </c>
      <c r="D181" s="170" t="s">
        <v>23</v>
      </c>
      <c r="E181" s="170" t="s">
        <v>23</v>
      </c>
      <c r="F181" s="170" t="s">
        <v>23</v>
      </c>
      <c r="G181" s="170" t="s">
        <v>23</v>
      </c>
      <c r="H181" s="170" t="s">
        <v>23</v>
      </c>
    </row>
    <row r="182" spans="2:8">
      <c r="B182" s="263" t="s">
        <v>1117</v>
      </c>
      <c r="C182" s="264" t="s">
        <v>689</v>
      </c>
      <c r="D182" s="170" t="s">
        <v>23</v>
      </c>
      <c r="E182" s="170" t="s">
        <v>23</v>
      </c>
      <c r="F182" s="170" t="s">
        <v>23</v>
      </c>
      <c r="G182" s="170" t="s">
        <v>23</v>
      </c>
      <c r="H182" s="170" t="s">
        <v>23</v>
      </c>
    </row>
    <row r="183" spans="2:8">
      <c r="B183" s="263" t="s">
        <v>1117</v>
      </c>
      <c r="C183" s="264" t="s">
        <v>627</v>
      </c>
      <c r="D183" s="170" t="s">
        <v>23</v>
      </c>
      <c r="E183" s="170" t="s">
        <v>23</v>
      </c>
      <c r="F183" s="170" t="s">
        <v>23</v>
      </c>
      <c r="G183" s="170" t="s">
        <v>23</v>
      </c>
      <c r="H183" s="170" t="s">
        <v>23</v>
      </c>
    </row>
    <row r="184" spans="2:8">
      <c r="B184" s="263" t="s">
        <v>1117</v>
      </c>
      <c r="C184" s="264" t="s">
        <v>676</v>
      </c>
      <c r="D184" s="170" t="s">
        <v>23</v>
      </c>
      <c r="E184" s="170" t="s">
        <v>23</v>
      </c>
      <c r="F184" s="170" t="s">
        <v>23</v>
      </c>
      <c r="G184" s="170" t="s">
        <v>23</v>
      </c>
      <c r="H184" s="170" t="s">
        <v>23</v>
      </c>
    </row>
    <row r="185" spans="2:8">
      <c r="B185" s="263" t="s">
        <v>1117</v>
      </c>
      <c r="C185" s="264" t="s">
        <v>738</v>
      </c>
      <c r="D185" s="170" t="s">
        <v>23</v>
      </c>
      <c r="E185" s="170" t="s">
        <v>23</v>
      </c>
      <c r="F185" s="170" t="s">
        <v>23</v>
      </c>
      <c r="G185" s="170" t="s">
        <v>23</v>
      </c>
      <c r="H185" s="170" t="s">
        <v>23</v>
      </c>
    </row>
    <row r="186" spans="2:8">
      <c r="B186" s="263" t="s">
        <v>1117</v>
      </c>
      <c r="C186" s="264" t="s">
        <v>739</v>
      </c>
      <c r="D186" s="170" t="s">
        <v>23</v>
      </c>
      <c r="E186" s="170" t="s">
        <v>23</v>
      </c>
      <c r="F186" s="170" t="s">
        <v>23</v>
      </c>
      <c r="G186" s="170" t="s">
        <v>23</v>
      </c>
      <c r="H186" s="170" t="s">
        <v>23</v>
      </c>
    </row>
    <row r="187" spans="2:8">
      <c r="B187" s="263" t="s">
        <v>1117</v>
      </c>
      <c r="C187" s="264" t="s">
        <v>687</v>
      </c>
      <c r="D187" s="170" t="s">
        <v>23</v>
      </c>
      <c r="E187" s="170" t="s">
        <v>23</v>
      </c>
      <c r="F187" s="170" t="s">
        <v>23</v>
      </c>
      <c r="G187" s="170" t="s">
        <v>23</v>
      </c>
      <c r="H187" s="170" t="s">
        <v>23</v>
      </c>
    </row>
    <row r="188" spans="2:8">
      <c r="B188" s="263" t="s">
        <v>1117</v>
      </c>
      <c r="C188" s="264" t="s">
        <v>677</v>
      </c>
      <c r="D188" s="170" t="s">
        <v>23</v>
      </c>
      <c r="E188" s="170" t="s">
        <v>23</v>
      </c>
      <c r="F188" s="170" t="s">
        <v>23</v>
      </c>
      <c r="G188" s="170" t="s">
        <v>23</v>
      </c>
      <c r="H188" s="170" t="s">
        <v>23</v>
      </c>
    </row>
    <row r="189" spans="2:8">
      <c r="B189" s="263" t="s">
        <v>1117</v>
      </c>
      <c r="C189" s="264" t="s">
        <v>726</v>
      </c>
      <c r="D189" s="170" t="s">
        <v>23</v>
      </c>
      <c r="E189" s="170" t="s">
        <v>23</v>
      </c>
      <c r="F189" s="170" t="s">
        <v>23</v>
      </c>
      <c r="G189" s="170" t="s">
        <v>23</v>
      </c>
      <c r="H189" s="170" t="s">
        <v>23</v>
      </c>
    </row>
    <row r="190" spans="2:8">
      <c r="B190" s="263" t="s">
        <v>1117</v>
      </c>
      <c r="C190" s="264" t="s">
        <v>727</v>
      </c>
      <c r="D190" s="170" t="s">
        <v>23</v>
      </c>
      <c r="E190" s="170" t="s">
        <v>23</v>
      </c>
      <c r="F190" s="170" t="s">
        <v>23</v>
      </c>
      <c r="G190" s="170" t="s">
        <v>23</v>
      </c>
      <c r="H190" s="170" t="s">
        <v>23</v>
      </c>
    </row>
    <row r="191" spans="2:8">
      <c r="B191" s="263" t="s">
        <v>1117</v>
      </c>
      <c r="C191" s="264" t="s">
        <v>728</v>
      </c>
      <c r="D191" s="170" t="s">
        <v>23</v>
      </c>
      <c r="E191" s="170" t="s">
        <v>23</v>
      </c>
      <c r="F191" s="170" t="s">
        <v>23</v>
      </c>
      <c r="G191" s="170" t="s">
        <v>23</v>
      </c>
      <c r="H191" s="170" t="s">
        <v>23</v>
      </c>
    </row>
    <row r="192" spans="2:8">
      <c r="B192" s="263" t="s">
        <v>1117</v>
      </c>
      <c r="C192" s="264" t="s">
        <v>729</v>
      </c>
      <c r="D192" s="170" t="s">
        <v>23</v>
      </c>
      <c r="E192" s="170" t="s">
        <v>23</v>
      </c>
      <c r="F192" s="170" t="s">
        <v>23</v>
      </c>
      <c r="G192" s="170" t="s">
        <v>23</v>
      </c>
      <c r="H192" s="170" t="s">
        <v>23</v>
      </c>
    </row>
    <row r="193" spans="1:8">
      <c r="B193" s="263" t="s">
        <v>1117</v>
      </c>
      <c r="C193" s="264" t="s">
        <v>730</v>
      </c>
      <c r="D193" s="170" t="s">
        <v>23</v>
      </c>
      <c r="E193" s="170" t="s">
        <v>23</v>
      </c>
      <c r="F193" s="170" t="s">
        <v>23</v>
      </c>
      <c r="G193" s="170" t="s">
        <v>23</v>
      </c>
      <c r="H193" s="170" t="s">
        <v>23</v>
      </c>
    </row>
    <row r="194" spans="1:8" s="277" customFormat="1">
      <c r="A194" s="402" t="s">
        <v>1847</v>
      </c>
      <c r="B194" s="355" t="s">
        <v>1117</v>
      </c>
      <c r="C194" s="356" t="s">
        <v>747</v>
      </c>
      <c r="D194" s="278" t="s">
        <v>23</v>
      </c>
      <c r="E194" s="278" t="s">
        <v>23</v>
      </c>
      <c r="F194" s="278" t="s">
        <v>23</v>
      </c>
      <c r="G194" s="278" t="s">
        <v>23</v>
      </c>
      <c r="H194" s="278" t="s">
        <v>23</v>
      </c>
    </row>
    <row r="195" spans="1:8">
      <c r="A195" s="157"/>
      <c r="B195" s="263" t="s">
        <v>1117</v>
      </c>
      <c r="C195" s="264" t="s">
        <v>1133</v>
      </c>
      <c r="D195" s="170" t="s">
        <v>23</v>
      </c>
      <c r="E195" s="170" t="s">
        <v>23</v>
      </c>
      <c r="F195" s="170" t="s">
        <v>23</v>
      </c>
      <c r="G195" s="170" t="s">
        <v>23</v>
      </c>
      <c r="H195" s="170" t="s">
        <v>23</v>
      </c>
    </row>
    <row r="196" spans="1:8">
      <c r="A196" s="157"/>
      <c r="B196" s="263" t="s">
        <v>1117</v>
      </c>
      <c r="C196" s="264" t="s">
        <v>1138</v>
      </c>
      <c r="D196" s="170" t="s">
        <v>23</v>
      </c>
      <c r="E196" s="170" t="s">
        <v>23</v>
      </c>
      <c r="F196" s="170" t="s">
        <v>23</v>
      </c>
      <c r="G196" s="170" t="s">
        <v>23</v>
      </c>
      <c r="H196" s="170" t="s">
        <v>23</v>
      </c>
    </row>
    <row r="197" spans="1:8">
      <c r="A197" s="57" t="s">
        <v>1222</v>
      </c>
      <c r="B197" s="263" t="s">
        <v>1117</v>
      </c>
      <c r="C197" s="264" t="s">
        <v>1291</v>
      </c>
      <c r="D197" s="170" t="s">
        <v>23</v>
      </c>
      <c r="E197" s="170" t="s">
        <v>23</v>
      </c>
      <c r="F197" s="170" t="s">
        <v>23</v>
      </c>
      <c r="G197" s="170" t="s">
        <v>23</v>
      </c>
      <c r="H197" s="170" t="s">
        <v>23</v>
      </c>
    </row>
    <row r="198" spans="1:8">
      <c r="A198" s="57" t="s">
        <v>1222</v>
      </c>
      <c r="B198" s="263" t="s">
        <v>1117</v>
      </c>
      <c r="C198" s="264" t="s">
        <v>1292</v>
      </c>
      <c r="D198" s="170" t="s">
        <v>23</v>
      </c>
      <c r="E198" s="170" t="s">
        <v>23</v>
      </c>
      <c r="F198" s="170" t="s">
        <v>23</v>
      </c>
      <c r="G198" s="170" t="s">
        <v>23</v>
      </c>
      <c r="H198" s="170" t="s">
        <v>23</v>
      </c>
    </row>
    <row r="199" spans="1:8">
      <c r="A199" s="157"/>
      <c r="B199" s="265" t="s">
        <v>1125</v>
      </c>
      <c r="C199" s="265" t="s">
        <v>595</v>
      </c>
      <c r="D199" s="170" t="s">
        <v>597</v>
      </c>
      <c r="E199" s="170" t="s">
        <v>23</v>
      </c>
      <c r="F199" s="170" t="s">
        <v>23</v>
      </c>
      <c r="G199" s="170" t="s">
        <v>23</v>
      </c>
      <c r="H199" s="170" t="s">
        <v>23</v>
      </c>
    </row>
    <row r="200" spans="1:8">
      <c r="A200" s="157"/>
      <c r="B200" s="265" t="s">
        <v>1125</v>
      </c>
      <c r="C200" s="265" t="s">
        <v>603</v>
      </c>
      <c r="D200" s="170" t="s">
        <v>597</v>
      </c>
      <c r="E200" s="170" t="s">
        <v>23</v>
      </c>
      <c r="F200" s="170" t="s">
        <v>23</v>
      </c>
      <c r="G200" s="170" t="s">
        <v>23</v>
      </c>
      <c r="H200" s="170" t="s">
        <v>23</v>
      </c>
    </row>
    <row r="201" spans="1:8">
      <c r="A201" s="157"/>
      <c r="B201" s="265" t="s">
        <v>1125</v>
      </c>
      <c r="C201" s="265" t="s">
        <v>584</v>
      </c>
      <c r="D201" s="170" t="s">
        <v>597</v>
      </c>
      <c r="E201" s="170" t="s">
        <v>23</v>
      </c>
      <c r="F201" s="170" t="s">
        <v>23</v>
      </c>
      <c r="G201" s="170" t="s">
        <v>23</v>
      </c>
      <c r="H201" s="170" t="s">
        <v>23</v>
      </c>
    </row>
    <row r="202" spans="1:8">
      <c r="A202" s="157"/>
      <c r="B202" s="265" t="s">
        <v>1125</v>
      </c>
      <c r="C202" s="265" t="s">
        <v>658</v>
      </c>
      <c r="D202" s="170" t="s">
        <v>597</v>
      </c>
      <c r="E202" s="170" t="s">
        <v>23</v>
      </c>
      <c r="F202" s="170" t="s">
        <v>23</v>
      </c>
      <c r="G202" s="170" t="s">
        <v>23</v>
      </c>
      <c r="H202" s="170" t="s">
        <v>23</v>
      </c>
    </row>
    <row r="203" spans="1:8">
      <c r="A203" s="157"/>
      <c r="B203" s="265" t="s">
        <v>1125</v>
      </c>
      <c r="C203" s="265" t="s">
        <v>666</v>
      </c>
      <c r="D203" s="170" t="s">
        <v>597</v>
      </c>
      <c r="E203" s="170" t="s">
        <v>23</v>
      </c>
      <c r="F203" s="170" t="s">
        <v>23</v>
      </c>
      <c r="G203" s="170" t="s">
        <v>23</v>
      </c>
      <c r="H203" s="170" t="s">
        <v>23</v>
      </c>
    </row>
    <row r="204" spans="1:8">
      <c r="A204" s="157"/>
      <c r="B204" s="265" t="s">
        <v>1125</v>
      </c>
      <c r="C204" s="265" t="s">
        <v>669</v>
      </c>
      <c r="D204" s="170" t="s">
        <v>597</v>
      </c>
      <c r="E204" s="170" t="s">
        <v>23</v>
      </c>
      <c r="F204" s="170" t="s">
        <v>23</v>
      </c>
      <c r="G204" s="170" t="s">
        <v>23</v>
      </c>
      <c r="H204" s="170" t="s">
        <v>23</v>
      </c>
    </row>
    <row r="205" spans="1:8">
      <c r="A205" s="157"/>
      <c r="B205" s="265" t="s">
        <v>1125</v>
      </c>
      <c r="C205" s="265" t="s">
        <v>604</v>
      </c>
      <c r="D205" s="170" t="s">
        <v>597</v>
      </c>
      <c r="E205" s="170" t="s">
        <v>23</v>
      </c>
      <c r="F205" s="170" t="s">
        <v>23</v>
      </c>
      <c r="G205" s="170" t="s">
        <v>23</v>
      </c>
      <c r="H205" s="170" t="s">
        <v>23</v>
      </c>
    </row>
    <row r="206" spans="1:8">
      <c r="A206" s="157"/>
      <c r="B206" s="265" t="s">
        <v>1125</v>
      </c>
      <c r="C206" s="265" t="s">
        <v>1136</v>
      </c>
      <c r="D206" s="170" t="s">
        <v>597</v>
      </c>
      <c r="E206" s="170" t="s">
        <v>23</v>
      </c>
      <c r="F206" s="170" t="s">
        <v>23</v>
      </c>
      <c r="G206" s="170" t="s">
        <v>23</v>
      </c>
      <c r="H206" s="170" t="s">
        <v>23</v>
      </c>
    </row>
    <row r="207" spans="1:8">
      <c r="A207" s="157" t="s">
        <v>1268</v>
      </c>
      <c r="B207" s="265" t="s">
        <v>1125</v>
      </c>
      <c r="C207" s="265" t="s">
        <v>693</v>
      </c>
      <c r="D207" s="170" t="s">
        <v>597</v>
      </c>
      <c r="E207" s="170" t="s">
        <v>23</v>
      </c>
      <c r="F207" s="170" t="s">
        <v>23</v>
      </c>
      <c r="G207" s="170" t="s">
        <v>23</v>
      </c>
      <c r="H207" s="170" t="s">
        <v>23</v>
      </c>
    </row>
    <row r="208" spans="1:8">
      <c r="A208" s="157" t="s">
        <v>1268</v>
      </c>
      <c r="B208" s="265" t="s">
        <v>1125</v>
      </c>
      <c r="C208" s="265" t="s">
        <v>667</v>
      </c>
      <c r="D208" s="170" t="s">
        <v>597</v>
      </c>
      <c r="E208" s="170" t="s">
        <v>23</v>
      </c>
      <c r="F208" s="170" t="s">
        <v>23</v>
      </c>
      <c r="G208" s="170" t="s">
        <v>23</v>
      </c>
      <c r="H208" s="170" t="s">
        <v>23</v>
      </c>
    </row>
    <row r="209" spans="1:8">
      <c r="A209" s="57" t="s">
        <v>1222</v>
      </c>
      <c r="B209" s="265" t="s">
        <v>1125</v>
      </c>
      <c r="C209" s="265" t="s">
        <v>1291</v>
      </c>
      <c r="D209" s="170" t="s">
        <v>23</v>
      </c>
      <c r="E209" s="170" t="s">
        <v>23</v>
      </c>
      <c r="F209" s="170" t="s">
        <v>23</v>
      </c>
      <c r="G209" s="170" t="s">
        <v>23</v>
      </c>
      <c r="H209" s="170" t="s">
        <v>23</v>
      </c>
    </row>
    <row r="210" spans="1:8">
      <c r="A210" s="57" t="s">
        <v>1222</v>
      </c>
      <c r="B210" s="265" t="s">
        <v>1125</v>
      </c>
      <c r="C210" s="265" t="s">
        <v>1292</v>
      </c>
      <c r="D210" s="170" t="s">
        <v>23</v>
      </c>
      <c r="E210" s="170" t="s">
        <v>23</v>
      </c>
      <c r="F210" s="170" t="s">
        <v>23</v>
      </c>
      <c r="G210" s="170" t="s">
        <v>23</v>
      </c>
      <c r="H210" s="170" t="s">
        <v>23</v>
      </c>
    </row>
    <row r="211" spans="1:8">
      <c r="A211" s="57" t="s">
        <v>1222</v>
      </c>
      <c r="B211" s="289" t="s">
        <v>1169</v>
      </c>
      <c r="C211" s="289" t="s">
        <v>1166</v>
      </c>
      <c r="D211" s="170" t="s">
        <v>23</v>
      </c>
      <c r="E211" s="170" t="s">
        <v>23</v>
      </c>
      <c r="F211" s="170" t="s">
        <v>23</v>
      </c>
      <c r="G211" s="170" t="s">
        <v>23</v>
      </c>
      <c r="H211" s="170" t="s">
        <v>23</v>
      </c>
    </row>
    <row r="212" spans="1:8">
      <c r="A212" s="57" t="s">
        <v>1222</v>
      </c>
      <c r="B212" s="289" t="s">
        <v>1169</v>
      </c>
      <c r="C212" s="289" t="s">
        <v>1261</v>
      </c>
      <c r="D212" s="170" t="s">
        <v>23</v>
      </c>
      <c r="E212" s="170" t="s">
        <v>23</v>
      </c>
      <c r="F212" s="170" t="s">
        <v>23</v>
      </c>
      <c r="G212" s="170" t="s">
        <v>23</v>
      </c>
      <c r="H212" s="170" t="s">
        <v>23</v>
      </c>
    </row>
    <row r="213" spans="1:8">
      <c r="A213" s="57" t="s">
        <v>1222</v>
      </c>
      <c r="B213" s="289" t="s">
        <v>1169</v>
      </c>
      <c r="C213" s="289" t="s">
        <v>677</v>
      </c>
      <c r="D213" s="170" t="s">
        <v>23</v>
      </c>
      <c r="E213" s="170" t="s">
        <v>23</v>
      </c>
      <c r="F213" s="170" t="s">
        <v>23</v>
      </c>
      <c r="G213" s="170" t="s">
        <v>23</v>
      </c>
      <c r="H213" s="170" t="s">
        <v>23</v>
      </c>
    </row>
    <row r="214" spans="1:8">
      <c r="A214" s="57" t="s">
        <v>1304</v>
      </c>
      <c r="B214" s="289" t="s">
        <v>1169</v>
      </c>
      <c r="C214" s="289" t="s">
        <v>1138</v>
      </c>
      <c r="D214" s="170" t="s">
        <v>23</v>
      </c>
      <c r="E214" s="170" t="s">
        <v>23</v>
      </c>
      <c r="F214" s="170" t="s">
        <v>23</v>
      </c>
      <c r="G214" s="170" t="s">
        <v>23</v>
      </c>
      <c r="H214" s="170" t="s">
        <v>23</v>
      </c>
    </row>
    <row r="215" spans="1:8">
      <c r="A215" s="57" t="s">
        <v>1222</v>
      </c>
      <c r="B215" s="289" t="s">
        <v>1169</v>
      </c>
      <c r="C215" s="289" t="s">
        <v>677</v>
      </c>
      <c r="D215" s="170" t="s">
        <v>23</v>
      </c>
      <c r="E215" s="170" t="s">
        <v>23</v>
      </c>
      <c r="F215" s="170" t="s">
        <v>23</v>
      </c>
      <c r="G215" s="170" t="s">
        <v>23</v>
      </c>
      <c r="H215" s="170" t="s">
        <v>23</v>
      </c>
    </row>
    <row r="216" spans="1:8">
      <c r="A216" s="57" t="s">
        <v>1222</v>
      </c>
      <c r="B216" s="289" t="s">
        <v>1169</v>
      </c>
      <c r="C216" s="289" t="s">
        <v>1167</v>
      </c>
      <c r="D216" s="170" t="s">
        <v>23</v>
      </c>
      <c r="E216" s="170" t="s">
        <v>23</v>
      </c>
      <c r="F216" s="170" t="s">
        <v>23</v>
      </c>
      <c r="G216" s="170" t="s">
        <v>23</v>
      </c>
      <c r="H216" s="170" t="s">
        <v>23</v>
      </c>
    </row>
    <row r="217" spans="1:8" s="277" customFormat="1">
      <c r="A217" s="299" t="s">
        <v>1296</v>
      </c>
      <c r="B217" s="326" t="s">
        <v>1169</v>
      </c>
      <c r="C217" s="326" t="s">
        <v>1262</v>
      </c>
      <c r="D217" s="278" t="s">
        <v>23</v>
      </c>
      <c r="E217" s="278" t="s">
        <v>23</v>
      </c>
      <c r="F217" s="278" t="s">
        <v>23</v>
      </c>
      <c r="G217" s="278" t="s">
        <v>23</v>
      </c>
      <c r="H217" s="278" t="s">
        <v>23</v>
      </c>
    </row>
    <row r="218" spans="1:8">
      <c r="A218" s="57" t="s">
        <v>1222</v>
      </c>
      <c r="B218" s="289" t="s">
        <v>1169</v>
      </c>
      <c r="C218" s="289" t="s">
        <v>1203</v>
      </c>
      <c r="D218" s="170" t="s">
        <v>23</v>
      </c>
      <c r="E218" s="170" t="s">
        <v>23</v>
      </c>
      <c r="F218" s="170" t="s">
        <v>23</v>
      </c>
      <c r="G218" s="170" t="s">
        <v>23</v>
      </c>
      <c r="H218" s="170" t="s">
        <v>23</v>
      </c>
    </row>
    <row r="219" spans="1:8">
      <c r="A219" s="157" t="s">
        <v>1303</v>
      </c>
      <c r="B219" s="289" t="s">
        <v>1169</v>
      </c>
      <c r="C219" s="289" t="s">
        <v>1291</v>
      </c>
      <c r="D219" s="170" t="s">
        <v>23</v>
      </c>
      <c r="E219" s="170" t="s">
        <v>23</v>
      </c>
      <c r="F219" s="170" t="s">
        <v>23</v>
      </c>
      <c r="G219" s="170" t="s">
        <v>23</v>
      </c>
      <c r="H219" s="170" t="s">
        <v>23</v>
      </c>
    </row>
    <row r="220" spans="1:8">
      <c r="A220" s="157" t="s">
        <v>1303</v>
      </c>
      <c r="B220" s="289" t="s">
        <v>1169</v>
      </c>
      <c r="C220" s="289" t="s">
        <v>1292</v>
      </c>
      <c r="D220" s="170" t="s">
        <v>23</v>
      </c>
      <c r="E220" s="170" t="s">
        <v>23</v>
      </c>
      <c r="F220" s="170" t="s">
        <v>23</v>
      </c>
      <c r="G220" s="170" t="s">
        <v>23</v>
      </c>
      <c r="H220" s="170" t="s">
        <v>23</v>
      </c>
    </row>
  </sheetData>
  <autoFilter ref="A6:Y220"/>
  <mergeCells count="1">
    <mergeCell ref="A1:B2"/>
  </mergeCells>
  <conditionalFormatting sqref="E21:H21 E32:H32 E23:H23 D22:D23 D64:D66 E199:H206 D67:H90 D211:H220 D24:H31 D93:H198 D207:D210 D7:H20 D33:H63">
    <cfRule type="cellIs" dxfId="214" priority="179" operator="equal">
      <formula>"Mandatory"</formula>
    </cfRule>
    <cfRule type="cellIs" dxfId="213" priority="180" stopIfTrue="1" operator="equal">
      <formula>"Optional"</formula>
    </cfRule>
  </conditionalFormatting>
  <conditionalFormatting sqref="E21:H21 E32:H32 E23:H23 D22:D23 D64:D66 E199:H206 D67:H90 D211:H220 D24:H31 D93:H198 D207:D210 D7:H20 D33:H63">
    <cfRule type="cellIs" dxfId="212" priority="176" operator="equal">
      <formula>"Optional"</formula>
    </cfRule>
    <cfRule type="cellIs" dxfId="211" priority="177" operator="equal">
      <formula>"ReadOnly"</formula>
    </cfRule>
    <cfRule type="cellIs" dxfId="210" priority="178" operator="equal">
      <formula>"Mandatory"</formula>
    </cfRule>
  </conditionalFormatting>
  <conditionalFormatting sqref="E22:H22 D21 D32">
    <cfRule type="cellIs" dxfId="209" priority="149" operator="equal">
      <formula>"Mandatory"</formula>
    </cfRule>
    <cfRule type="cellIs" dxfId="208" priority="150" stopIfTrue="1" operator="equal">
      <formula>"Optional"</formula>
    </cfRule>
  </conditionalFormatting>
  <conditionalFormatting sqref="E22:H22 D21 D32">
    <cfRule type="cellIs" dxfId="207" priority="146" operator="equal">
      <formula>"Optional"</formula>
    </cfRule>
    <cfRule type="cellIs" dxfId="206" priority="147" operator="equal">
      <formula>"ReadOnly"</formula>
    </cfRule>
    <cfRule type="cellIs" dxfId="205" priority="148" operator="equal">
      <formula>"Mandatory"</formula>
    </cfRule>
  </conditionalFormatting>
  <conditionalFormatting sqref="E64:H66">
    <cfRule type="cellIs" dxfId="204" priority="144" operator="equal">
      <formula>"Mandatory"</formula>
    </cfRule>
    <cfRule type="cellIs" dxfId="203" priority="145" stopIfTrue="1" operator="equal">
      <formula>"Optional"</formula>
    </cfRule>
  </conditionalFormatting>
  <conditionalFormatting sqref="E64:H66">
    <cfRule type="cellIs" dxfId="202" priority="141" operator="equal">
      <formula>"Optional"</formula>
    </cfRule>
    <cfRule type="cellIs" dxfId="201" priority="142" operator="equal">
      <formula>"ReadOnly"</formula>
    </cfRule>
    <cfRule type="cellIs" dxfId="200" priority="143" operator="equal">
      <formula>"Mandatory"</formula>
    </cfRule>
  </conditionalFormatting>
  <conditionalFormatting sqref="F91:F92 H91:H92 D91:D92">
    <cfRule type="cellIs" dxfId="199" priority="74" operator="equal">
      <formula>"Mandatory"</formula>
    </cfRule>
    <cfRule type="cellIs" dxfId="198" priority="75" stopIfTrue="1" operator="equal">
      <formula>"Optional"</formula>
    </cfRule>
  </conditionalFormatting>
  <conditionalFormatting sqref="F91:F92 H91:H92 D91:D92">
    <cfRule type="cellIs" dxfId="197" priority="71" operator="equal">
      <formula>"Optional"</formula>
    </cfRule>
    <cfRule type="cellIs" dxfId="196" priority="72" operator="equal">
      <formula>"ReadOnly"</formula>
    </cfRule>
    <cfRule type="cellIs" dxfId="195" priority="73" operator="equal">
      <formula>"Mandatory"</formula>
    </cfRule>
  </conditionalFormatting>
  <conditionalFormatting sqref="E91:E92">
    <cfRule type="cellIs" dxfId="194" priority="69" operator="equal">
      <formula>"Mandatory"</formula>
    </cfRule>
    <cfRule type="cellIs" dxfId="193" priority="70" stopIfTrue="1" operator="equal">
      <formula>"Optional"</formula>
    </cfRule>
  </conditionalFormatting>
  <conditionalFormatting sqref="E91:E92">
    <cfRule type="cellIs" dxfId="192" priority="66" operator="equal">
      <formula>"Optional"</formula>
    </cfRule>
    <cfRule type="cellIs" dxfId="191" priority="67" operator="equal">
      <formula>"ReadOnly"</formula>
    </cfRule>
    <cfRule type="cellIs" dxfId="190" priority="68" operator="equal">
      <formula>"Mandatory"</formula>
    </cfRule>
  </conditionalFormatting>
  <conditionalFormatting sqref="G91:G92">
    <cfRule type="cellIs" dxfId="189" priority="64" operator="equal">
      <formula>"Mandatory"</formula>
    </cfRule>
    <cfRule type="cellIs" dxfId="188" priority="65" stopIfTrue="1" operator="equal">
      <formula>"Optional"</formula>
    </cfRule>
  </conditionalFormatting>
  <conditionalFormatting sqref="G91:G92">
    <cfRule type="cellIs" dxfId="187" priority="61" operator="equal">
      <formula>"Optional"</formula>
    </cfRule>
    <cfRule type="cellIs" dxfId="186" priority="62" operator="equal">
      <formula>"ReadOnly"</formula>
    </cfRule>
    <cfRule type="cellIs" dxfId="185" priority="63" operator="equal">
      <formula>"Mandatory"</formula>
    </cfRule>
  </conditionalFormatting>
  <conditionalFormatting sqref="E207:H210">
    <cfRule type="cellIs" dxfId="184" priority="59" operator="equal">
      <formula>"Mandatory"</formula>
    </cfRule>
    <cfRule type="cellIs" dxfId="183" priority="60" stopIfTrue="1" operator="equal">
      <formula>"Optional"</formula>
    </cfRule>
  </conditionalFormatting>
  <conditionalFormatting sqref="E207:H210">
    <cfRule type="cellIs" dxfId="182" priority="56" operator="equal">
      <formula>"Optional"</formula>
    </cfRule>
    <cfRule type="cellIs" dxfId="181" priority="57" operator="equal">
      <formula>"ReadOnly"</formula>
    </cfRule>
    <cfRule type="cellIs" dxfId="180" priority="58" operator="equal">
      <formula>"Mandatory"</formula>
    </cfRule>
  </conditionalFormatting>
  <conditionalFormatting sqref="D199:D206">
    <cfRule type="cellIs" dxfId="179" priority="44" operator="equal">
      <formula>"Mandatory"</formula>
    </cfRule>
    <cfRule type="cellIs" dxfId="178" priority="45" stopIfTrue="1" operator="equal">
      <formula>"Optional"</formula>
    </cfRule>
  </conditionalFormatting>
  <conditionalFormatting sqref="D199:D206">
    <cfRule type="cellIs" dxfId="177" priority="41" operator="equal">
      <formula>"Optional"</formula>
    </cfRule>
    <cfRule type="cellIs" dxfId="176" priority="42" operator="equal">
      <formula>"ReadOnly"</formula>
    </cfRule>
    <cfRule type="cellIs" dxfId="175" priority="43" operator="equal">
      <formula>"Mandatory"</formula>
    </cfRule>
  </conditionalFormatting>
  <dataValidations count="1">
    <dataValidation type="list" allowBlank="1" showInputMessage="1" showErrorMessage="1" sqref="D7:H220">
      <formula1>"ReadOnly,Optional,Mandatory,NotDisplayed"</formula1>
    </dataValidation>
  </dataValidation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6" tint="-0.249977111117893"/>
    <pageSetUpPr fitToPage="1"/>
  </sheetPr>
  <dimension ref="A1:CU50"/>
  <sheetViews>
    <sheetView showGridLines="0" topLeftCell="A23" zoomScale="95" zoomScaleNormal="95" workbookViewId="0">
      <selection activeCell="R44" sqref="R44"/>
    </sheetView>
  </sheetViews>
  <sheetFormatPr defaultColWidth="2.7109375" defaultRowHeight="12" customHeight="1"/>
  <cols>
    <col min="1" max="53" width="2.7109375" style="37"/>
    <col min="54" max="54" width="3.28515625" style="37" bestFit="1" customWidth="1"/>
    <col min="55" max="86" width="2.7109375" style="37"/>
    <col min="87" max="98" width="2.7109375" style="119" customWidth="1"/>
    <col min="99" max="99" width="2.7109375" style="119"/>
    <col min="100" max="182" width="2.7109375" style="37"/>
    <col min="183" max="183" width="2.7109375" style="37" customWidth="1"/>
    <col min="184" max="190" width="2.7109375" style="37"/>
    <col min="191" max="191" width="2.7109375" style="37" customWidth="1"/>
    <col min="192" max="198" width="2.7109375" style="37"/>
    <col min="199" max="199" width="2.7109375" style="37" customWidth="1"/>
    <col min="200" max="206" width="2.7109375" style="37"/>
    <col min="207" max="207" width="2.7109375" style="37" customWidth="1"/>
    <col min="208" max="214" width="2.7109375" style="37"/>
    <col min="215" max="215" width="2.7109375" style="37" customWidth="1"/>
    <col min="216" max="222" width="2.7109375" style="37"/>
    <col min="223" max="223" width="2.7109375" style="37" customWidth="1"/>
    <col min="224" max="230" width="2.7109375" style="37"/>
    <col min="231" max="231" width="2.7109375" style="37" customWidth="1"/>
    <col min="232" max="238" width="2.7109375" style="37"/>
    <col min="239" max="239" width="2.7109375" style="37" customWidth="1"/>
    <col min="240" max="246" width="2.7109375" style="37"/>
    <col min="247" max="247" width="2.7109375" style="37" customWidth="1"/>
    <col min="248" max="252" width="2.7109375" style="37"/>
    <col min="253" max="253" width="2.7109375" style="37" customWidth="1"/>
    <col min="254" max="16384" width="2.7109375" style="37"/>
  </cols>
  <sheetData>
    <row r="1" spans="1:86" ht="12" customHeight="1" thickBot="1"/>
    <row r="2" spans="1:86" ht="12" customHeight="1">
      <c r="W2" s="490" t="s">
        <v>724</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8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8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8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row>
    <row r="7" spans="1:8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row>
    <row r="8" spans="1:8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row>
    <row r="9" spans="1:8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row>
    <row r="10" spans="1:8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row>
    <row r="11" spans="1:8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row>
    <row r="12" spans="1:8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row>
    <row r="13" spans="1:8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row>
    <row r="14" spans="1:8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row>
    <row r="15" spans="1:8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row>
    <row r="16" spans="1:8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row>
    <row r="17" spans="1:8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row>
    <row r="18" spans="1:8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row>
    <row r="19" spans="1:8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row>
    <row r="20" spans="1:8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row>
    <row r="21" spans="1:8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row>
    <row r="22" spans="1:8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row>
    <row r="23" spans="1:8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row>
    <row r="24" spans="1:8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row>
    <row r="25" spans="1:8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row>
    <row r="26" spans="1:8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row>
    <row r="27" spans="1:8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row>
    <row r="28" spans="1:8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row>
    <row r="29" spans="1:8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row>
    <row r="30" spans="1:8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row>
    <row r="32" spans="1:8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row>
    <row r="33" spans="1:99"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row>
    <row r="34" spans="1:99" ht="12" customHeight="1">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row>
    <row r="35" spans="1:99" s="119" customFormat="1"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row>
    <row r="36" spans="1:99" s="119" customFormat="1"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row>
    <row r="37" spans="1:99" s="119" customFormat="1"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row>
    <row r="38" spans="1:99" s="119" customFormat="1" ht="15"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row>
    <row r="39" spans="1:99" s="119" customFormat="1" ht="15"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row>
    <row r="40" spans="1:99" s="119" customFormat="1" ht="15" customHeight="1">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row>
    <row r="41" spans="1:99" s="119" customFormat="1" ht="15"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row>
    <row r="42" spans="1:99" s="119" customFormat="1" ht="15"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row>
    <row r="43" spans="1:99" s="119" customFormat="1" ht="15"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row>
    <row r="44" spans="1:99" s="119" customFormat="1" ht="15"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row>
    <row r="45" spans="1:99" s="119" customFormat="1" ht="15"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row>
    <row r="46" spans="1:99" s="119" customFormat="1" ht="12" customHeight="1"/>
    <row r="47" spans="1:99" ht="12" customHeight="1">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c r="CF47" s="13"/>
      <c r="CG47" s="13"/>
      <c r="CH47" s="13"/>
      <c r="CI47" s="37"/>
      <c r="CJ47" s="37"/>
      <c r="CK47" s="37"/>
      <c r="CL47" s="37"/>
      <c r="CM47" s="37"/>
      <c r="CN47" s="37"/>
      <c r="CO47" s="37"/>
      <c r="CP47" s="37"/>
      <c r="CQ47" s="37"/>
      <c r="CR47" s="37"/>
      <c r="CS47" s="37"/>
      <c r="CT47" s="37"/>
      <c r="CU47" s="37"/>
    </row>
    <row r="48" spans="1:99" ht="12" customHeight="1">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c r="CF48" s="13"/>
      <c r="CG48" s="13"/>
      <c r="CH48" s="13"/>
      <c r="CI48" s="37"/>
      <c r="CJ48" s="37"/>
      <c r="CK48" s="37"/>
      <c r="CL48" s="37"/>
      <c r="CM48" s="37"/>
      <c r="CN48" s="37"/>
      <c r="CO48" s="37"/>
      <c r="CP48" s="37"/>
      <c r="CQ48" s="37"/>
      <c r="CR48" s="37"/>
      <c r="CS48" s="37"/>
      <c r="CT48" s="37"/>
      <c r="CU48" s="37"/>
    </row>
    <row r="49" spans="1:99" ht="12" customHeight="1">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c r="CF49" s="13"/>
      <c r="CG49" s="13"/>
      <c r="CH49" s="13"/>
      <c r="CI49" s="37"/>
      <c r="CJ49" s="37"/>
      <c r="CK49" s="37"/>
      <c r="CL49" s="37"/>
      <c r="CM49" s="37"/>
      <c r="CN49" s="37"/>
      <c r="CO49" s="37"/>
      <c r="CP49" s="37"/>
      <c r="CQ49" s="37"/>
      <c r="CR49" s="37"/>
      <c r="CS49" s="37"/>
      <c r="CT49" s="37"/>
      <c r="CU49" s="37"/>
    </row>
    <row r="50" spans="1:99" ht="12" customHeight="1">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c r="CF50" s="13"/>
      <c r="CG50" s="13"/>
      <c r="CH50" s="13"/>
      <c r="CI50" s="37"/>
      <c r="CJ50" s="37"/>
      <c r="CK50" s="37"/>
      <c r="CL50" s="37"/>
      <c r="CM50" s="37"/>
      <c r="CN50" s="37"/>
      <c r="CO50" s="37"/>
      <c r="CP50" s="37"/>
      <c r="CQ50" s="37"/>
      <c r="CR50" s="37"/>
      <c r="CS50" s="37"/>
      <c r="CT50" s="37"/>
      <c r="CU50" s="37"/>
    </row>
  </sheetData>
  <mergeCells count="1">
    <mergeCell ref="W2:BH4"/>
  </mergeCells>
  <pageMargins left="0" right="0" top="0" bottom="0" header="0" footer="0"/>
  <pageSetup paperSize="8" scale="40"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6" tint="-0.249977111117893"/>
  </sheetPr>
  <dimension ref="A1:AU217"/>
  <sheetViews>
    <sheetView topLeftCell="A3" zoomScale="80" zoomScaleNormal="80" workbookViewId="0">
      <selection activeCell="A3" sqref="A3:N217"/>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144" t="str">
        <f>IFERROR(IF(ISBLANK($G6),INDEX(mPDM_Consolidated_Tasks[#Data],MATCH($C6,mPDM_Consolidated_Tasks[Task Reference ID],0),3),""),"")</f>
        <v>MP</v>
      </c>
      <c r="E6" s="145" t="str">
        <f>IFERROR(IF(ISBLANK($G6),INDEX(mPDM_Consolidated_Tasks[#Data],MATCH($C6,mPDM_Consolidated_Tasks[Task Reference ID],0),4),$G6),"")</f>
        <v>Calculate IDD &amp; Inform Customer</v>
      </c>
      <c r="F6" s="146" t="str">
        <f>IFERROR(IF(ISBLANK(INDEX(mPDM_Consolidated_Tasks[#Data],MATCH($C6,mPDM_Consolidated_Tasks[Task Reference ID],0),5)),"",IF(ISBLANK($G6),HYPERLINK(INDEX(mPDM_Consolidated_Tasks[#Data],MATCH($C6,mPDM_Consolidated_Tasks[Task Reference ID],0),5),"Work Instruction"),"")),"")</f>
        <v>Work Instruction</v>
      </c>
      <c r="G6" s="88"/>
      <c r="H6" s="88"/>
      <c r="I6" s="144" t="str">
        <f>IF(AND(ISBLANK($C6),ISBLANK($G6)),"",IFERROR(IF(INDEX(mPDM_Consolidated_Tasks[#Data],MATCH($C6,mPDM_Consolidated_Tasks[Task Reference ID],0),4)=$E6,"", "Update"),"New"))</f>
        <v/>
      </c>
      <c r="J6" s="144" t="str">
        <f>IFERROR(IF(ISBLANK($H6),"",IF(INDEX(mPDM_Consolidated_Tasks[#Data],MATCH($C6,mPDM_Consolidated_Tasks[Task Reference ID],0),5)=$H6,"", "Update")),"Update")</f>
        <v/>
      </c>
      <c r="K6" s="84"/>
      <c r="L6" s="91"/>
      <c r="M6" s="92"/>
      <c r="N6" s="85"/>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c r="B9" s="90" t="s">
        <v>104</v>
      </c>
      <c r="C9" s="87" t="s">
        <v>709</v>
      </c>
      <c r="D9" s="80" t="str">
        <f>IFERROR(IF(ISBLANK($G9),INDEX(mPDM_Consolidated_Tasks[#Data],MATCH($C9,mPDM_Consolidated_Tasks[Task Reference ID],0),3),""),"")</f>
        <v/>
      </c>
      <c r="E9" s="81" t="str">
        <f>IFERROR(IF(ISBLANK($G9),INDEX(mPDM_Consolidated_Tasks[#Data],MATCH($C9,mPDM_Consolidated_Tasks[Task Reference ID],0),4),$G9),"")</f>
        <v>Create Customer Domain and Associate License</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t="s">
        <v>632</v>
      </c>
      <c r="L9" s="91"/>
      <c r="M9" s="92"/>
      <c r="N9" s="85"/>
    </row>
    <row r="10" spans="1:47" ht="24.95" customHeight="1">
      <c r="A10" s="90"/>
      <c r="B10" s="90" t="s">
        <v>104</v>
      </c>
      <c r="C10" s="87" t="s">
        <v>409</v>
      </c>
      <c r="D10" s="80" t="str">
        <f>IFERROR(IF(ISBLANK($G10),INDEX(mPDM_Consolidated_Tasks[#Data],MATCH($C10,mPDM_Consolidated_Tasks[Task Reference ID],0),3),""),"")</f>
        <v>MP</v>
      </c>
      <c r="E10" s="81" t="str">
        <f>IFERROR(IF(ISBLANK($G10),INDEX(mPDM_Consolidated_Tasks[#Data],MATCH($C10,mPDM_Consolidated_Tasks[Task Reference ID],0),4),$G10),"")</f>
        <v>Confirm Order Closure</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t="s">
        <v>636</v>
      </c>
      <c r="L10" s="91"/>
      <c r="M10" s="92"/>
      <c r="N10" s="85"/>
    </row>
    <row r="11" spans="1:47" ht="24.95" customHeight="1">
      <c r="A11" s="90"/>
      <c r="B11" s="90"/>
      <c r="C11" s="87"/>
      <c r="D11" s="80" t="str">
        <f>IFERROR(IF(ISBLANK($G11),INDEX(mPDM_Consolidated_Tasks[#Data],MATCH($C11,mPDM_Consolidated_Tasks[Task Reference ID],0),3),""),"")</f>
        <v/>
      </c>
      <c r="E11" s="81" t="str">
        <f>IFERROR(IF(ISBLANK($G11),INDEX(mPDM_Consolidated_Tasks[#Data],MATCH($C11,mPDM_Consolidated_Tasks[Task Reference ID],0),4),$G11),"")</f>
        <v/>
      </c>
      <c r="F11" s="82" t="str">
        <f>IFERROR(IF(ISBLANK(INDEX(mPDM_Consolidated_Tasks[#Data],MATCH($C11,mPDM_Consolidated_Tasks[Task Reference ID],0),5)),"",IF(ISBLANK($G11),HYPERLINK(INDEX(mPDM_Consolidated_Tasks[#Data],MATCH($C11,mPDM_Consolidated_Tasks[Task Reference ID],0),5),"Work Instruction"),"")),"")</f>
        <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c r="L11" s="91"/>
      <c r="M11" s="92"/>
      <c r="N11" s="85"/>
    </row>
    <row r="12" spans="1:47" ht="24.95" customHeight="1">
      <c r="A12" s="90"/>
      <c r="B12" s="90"/>
      <c r="C12" s="87"/>
      <c r="D12" s="80" t="str">
        <f>IFERROR(IF(ISBLANK($G12),INDEX(mPDM_Consolidated_Tasks[#Data],MATCH($C12,mPDM_Consolidated_Tasks[Task Reference ID],0),3),""),"")</f>
        <v/>
      </c>
      <c r="E12" s="81" t="str">
        <f>IFERROR(IF(ISBLANK($G12),INDEX(mPDM_Consolidated_Tasks[#Data],MATCH($C12,mPDM_Consolidated_Tasks[Task Reference ID],0),4),$G12),"")</f>
        <v/>
      </c>
      <c r="F12" s="82" t="str">
        <f>IFERROR(IF(ISBLANK(INDEX(mPDM_Consolidated_Tasks[#Data],MATCH($C12,mPDM_Consolidated_Tasks[Task Reference ID],0),5)),"",IF(ISBLANK($G12),HYPERLINK(INDEX(mPDM_Consolidated_Tasks[#Data],MATCH($C12,mPDM_Consolidated_Tasks[Task Reference ID],0),5),"Work Instruction"),"")),"")</f>
        <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c r="L12" s="91"/>
      <c r="M12" s="92"/>
      <c r="N12" s="85"/>
    </row>
    <row r="13" spans="1:47" ht="24.95" customHeight="1">
      <c r="A13" s="90"/>
      <c r="B13" s="90"/>
      <c r="C13" s="87"/>
      <c r="D13" s="80" t="str">
        <f>IFERROR(IF(ISBLANK($G13),INDEX(mPDM_Consolidated_Tasks[#Data],MATCH($C13,mPDM_Consolidated_Tasks[Task Reference ID],0),3),""),"")</f>
        <v/>
      </c>
      <c r="E13" s="81" t="str">
        <f>IFERROR(IF(ISBLANK($G13),INDEX(mPDM_Consolidated_Tasks[#Data],MATCH($C13,mPDM_Consolidated_Tasks[Task Reference ID],0),4),$G13),"")</f>
        <v/>
      </c>
      <c r="F13" s="82" t="str">
        <f>IFERROR(IF(ISBLANK(INDEX(mPDM_Consolidated_Tasks[#Data],MATCH($C13,mPDM_Consolidated_Tasks[Task Reference ID],0),5)),"",IF(ISBLANK($G13),HYPERLINK(INDEX(mPDM_Consolidated_Tasks[#Data],MATCH($C13,mPDM_Consolidated_Tasks[Task Reference ID],0),5),"Work Instruction"),"")),"")</f>
        <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c r="L13" s="91"/>
      <c r="M13" s="92"/>
      <c r="N13" s="85"/>
    </row>
    <row r="14" spans="1:47" ht="24.95" customHeight="1">
      <c r="A14" s="90"/>
      <c r="B14" s="90"/>
      <c r="C14" s="87"/>
      <c r="D14" s="80" t="str">
        <f>IFERROR(IF(ISBLANK($G14),INDEX(mPDM_Consolidated_Tasks[#Data],MATCH($C14,mPDM_Consolidated_Tasks[Task Reference ID],0),3),""),"")</f>
        <v/>
      </c>
      <c r="E14" s="81" t="str">
        <f>IFERROR(IF(ISBLANK($G14),INDEX(mPDM_Consolidated_Tasks[#Data],MATCH($C14,mPDM_Consolidated_Tasks[Task Reference ID],0),4),$G14),"")</f>
        <v/>
      </c>
      <c r="F14" s="82" t="str">
        <f>IFERROR(IF(ISBLANK(INDEX(mPDM_Consolidated_Tasks[#Data],MATCH($C14,mPDM_Consolidated_Tasks[Task Reference ID],0),5)),"",IF(ISBLANK($G14),HYPERLINK(INDEX(mPDM_Consolidated_Tasks[#Data],MATCH($C14,mPDM_Consolidated_Tasks[Task Reference ID],0),5),"Work Instruction"),"")),"")</f>
        <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c r="L14" s="91"/>
      <c r="M14" s="92"/>
      <c r="N14" s="85"/>
    </row>
    <row r="15" spans="1:47" ht="24.95" customHeight="1">
      <c r="A15" s="90"/>
      <c r="B15" s="90"/>
      <c r="C15" s="87"/>
      <c r="D15" s="80" t="str">
        <f>IFERROR(IF(ISBLANK($G15),INDEX(mPDM_Consolidated_Tasks[#Data],MATCH($C15,mPDM_Consolidated_Tasks[Task Reference ID],0),3),""),"")</f>
        <v/>
      </c>
      <c r="E15" s="81" t="str">
        <f>IFERROR(IF(ISBLANK($G15),INDEX(mPDM_Consolidated_Tasks[#Data],MATCH($C15,mPDM_Consolidated_Tasks[Task Reference ID],0),4),$G15),"")</f>
        <v/>
      </c>
      <c r="F15" s="82" t="str">
        <f>IFERROR(IF(ISBLANK(INDEX(mPDM_Consolidated_Tasks[#Data],MATCH($C15,mPDM_Consolidated_Tasks[Task Reference ID],0),5)),"",IF(ISBLANK($G15),HYPERLINK(INDEX(mPDM_Consolidated_Tasks[#Data],MATCH($C15,mPDM_Consolidated_Tasks[Task Reference ID],0),5),"Work Instruction"),"")),"")</f>
        <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c r="L15" s="91"/>
      <c r="M15" s="92"/>
      <c r="N15" s="85"/>
    </row>
    <row r="16" spans="1:47" ht="24.95" customHeight="1">
      <c r="A16" s="90"/>
      <c r="B16" s="90"/>
      <c r="C16" s="87"/>
      <c r="D16" s="80" t="str">
        <f>IFERROR(IF(ISBLANK($G16),INDEX(mPDM_Consolidated_Tasks[#Data],MATCH($C16,mPDM_Consolidated_Tasks[Task Reference ID],0),3),""),"")</f>
        <v/>
      </c>
      <c r="E16" s="81" t="str">
        <f>IFERROR(IF(ISBLANK($G16),INDEX(mPDM_Consolidated_Tasks[#Data],MATCH($C16,mPDM_Consolidated_Tasks[Task Reference ID],0),4),$G16),"")</f>
        <v/>
      </c>
      <c r="F16" s="82" t="str">
        <f>IFERROR(IF(ISBLANK(INDEX(mPDM_Consolidated_Tasks[#Data],MATCH($C16,mPDM_Consolidated_Tasks[Task Reference ID],0),5)),"",IF(ISBLANK($G16),HYPERLINK(INDEX(mPDM_Consolidated_Tasks[#Data],MATCH($C16,mPDM_Consolidated_Tasks[Task Reference ID],0),5),"Work Instruction"),"")),"")</f>
        <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c r="L16" s="91"/>
      <c r="M16" s="92"/>
      <c r="N16" s="85"/>
    </row>
    <row r="17" spans="1:14" ht="24.95" customHeight="1">
      <c r="A17" s="90"/>
      <c r="B17" s="90"/>
      <c r="C17" s="87"/>
      <c r="D17" s="80" t="str">
        <f>IFERROR(IF(ISBLANK($G17),INDEX(mPDM_Consolidated_Tasks[#Data],MATCH($C17,mPDM_Consolidated_Tasks[Task Reference ID],0),3),""),"")</f>
        <v/>
      </c>
      <c r="E17" s="81" t="str">
        <f>IFERROR(IF(ISBLANK($G17),INDEX(mPDM_Consolidated_Tasks[#Data],MATCH($C17,mPDM_Consolidated_Tasks[Task Reference ID],0),4),$G17),"")</f>
        <v/>
      </c>
      <c r="F17" s="82" t="str">
        <f>IFERROR(IF(ISBLANK(INDEX(mPDM_Consolidated_Tasks[#Data],MATCH($C17,mPDM_Consolidated_Tasks[Task Reference ID],0),5)),"",IF(ISBLANK($G17),HYPERLINK(INDEX(mPDM_Consolidated_Tasks[#Data],MATCH($C17,mPDM_Consolidated_Tasks[Task Reference ID],0),5),"Work Instruction"),"")),"")</f>
        <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c r="L17" s="91"/>
      <c r="M17" s="92"/>
      <c r="N17" s="85"/>
    </row>
    <row r="18" spans="1:14" ht="24.95" customHeight="1">
      <c r="A18" s="90"/>
      <c r="B18" s="90"/>
      <c r="C18" s="87"/>
      <c r="D18" s="80" t="str">
        <f>IFERROR(IF(ISBLANK($G18),INDEX(mPDM_Consolidated_Tasks[#Data],MATCH($C18,mPDM_Consolidated_Tasks[Task Reference ID],0),3),""),"")</f>
        <v/>
      </c>
      <c r="E18" s="81" t="str">
        <f>IFERROR(IF(ISBLANK($G18),INDEX(mPDM_Consolidated_Tasks[#Data],MATCH($C18,mPDM_Consolidated_Tasks[Task Reference ID],0),4),$G18),"")</f>
        <v/>
      </c>
      <c r="F18" s="82" t="str">
        <f>IFERROR(IF(ISBLANK(INDEX(mPDM_Consolidated_Tasks[#Data],MATCH($C18,mPDM_Consolidated_Tasks[Task Reference ID],0),5)),"",IF(ISBLANK($G18),HYPERLINK(INDEX(mPDM_Consolidated_Tasks[#Data],MATCH($C18,mPDM_Consolidated_Tasks[Task Reference ID],0),5),"Work Instruction"),"")),"")</f>
        <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c r="L18" s="91"/>
      <c r="M18" s="92"/>
      <c r="N18" s="85"/>
    </row>
    <row r="19" spans="1:14" ht="24.95" customHeight="1">
      <c r="A19" s="90"/>
      <c r="B19" s="90"/>
      <c r="C19" s="87"/>
      <c r="D19" s="80" t="str">
        <f>IFERROR(IF(ISBLANK($G19),INDEX(mPDM_Consolidated_Tasks[#Data],MATCH($C19,mPDM_Consolidated_Tasks[Task Reference ID],0),3),""),"")</f>
        <v/>
      </c>
      <c r="E19" s="81" t="str">
        <f>IFERROR(IF(ISBLANK($G19),INDEX(mPDM_Consolidated_Tasks[#Data],MATCH($C19,mPDM_Consolidated_Tasks[Task Reference ID],0),4),$G19),"")</f>
        <v/>
      </c>
      <c r="F19" s="82" t="str">
        <f>IFERROR(IF(ISBLANK(INDEX(mPDM_Consolidated_Tasks[#Data],MATCH($C19,mPDM_Consolidated_Tasks[Task Reference ID],0),5)),"",IF(ISBLANK($G19),HYPERLINK(INDEX(mPDM_Consolidated_Tasks[#Data],MATCH($C19,mPDM_Consolidated_Tasks[Task Reference ID],0),5),"Work Instruction"),"")),"")</f>
        <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c r="L19" s="91"/>
      <c r="M19" s="92"/>
      <c r="N19" s="85"/>
    </row>
    <row r="20" spans="1:14" ht="24.95" customHeight="1">
      <c r="A20" s="90"/>
      <c r="B20" s="90"/>
      <c r="C20" s="87"/>
      <c r="D20" s="80" t="str">
        <f>IFERROR(IF(ISBLANK($G20),INDEX(mPDM_Consolidated_Tasks[#Data],MATCH($C20,mPDM_Consolidated_Tasks[Task Reference ID],0),3),""),"")</f>
        <v/>
      </c>
      <c r="E20" s="81" t="str">
        <f>IFERROR(IF(ISBLANK($G20),INDEX(mPDM_Consolidated_Tasks[#Data],MATCH($C20,mPDM_Consolidated_Tasks[Task Reference ID],0),4),$G20),"")</f>
        <v/>
      </c>
      <c r="F20" s="82" t="str">
        <f>IFERROR(IF(ISBLANK(INDEX(mPDM_Consolidated_Tasks[#Data],MATCH($C20,mPDM_Consolidated_Tasks[Task Reference ID],0),5)),"",IF(ISBLANK($G20),HYPERLINK(INDEX(mPDM_Consolidated_Tasks[#Data],MATCH($C20,mPDM_Consolidated_Tasks[Task Reference ID],0),5),"Work Instruction"),"")),"")</f>
        <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101"/>
      <c r="B217" s="101"/>
      <c r="C217" s="102"/>
      <c r="D217" s="103" t="str">
        <f>IFERROR(IF(ISBLANK($G217),INDEX(mPDM_Consolidated_Tasks[#Data],MATCH($C217,mPDM_Consolidated_Tasks[Task Reference ID],0),3),""),"")</f>
        <v/>
      </c>
      <c r="E217" s="104" t="str">
        <f>IFERROR(IF(ISBLANK($G217),INDEX(mPDM_Consolidated_Tasks[#Data],MATCH($C217,mPDM_Consolidated_Tasks[Task Reference ID],0),4),$G217),"")</f>
        <v/>
      </c>
      <c r="F217" s="105" t="str">
        <f>IFERROR(IF(ISBLANK(INDEX(mPDM_Consolidated_Tasks[#Data],MATCH($C217,mPDM_Consolidated_Tasks[Task Reference ID],0),5)),"",IF(ISBLANK($G217),HYPERLINK(INDEX(mPDM_Consolidated_Tasks[#Data],MATCH($C217,mPDM_Consolidated_Tasks[Task Reference ID],0),5),"Work Instruction"),"")),"")</f>
        <v/>
      </c>
      <c r="G217" s="106"/>
      <c r="H217" s="106"/>
      <c r="I217" s="103" t="str">
        <f>IF(AND(ISBLANK($C217),ISBLANK($G217)),"",IFERROR(IF(INDEX(mPDM_Consolidated_Tasks[#Data],MATCH($C217,mPDM_Consolidated_Tasks[Task Reference ID],0),4)=$E217,"", "Update"),"New"))</f>
        <v/>
      </c>
      <c r="J217" s="103" t="str">
        <f>IFERROR(IF(ISBLANK($H217),"",IF(INDEX(mPDM_Consolidated_Tasks[#Data],MATCH($C217,mPDM_Consolidated_Tasks[Task Reference ID],0),5)=$H217,"", "Update")),"Update")</f>
        <v/>
      </c>
      <c r="K217" s="107"/>
      <c r="L217" s="108"/>
      <c r="M217" s="109"/>
      <c r="N217" s="110"/>
    </row>
  </sheetData>
  <mergeCells count="3">
    <mergeCell ref="A1:B1"/>
    <mergeCell ref="C1:J1"/>
    <mergeCell ref="K1:N1"/>
  </mergeCells>
  <pageMargins left="0.7" right="0.7" top="0.75" bottom="0.75" header="0.3" footer="0.3"/>
  <pageSetup orientation="portrait" horizontalDpi="1200" verticalDpi="1200" r:id="rId1"/>
  <ignoredErrors>
    <ignoredError sqref="G3:H3 G8:H8 G10:H10 G139:H139 G4:H4 G5:H5 G6:H6 G7:H7 G11:H11 G12:H12 G13:H13 G14:H14 G15:H15 G16:H16 G17:H17 G18:H18 G19:H19 G20:H20 G21:H21 G22:H22 G23:H23 G24:H24 G25:H25 G26:H26 G27:H27 G28:H28 G29:H29 G30:H30 G31:H31 G32:H32 G33:H33 G34:H34 G35:H35 G36:H36 G37:H37 G38:H38 G39:H39 G40:H40 G41:H41 G42:H42 G43:H43 G44:H44 G45:H45 G46:H46 G47:H47 G48:H48 G49:H49 G50:H50 G51:H51 G52:H52 G53:H53 G54:H54 G55:H55 G56:H56 G57:H57 G58:H58 G59:H59 G60:H60 G61:H61 G62:H62 G63:H63 G64:H64 G65:H65 G66:H66 G67:H67 G68:H68 G69:H69 G70:H70 G71:H71 G72:H72 G73:H73 G74:H74 G75:H75 G76:H76 G77:H77 G78:H78 G79:H79 G80:H80 G81:H81 G82:H82 G83:H83 G84:H84 G85:H85 G86:H86 G87:H87 G88:H88 G89:H89 G90:H90 G91:H91 G92:H92 G93:H93 G94:H94 G95:H95 G96:H96 G97:H97 G98:H98 G99:H99 G100:H100 G101:H101 G102:H102 G103:H103 G104:H104 G105:H105 G106:H106 G107:H107 G108:H108 G109:H109 G110:H110 G111:H111 G112:H112 G113:H113 G114:H114 G115:H115 G116:H116 G117:H117 G118:H118 G119:H119 G120:H120 G121:H121 G122:H122 G123:H123 G124:H124 G125:H125 G126:H126 G127:H127 G128:H128 G129:H129 G130:H130 G131:H131 G132:H132 G133:H133 G134:H134 G135:H135 G136:H136 G137:H137 G138:H138" calculatedColumn="1"/>
  </ignoredErrors>
  <tableParts count="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tint="-0.249977111117893"/>
  </sheetPr>
  <dimension ref="A1:N39"/>
  <sheetViews>
    <sheetView zoomScale="84" zoomScaleNormal="84" workbookViewId="0">
      <selection activeCell="B8" sqref="B8"/>
    </sheetView>
  </sheetViews>
  <sheetFormatPr defaultRowHeight="12.75"/>
  <cols>
    <col min="1" max="1" width="16.140625" style="160" customWidth="1"/>
    <col min="2" max="2" width="40.85546875" style="160" bestFit="1" customWidth="1"/>
    <col min="3" max="3" width="46.140625" style="160" customWidth="1"/>
    <col min="4" max="4" width="19.85546875" style="183" customWidth="1"/>
    <col min="5" max="5" width="18.7109375" style="160" customWidth="1"/>
    <col min="6" max="24" width="9.140625" style="160" customWidth="1"/>
    <col min="25" max="420" width="9.140625" style="160"/>
    <col min="421" max="421" width="9.140625" style="160" customWidth="1"/>
    <col min="422" max="16384" width="9.140625" style="160"/>
  </cols>
  <sheetData>
    <row r="1" spans="1:14" s="157" customFormat="1" ht="15.75" customHeight="1">
      <c r="A1" s="516" t="s">
        <v>82</v>
      </c>
      <c r="B1" s="481"/>
      <c r="C1" s="155"/>
      <c r="D1" s="156"/>
      <c r="E1" s="156"/>
      <c r="N1" s="156"/>
    </row>
    <row r="2" spans="1:14" s="159" customFormat="1" ht="36.75" customHeight="1">
      <c r="A2" s="481"/>
      <c r="B2" s="481"/>
      <c r="C2" s="158" t="s">
        <v>5</v>
      </c>
      <c r="D2" s="50" t="s">
        <v>709</v>
      </c>
      <c r="E2" s="50" t="s">
        <v>409</v>
      </c>
      <c r="N2" s="156"/>
    </row>
    <row r="3" spans="1:14" ht="87" customHeight="1">
      <c r="A3" s="200"/>
      <c r="B3" s="200"/>
      <c r="C3" s="158" t="s">
        <v>3</v>
      </c>
      <c r="D3" s="68" t="str">
        <f>IFERROR(CONCATENATE(IF(ISBLANK(D$2),"",INDEX(TaskSheet6[#Data],MATCH(D$2,TaskSheet6[Task Ref Id],0),5))," ",D$4),"Not Found")</f>
        <v>Create Customer Domain and Associate License (Customer Domain)</v>
      </c>
      <c r="E3" s="68" t="str">
        <f>IFERROR(CONCATENATE(IF(ISBLANK(E$2),"",INDEX(TaskSheet6[#Data],MATCH(E$2,TaskSheet6[Task Ref Id],0),5))," ",E$4),"Not Found")</f>
        <v>Confirm Order Closure (Customer Domain)</v>
      </c>
      <c r="N3" s="161"/>
    </row>
    <row r="4" spans="1:14" ht="31.5" customHeight="1">
      <c r="A4" s="200"/>
      <c r="B4" s="200"/>
      <c r="C4" s="158" t="s">
        <v>493</v>
      </c>
      <c r="D4" s="68" t="s">
        <v>732</v>
      </c>
      <c r="E4" s="68" t="s">
        <v>732</v>
      </c>
      <c r="N4" s="161"/>
    </row>
    <row r="5" spans="1:14" s="165" customFormat="1" ht="35.25" customHeight="1">
      <c r="A5" s="162"/>
      <c r="B5" s="163"/>
      <c r="C5" s="163" t="s">
        <v>84</v>
      </c>
      <c r="D5" s="164" t="s">
        <v>719</v>
      </c>
      <c r="E5" s="164" t="s">
        <v>719</v>
      </c>
      <c r="N5" s="161"/>
    </row>
    <row r="6" spans="1:14" s="167" customFormat="1" ht="21.75" customHeight="1">
      <c r="A6" s="166" t="s">
        <v>85</v>
      </c>
      <c r="B6" s="166" t="s">
        <v>1</v>
      </c>
      <c r="C6" s="166" t="s">
        <v>2</v>
      </c>
      <c r="D6" s="164" t="s">
        <v>0</v>
      </c>
      <c r="E6" s="164" t="s">
        <v>0</v>
      </c>
      <c r="N6" s="161"/>
    </row>
    <row r="7" spans="1:14">
      <c r="A7" s="171" t="s">
        <v>722</v>
      </c>
      <c r="B7" s="175" t="s">
        <v>719</v>
      </c>
      <c r="C7" s="172" t="s">
        <v>738</v>
      </c>
      <c r="D7" s="170" t="s">
        <v>599</v>
      </c>
      <c r="E7" s="170" t="s">
        <v>597</v>
      </c>
      <c r="N7" s="161"/>
    </row>
    <row r="8" spans="1:14">
      <c r="A8" s="171" t="s">
        <v>723</v>
      </c>
      <c r="B8" s="175" t="s">
        <v>719</v>
      </c>
      <c r="C8" s="172" t="s">
        <v>676</v>
      </c>
      <c r="D8" s="170" t="s">
        <v>599</v>
      </c>
      <c r="E8" s="170" t="s">
        <v>597</v>
      </c>
      <c r="N8" s="161"/>
    </row>
    <row r="9" spans="1:14">
      <c r="A9" s="171" t="s">
        <v>737</v>
      </c>
      <c r="B9" s="175" t="s">
        <v>719</v>
      </c>
      <c r="C9" s="172" t="s">
        <v>739</v>
      </c>
      <c r="D9" s="170" t="s">
        <v>599</v>
      </c>
      <c r="E9" s="170" t="s">
        <v>597</v>
      </c>
      <c r="N9" s="161"/>
    </row>
    <row r="10" spans="1:14">
      <c r="A10" s="171"/>
      <c r="B10" s="175"/>
      <c r="C10" s="172"/>
      <c r="D10" s="170"/>
      <c r="E10" s="170"/>
      <c r="N10" s="161"/>
    </row>
    <row r="11" spans="1:14">
      <c r="A11" s="171"/>
      <c r="B11" s="175"/>
      <c r="C11" s="172"/>
      <c r="D11" s="170"/>
      <c r="E11" s="170"/>
      <c r="N11" s="161"/>
    </row>
    <row r="12" spans="1:14">
      <c r="A12" s="171"/>
      <c r="B12" s="175"/>
      <c r="C12" s="172"/>
      <c r="D12" s="170"/>
      <c r="E12" s="170"/>
      <c r="N12" s="161"/>
    </row>
    <row r="13" spans="1:14">
      <c r="A13" s="171"/>
      <c r="B13" s="175"/>
      <c r="C13" s="172"/>
      <c r="D13" s="170"/>
      <c r="E13" s="170"/>
      <c r="N13" s="161"/>
    </row>
    <row r="14" spans="1:14">
      <c r="A14" s="171"/>
      <c r="B14" s="175"/>
      <c r="C14" s="172"/>
      <c r="D14" s="170"/>
      <c r="E14" s="170"/>
      <c r="N14" s="161"/>
    </row>
    <row r="15" spans="1:14">
      <c r="A15" s="171"/>
      <c r="B15" s="175"/>
      <c r="C15" s="172"/>
      <c r="D15" s="170"/>
      <c r="E15" s="170"/>
      <c r="N15" s="161"/>
    </row>
    <row r="16" spans="1:14">
      <c r="A16" s="171"/>
      <c r="B16" s="175"/>
      <c r="C16" s="172"/>
      <c r="D16" s="170"/>
      <c r="E16" s="170"/>
      <c r="N16" s="161"/>
    </row>
    <row r="17" spans="1:14">
      <c r="A17" s="171"/>
      <c r="B17" s="175"/>
      <c r="C17" s="172"/>
      <c r="D17" s="170"/>
      <c r="E17" s="170"/>
      <c r="N17" s="161"/>
    </row>
    <row r="18" spans="1:14">
      <c r="A18" s="171"/>
      <c r="B18" s="175"/>
      <c r="C18" s="172"/>
      <c r="D18" s="170"/>
      <c r="E18" s="170"/>
      <c r="N18" s="161"/>
    </row>
    <row r="19" spans="1:14">
      <c r="A19" s="171"/>
      <c r="B19" s="175"/>
      <c r="C19" s="172"/>
      <c r="D19" s="170"/>
      <c r="E19" s="170"/>
      <c r="N19" s="161"/>
    </row>
    <row r="20" spans="1:14">
      <c r="A20" s="171"/>
      <c r="B20" s="175"/>
      <c r="C20" s="172"/>
      <c r="D20" s="170"/>
      <c r="E20" s="170"/>
      <c r="N20" s="161"/>
    </row>
    <row r="21" spans="1:14">
      <c r="A21" s="171"/>
      <c r="B21" s="175"/>
      <c r="C21" s="172"/>
      <c r="D21" s="170"/>
      <c r="E21" s="170"/>
      <c r="N21" s="161"/>
    </row>
    <row r="22" spans="1:14">
      <c r="A22" s="171"/>
      <c r="B22" s="175"/>
      <c r="C22" s="172"/>
      <c r="D22" s="170"/>
      <c r="E22" s="170"/>
      <c r="N22" s="161"/>
    </row>
    <row r="23" spans="1:14">
      <c r="A23" s="171"/>
      <c r="B23" s="175"/>
      <c r="C23" s="172"/>
      <c r="D23" s="170"/>
      <c r="E23" s="170"/>
      <c r="N23" s="161"/>
    </row>
    <row r="24" spans="1:14">
      <c r="A24" s="171"/>
      <c r="B24" s="175"/>
      <c r="C24" s="172"/>
      <c r="D24" s="170"/>
      <c r="E24" s="170"/>
      <c r="N24" s="161"/>
    </row>
    <row r="25" spans="1:14">
      <c r="A25" s="176"/>
      <c r="B25" s="176"/>
      <c r="C25" s="177"/>
      <c r="D25" s="179"/>
      <c r="E25" s="180"/>
    </row>
    <row r="26" spans="1:14">
      <c r="A26" s="176"/>
      <c r="B26" s="176"/>
      <c r="C26" s="177"/>
      <c r="D26" s="181"/>
      <c r="E26" s="180"/>
    </row>
    <row r="27" spans="1:14">
      <c r="A27" s="182"/>
      <c r="B27" s="178"/>
      <c r="C27" s="177"/>
      <c r="E27" s="184"/>
    </row>
    <row r="28" spans="1:14">
      <c r="C28" s="177"/>
    </row>
    <row r="29" spans="1:14">
      <c r="C29" s="177"/>
    </row>
    <row r="30" spans="1:14">
      <c r="C30" s="177"/>
    </row>
    <row r="31" spans="1:14">
      <c r="C31" s="185"/>
    </row>
    <row r="32" spans="1:14">
      <c r="C32" s="186"/>
    </row>
    <row r="33" spans="3:3">
      <c r="C33" s="187"/>
    </row>
    <row r="34" spans="3:3">
      <c r="C34" s="187"/>
    </row>
    <row r="35" spans="3:3">
      <c r="C35" s="187"/>
    </row>
    <row r="36" spans="3:3">
      <c r="C36" s="187"/>
    </row>
    <row r="37" spans="3:3">
      <c r="C37" s="187"/>
    </row>
    <row r="38" spans="3:3">
      <c r="C38" s="187"/>
    </row>
    <row r="39" spans="3:3">
      <c r="C39" s="187"/>
    </row>
  </sheetData>
  <autoFilter ref="A6:N6"/>
  <mergeCells count="1">
    <mergeCell ref="A1:B2"/>
  </mergeCells>
  <conditionalFormatting sqref="D10:E24">
    <cfRule type="cellIs" dxfId="174" priority="74" operator="equal">
      <formula>"Mandatory"</formula>
    </cfRule>
    <cfRule type="cellIs" dxfId="173" priority="75" stopIfTrue="1" operator="equal">
      <formula>"Optional"</formula>
    </cfRule>
  </conditionalFormatting>
  <conditionalFormatting sqref="D10:E24">
    <cfRule type="cellIs" dxfId="172" priority="71" operator="equal">
      <formula>"Optional"</formula>
    </cfRule>
    <cfRule type="cellIs" dxfId="171" priority="72" operator="equal">
      <formula>"ReadOnly"</formula>
    </cfRule>
    <cfRule type="cellIs" dxfId="170" priority="73" operator="equal">
      <formula>"Mandatory"</formula>
    </cfRule>
  </conditionalFormatting>
  <conditionalFormatting sqref="D7:E9">
    <cfRule type="cellIs" dxfId="169" priority="4" operator="equal">
      <formula>"Mandatory"</formula>
    </cfRule>
    <cfRule type="cellIs" dxfId="168" priority="5" stopIfTrue="1" operator="equal">
      <formula>"Optional"</formula>
    </cfRule>
  </conditionalFormatting>
  <conditionalFormatting sqref="D7:E9">
    <cfRule type="cellIs" dxfId="167" priority="1" operator="equal">
      <formula>"Optional"</formula>
    </cfRule>
    <cfRule type="cellIs" dxfId="166" priority="2" operator="equal">
      <formula>"ReadOnly"</formula>
    </cfRule>
    <cfRule type="cellIs" dxfId="165" priority="3" operator="equal">
      <formula>"Mandatory"</formula>
    </cfRule>
  </conditionalFormatting>
  <dataValidations count="1">
    <dataValidation type="list" allowBlank="1" showInputMessage="1" showErrorMessage="1" sqref="E7:E27 D7:D24">
      <formula1>"ReadOnly,Optional,Mandatory,NotDisplayed"</formula1>
    </dataValidation>
  </dataValidations>
  <pageMargins left="0.7" right="0.7" top="0.75" bottom="0.75" header="0.3" footer="0.3"/>
  <pageSetup orientation="portrait" horizontalDpi="1200" verticalDpi="1200"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6" tint="-0.249977111117893"/>
    <pageSetUpPr fitToPage="1"/>
  </sheetPr>
  <dimension ref="A1:FE67"/>
  <sheetViews>
    <sheetView showGridLines="0" topLeftCell="A13" zoomScale="71" zoomScaleNormal="71" workbookViewId="0">
      <selection activeCell="AP51" sqref="AP51"/>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46" ht="12" customHeight="1" thickBot="1"/>
    <row r="2" spans="1:146" ht="12" customHeight="1">
      <c r="W2" s="490" t="s">
        <v>1148</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4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4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4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row>
    <row r="7" spans="1:14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row>
    <row r="8" spans="1:14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row>
    <row r="9" spans="1:14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row>
    <row r="10" spans="1:14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row>
    <row r="11" spans="1:14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row>
    <row r="12" spans="1:14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row>
    <row r="13" spans="1:14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row>
    <row r="14" spans="1:14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row>
    <row r="15" spans="1:14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row>
    <row r="16" spans="1:14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row>
    <row r="17" spans="1:14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row>
    <row r="18" spans="1:14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row>
    <row r="19" spans="1:14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row>
    <row r="20" spans="1:14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row>
    <row r="21" spans="1:14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row>
    <row r="22" spans="1:14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row>
    <row r="23" spans="1:14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row>
    <row r="24" spans="1:14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row>
    <row r="25" spans="1:14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row>
    <row r="26" spans="1:14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row>
    <row r="27" spans="1:14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row>
    <row r="28" spans="1:14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row>
    <row r="29" spans="1:14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row>
    <row r="30" spans="1:14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row>
    <row r="32" spans="1:14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row>
    <row r="33" spans="1:14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row>
    <row r="34" spans="1:146" ht="12" customHeight="1">
      <c r="A34" s="12"/>
      <c r="B34" s="12"/>
      <c r="C34" s="12"/>
      <c r="D34" s="12"/>
      <c r="E34" s="12"/>
      <c r="F34" s="12"/>
      <c r="G34" s="12"/>
      <c r="H34" s="12"/>
      <c r="I34" s="12"/>
      <c r="J34" s="12"/>
      <c r="K34" s="12"/>
      <c r="L34" s="12"/>
      <c r="M34" s="12"/>
      <c r="N34" s="12"/>
      <c r="O34" s="12"/>
      <c r="P34" s="12"/>
      <c r="Q34" s="12"/>
      <c r="R34" s="12"/>
      <c r="S34" s="12"/>
      <c r="T34" s="12"/>
      <c r="U34" s="12"/>
      <c r="V34" s="12"/>
      <c r="W34" s="49"/>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row>
    <row r="35" spans="1:14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row>
    <row r="36" spans="1:146"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49"/>
      <c r="AG36" s="12"/>
      <c r="AH36" s="12"/>
      <c r="AI36" s="12"/>
      <c r="AJ36" s="12"/>
      <c r="AK36" s="12"/>
      <c r="AL36" s="12"/>
      <c r="AM36" s="12"/>
      <c r="AN36" s="12"/>
      <c r="AO36" s="12"/>
      <c r="AP36" s="12"/>
      <c r="AQ36" s="12"/>
      <c r="AR36" s="12"/>
      <c r="AS36" s="12"/>
      <c r="AT36" s="12"/>
      <c r="AU36" s="12"/>
      <c r="AV36" s="12"/>
      <c r="AW36" s="49"/>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row>
    <row r="37" spans="1:14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row>
    <row r="38" spans="1:14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row>
    <row r="39" spans="1:14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row>
    <row r="40" spans="1:146" ht="12" customHeight="1">
      <c r="A40" s="12"/>
      <c r="B40" s="12"/>
      <c r="C40" s="12"/>
      <c r="D40" s="12"/>
      <c r="E40" s="12"/>
      <c r="F40" s="12"/>
      <c r="G40" s="12"/>
      <c r="H40" s="12"/>
      <c r="I40" s="12"/>
      <c r="J40" s="12"/>
      <c r="K40" s="12"/>
      <c r="L40" s="12"/>
      <c r="M40" s="12"/>
      <c r="N40" s="12"/>
      <c r="O40" s="12"/>
      <c r="P40" s="12"/>
      <c r="Q40" s="49"/>
      <c r="R40" s="12"/>
      <c r="S40" s="12"/>
      <c r="T40" s="12"/>
      <c r="U40" s="12"/>
      <c r="V40" s="12"/>
      <c r="W40" s="12"/>
      <c r="X40" s="12"/>
      <c r="Y40" s="12"/>
      <c r="Z40" s="12"/>
      <c r="AA40" s="12"/>
      <c r="AB40" s="12"/>
      <c r="AC40" s="12"/>
      <c r="AD40" s="12"/>
      <c r="AE40" s="12"/>
      <c r="AF40" s="12"/>
      <c r="AG40" s="12"/>
      <c r="AH40" s="12"/>
      <c r="AI40" s="12"/>
      <c r="AJ40" s="49"/>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row>
    <row r="41" spans="1:14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row>
    <row r="42" spans="1:14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row>
    <row r="43" spans="1:14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row>
    <row r="44" spans="1:14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row>
    <row r="45" spans="1:14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row>
    <row r="46" spans="1:14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row>
    <row r="47" spans="1:146"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row>
    <row r="48" spans="1:14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row>
    <row r="49" spans="1:161"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row>
    <row r="50" spans="1:161" ht="15" customHeight="1">
      <c r="A50" s="12"/>
      <c r="B50" s="12"/>
      <c r="C50" s="12"/>
      <c r="D50" s="12"/>
      <c r="E50" s="12"/>
      <c r="F50" s="12"/>
      <c r="G50" s="12"/>
      <c r="H50" s="12"/>
      <c r="I50" s="12"/>
      <c r="J50" s="12"/>
      <c r="K50" s="12"/>
      <c r="L50" s="12"/>
      <c r="M50" s="12"/>
      <c r="N50" s="12"/>
      <c r="O50" s="12"/>
      <c r="P50" s="12"/>
      <c r="Q50" s="12"/>
      <c r="R50" s="12"/>
      <c r="S50" s="12"/>
      <c r="T50" s="12"/>
      <c r="U50" s="49"/>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49"/>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row>
    <row r="51" spans="1:161"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row>
    <row r="52" spans="1:161"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row>
    <row r="53" spans="1:161"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row>
    <row r="54" spans="1:161"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row>
    <row r="55" spans="1:161"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49"/>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row>
    <row r="56" spans="1:161" s="119" customFormat="1" ht="12" customHeight="1"/>
    <row r="57" spans="1:161" ht="12" customHeight="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37"/>
      <c r="ER57" s="37"/>
      <c r="ES57" s="37"/>
      <c r="ET57" s="37"/>
      <c r="EU57" s="37"/>
      <c r="EV57" s="37"/>
      <c r="EW57" s="37"/>
      <c r="EX57" s="37"/>
      <c r="EY57" s="37"/>
      <c r="EZ57" s="37"/>
      <c r="FA57" s="37"/>
      <c r="FB57" s="37"/>
      <c r="FC57" s="37"/>
      <c r="FD57" s="37"/>
      <c r="FE57" s="37"/>
    </row>
    <row r="58" spans="1:161" ht="12" customHeight="1">
      <c r="A58" s="13"/>
      <c r="B58" s="13"/>
      <c r="C58" s="13"/>
      <c r="D58" s="13"/>
      <c r="E58" s="13"/>
      <c r="F58" s="13"/>
      <c r="G58" s="13"/>
      <c r="H58" s="13"/>
      <c r="I58" s="13"/>
      <c r="J58" s="13"/>
      <c r="K58" s="13"/>
      <c r="L58" s="13"/>
      <c r="M58" s="13"/>
      <c r="N58" s="13"/>
      <c r="O58" s="13"/>
      <c r="P58" s="13"/>
      <c r="Q58" s="13"/>
      <c r="R58" s="13"/>
      <c r="S58" s="13"/>
      <c r="T58" s="13"/>
      <c r="U58" s="13"/>
      <c r="V58" s="13"/>
      <c r="W58" s="13"/>
      <c r="X58" s="12"/>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37"/>
      <c r="ER58" s="37"/>
      <c r="ES58" s="37"/>
      <c r="ET58" s="37"/>
      <c r="EU58" s="37"/>
      <c r="EV58" s="37"/>
      <c r="EW58" s="37"/>
      <c r="EX58" s="37"/>
      <c r="EY58" s="37"/>
      <c r="EZ58" s="37"/>
      <c r="FA58" s="37"/>
      <c r="FB58" s="37"/>
      <c r="FC58" s="37"/>
      <c r="FD58" s="37"/>
      <c r="FE58" s="37"/>
    </row>
    <row r="59" spans="1:161" ht="12" customHeight="1">
      <c r="A59" s="13"/>
      <c r="B59" s="13"/>
      <c r="C59" s="13"/>
      <c r="D59" s="13"/>
      <c r="E59" s="13"/>
      <c r="F59" s="13"/>
      <c r="G59" s="13"/>
      <c r="H59" s="13"/>
      <c r="I59" s="13"/>
      <c r="J59" s="13"/>
      <c r="K59" s="13"/>
      <c r="L59" s="13"/>
      <c r="M59" s="13"/>
      <c r="N59" s="13"/>
      <c r="O59" s="13"/>
      <c r="P59" s="13"/>
      <c r="Q59" s="13"/>
      <c r="R59" s="13"/>
      <c r="S59" s="13"/>
      <c r="T59" s="13"/>
      <c r="U59" s="13"/>
      <c r="V59" s="13"/>
      <c r="W59" s="13"/>
      <c r="X59" s="12"/>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37"/>
      <c r="ER59" s="37"/>
      <c r="ES59" s="37"/>
      <c r="ET59" s="37"/>
      <c r="EU59" s="37"/>
      <c r="EV59" s="37"/>
      <c r="EW59" s="37"/>
      <c r="EX59" s="37"/>
      <c r="EY59" s="37"/>
      <c r="EZ59" s="37"/>
      <c r="FA59" s="37"/>
      <c r="FB59" s="37"/>
      <c r="FC59" s="37"/>
      <c r="FD59" s="37"/>
      <c r="FE59" s="37"/>
    </row>
    <row r="60" spans="1:161" ht="12" customHeight="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37"/>
      <c r="ER60" s="37"/>
      <c r="ES60" s="37"/>
      <c r="ET60" s="37"/>
      <c r="EU60" s="37"/>
      <c r="EV60" s="37"/>
      <c r="EW60" s="37"/>
      <c r="EX60" s="37"/>
      <c r="EY60" s="37"/>
      <c r="EZ60" s="37"/>
      <c r="FA60" s="37"/>
      <c r="FB60" s="37"/>
      <c r="FC60" s="37"/>
      <c r="FD60" s="37"/>
      <c r="FE60" s="37"/>
    </row>
    <row r="61" spans="1:161" ht="12" customHeight="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37"/>
      <c r="ER61" s="37"/>
      <c r="ES61" s="37"/>
      <c r="ET61" s="37"/>
      <c r="EU61" s="37"/>
      <c r="EV61" s="37"/>
      <c r="EW61" s="37"/>
      <c r="EX61" s="37"/>
      <c r="EY61" s="37"/>
      <c r="EZ61" s="37"/>
      <c r="FA61" s="37"/>
      <c r="FB61" s="37"/>
      <c r="FC61" s="37"/>
      <c r="FD61" s="37"/>
      <c r="FE61" s="37"/>
    </row>
    <row r="62" spans="1:161" ht="12"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37"/>
      <c r="ER62" s="37"/>
      <c r="ES62" s="37"/>
      <c r="ET62" s="37"/>
      <c r="EU62" s="37"/>
      <c r="EV62" s="37"/>
      <c r="EW62" s="37"/>
      <c r="EX62" s="37"/>
      <c r="EY62" s="37"/>
      <c r="EZ62" s="37"/>
      <c r="FA62" s="37"/>
      <c r="FB62" s="37"/>
      <c r="FC62" s="37"/>
      <c r="FD62" s="37"/>
      <c r="FE62" s="37"/>
    </row>
    <row r="63" spans="1:161" ht="12"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37"/>
      <c r="ER63" s="37"/>
      <c r="ES63" s="37"/>
      <c r="ET63" s="37"/>
      <c r="EU63" s="37"/>
      <c r="EV63" s="37"/>
      <c r="EW63" s="37"/>
      <c r="EX63" s="37"/>
      <c r="EY63" s="37"/>
      <c r="EZ63" s="37"/>
      <c r="FA63" s="37"/>
      <c r="FB63" s="37"/>
      <c r="FC63" s="37"/>
      <c r="FD63" s="37"/>
      <c r="FE63" s="37"/>
    </row>
    <row r="64" spans="1:161" ht="12"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37"/>
      <c r="ER64" s="37"/>
      <c r="ES64" s="37"/>
      <c r="ET64" s="37"/>
      <c r="EU64" s="37"/>
      <c r="EV64" s="37"/>
      <c r="EW64" s="37"/>
      <c r="EX64" s="37"/>
      <c r="EY64" s="37"/>
      <c r="EZ64" s="37"/>
      <c r="FA64" s="37"/>
      <c r="FB64" s="37"/>
      <c r="FC64" s="37"/>
      <c r="FD64" s="37"/>
      <c r="FE64" s="37"/>
    </row>
    <row r="65" spans="1:161" ht="12"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37"/>
      <c r="ER65" s="37"/>
      <c r="ES65" s="37"/>
      <c r="ET65" s="37"/>
      <c r="EU65" s="37"/>
      <c r="EV65" s="37"/>
      <c r="EW65" s="37"/>
      <c r="EX65" s="37"/>
      <c r="EY65" s="37"/>
      <c r="EZ65" s="37"/>
      <c r="FA65" s="37"/>
      <c r="FB65" s="37"/>
      <c r="FC65" s="37"/>
      <c r="FD65" s="37"/>
      <c r="FE65" s="37"/>
    </row>
    <row r="66" spans="1:161" ht="12"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37"/>
      <c r="ER66" s="37"/>
      <c r="ES66" s="37"/>
      <c r="ET66" s="37"/>
      <c r="EU66" s="37"/>
      <c r="EV66" s="37"/>
      <c r="EW66" s="37"/>
      <c r="EX66" s="37"/>
      <c r="EY66" s="37"/>
      <c r="EZ66" s="37"/>
      <c r="FA66" s="37"/>
      <c r="FB66" s="37"/>
      <c r="FC66" s="37"/>
      <c r="FD66" s="37"/>
      <c r="FE66" s="37"/>
    </row>
    <row r="67" spans="1:161" ht="12"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37"/>
      <c r="ER67" s="37"/>
      <c r="ES67" s="37"/>
      <c r="ET67" s="37"/>
      <c r="EU67" s="37"/>
      <c r="EV67" s="37"/>
      <c r="EW67" s="37"/>
      <c r="EX67" s="37"/>
      <c r="EY67" s="37"/>
      <c r="EZ67" s="37"/>
      <c r="FA67" s="37"/>
      <c r="FB67" s="37"/>
      <c r="FC67" s="37"/>
      <c r="FD67" s="37"/>
      <c r="FE67" s="37"/>
    </row>
  </sheetData>
  <mergeCells count="1">
    <mergeCell ref="W2:BH4"/>
  </mergeCells>
  <pageMargins left="0" right="0" top="0" bottom="0" header="0" footer="0"/>
  <pageSetup paperSize="8" scale="40" orientation="landscape"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tint="-0.249977111117893"/>
  </sheetPr>
  <dimension ref="A1:AU231"/>
  <sheetViews>
    <sheetView zoomScale="80" zoomScaleNormal="80" workbookViewId="0">
      <selection activeCell="A10" sqref="A10:XFD10"/>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80" t="str">
        <f>IFERROR(IF(ISBLANK($G6),INDEX(mPDM_Consolidated_Tasks[#Data],MATCH($C6,mPDM_Consolidated_Tasks[Task Reference ID],0),3),""),"")</f>
        <v>MP</v>
      </c>
      <c r="E6" s="81" t="str">
        <f>IFERROR(IF(ISBLANK($G6),INDEX(mPDM_Consolidated_Tasks[#Data],MATCH($C6,mPDM_Consolidated_Tasks[Task Reference ID],0),4),$G6),"")</f>
        <v>Calculate IDD &amp; Inform Customer</v>
      </c>
      <c r="F6" s="82" t="str">
        <f>IFERROR(IF(ISBLANK(INDEX(mPDM_Consolidated_Tasks[#Data],MATCH($C6,mPDM_Consolidated_Tasks[Task Reference ID],0),5)),"",IF(ISBLANK($G6),HYPERLINK(INDEX(mPDM_Consolidated_Tasks[#Data],MATCH($C6,mPDM_Consolidated_Tasks[Task Reference ID],0),5),"Work Instruction"),"")),"")</f>
        <v>Work Instruction</v>
      </c>
      <c r="G6" s="88"/>
      <c r="H6" s="89"/>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c r="B9" s="90"/>
      <c r="C9" s="87" t="s">
        <v>159</v>
      </c>
      <c r="D9" s="80" t="str">
        <f>IFERROR(IF(ISBLANK($G9),INDEX(mPDM_Consolidated_Tasks[#Data],MATCH($C9,mPDM_Consolidated_Tasks[Task Reference ID],0),3),""),"")</f>
        <v>MP</v>
      </c>
      <c r="E9" s="81" t="str">
        <f>IFERROR(IF(ISBLANK($G9),INDEX(mPDM_Consolidated_Tasks[#Data],MATCH($C9,mPDM_Consolidated_Tasks[Task Reference ID],0),4),$G9),"")</f>
        <v>Notify Analyst and Consultant of Changes to Service</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c r="L9" s="91"/>
      <c r="M9" s="92"/>
      <c r="N9" s="85"/>
    </row>
    <row r="10" spans="1:47" ht="24.95" customHeight="1">
      <c r="A10" s="90"/>
      <c r="B10" s="90"/>
      <c r="C10" s="87" t="s">
        <v>259</v>
      </c>
      <c r="D10" s="80" t="str">
        <f>IFERROR(IF(ISBLANK($G10),INDEX(mPDM_Consolidated_Tasks[#Data],MATCH($C10,mPDM_Consolidated_Tasks[Task Reference ID],0),3),""),"")</f>
        <v>MP</v>
      </c>
      <c r="E10" s="81" t="str">
        <f>IFERROR(IF(ISBLANK($G10),INDEX(mPDM_Consolidated_Tasks[#Data],MATCH($C10,mPDM_Consolidated_Tasks[Task Reference ID],0),4),$G10),"")</f>
        <v>Capture Element Manager Identifier</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c r="L10" s="91"/>
      <c r="M10" s="92"/>
      <c r="N10" s="85"/>
    </row>
    <row r="11" spans="1:47" ht="24.95" customHeight="1">
      <c r="A11" s="90"/>
      <c r="B11" s="90"/>
      <c r="C11" s="87" t="s">
        <v>250</v>
      </c>
      <c r="D11" s="80" t="str">
        <f>IFERROR(IF(ISBLANK($G11),INDEX(mPDM_Consolidated_Tasks[#Data],MATCH($C11,mPDM_Consolidated_Tasks[Task Reference ID],0),3),""),"")</f>
        <v>LIS</v>
      </c>
      <c r="E11" s="81" t="str">
        <f>IFERROR(IF(ISBLANK($G11),INDEX(mPDM_Consolidated_Tasks[#Data],MATCH($C11,mPDM_Consolidated_Tasks[Task Reference ID],0),4),$G11),"")</f>
        <v>Check Licence Loaded on CMC</v>
      </c>
      <c r="F11" s="82" t="str">
        <f>IFERROR(IF(ISBLANK(INDEX(mPDM_Consolidated_Tasks[#Data],MATCH($C11,mPDM_Consolidated_Tasks[Task Reference ID],0),5)),"",IF(ISBLANK($G11),HYPERLINK(INDEX(mPDM_Consolidated_Tasks[#Data],MATCH($C11,mPDM_Consolidated_Tasks[Task Reference ID],0),5),"Work Instruction"),"")),"")</f>
        <v>Work Instruction</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c r="L11" s="91"/>
      <c r="M11" s="92"/>
      <c r="N11" s="85"/>
    </row>
    <row r="12" spans="1:47" ht="24.95" customHeight="1">
      <c r="A12" s="90"/>
      <c r="B12" s="90"/>
      <c r="C12" s="87" t="s">
        <v>351</v>
      </c>
      <c r="D12" s="80" t="str">
        <f>IFERROR(IF(ISBLANK($G12),INDEX(mPDM_Consolidated_Tasks[#Data],MATCH($C12,mPDM_Consolidated_Tasks[Task Reference ID],0),3),""),"")</f>
        <v>LIS</v>
      </c>
      <c r="E12" s="81" t="str">
        <f>IFERROR(IF(ISBLANK($G12),INDEX(mPDM_Consolidated_Tasks[#Data],MATCH($C12,mPDM_Consolidated_Tasks[Task Reference ID],0),4),$G12),"")</f>
        <v>Connect Acceleration Delivery Management</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c r="L12" s="91"/>
      <c r="M12" s="92"/>
      <c r="N12" s="85"/>
    </row>
    <row r="13" spans="1:47" ht="24.95" customHeight="1">
      <c r="A13" s="90"/>
      <c r="B13" s="90"/>
      <c r="C13" s="87" t="s">
        <v>271</v>
      </c>
      <c r="D13" s="80" t="str">
        <f>IFERROR(IF(ISBLANK($G13),INDEX(mPDM_Consolidated_Tasks[#Data],MATCH($C13,mPDM_Consolidated_Tasks[Task Reference ID],0),3),""),"")</f>
        <v>MP</v>
      </c>
      <c r="E13" s="81" t="str">
        <f>IFERROR(IF(ISBLANK($G13),INDEX(mPDM_Consolidated_Tasks[#Data],MATCH($C13,mPDM_Consolidated_Tasks[Task Reference ID],0),4),$G13),"")</f>
        <v>Installation, Configuration and Testing</v>
      </c>
      <c r="F13" s="82" t="str">
        <f>IFERROR(IF(ISBLANK(INDEX(mPDM_Consolidated_Tasks[#Data],MATCH($C13,mPDM_Consolidated_Tasks[Task Reference ID],0),5)),"",IF(ISBLANK($G13),HYPERLINK(INDEX(mPDM_Consolidated_Tasks[#Data],MATCH($C13,mPDM_Consolidated_Tasks[Task Reference ID],0),5),"Work Instruction"),"")),"")</f>
        <v>Work Instruction</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c r="L13" s="91"/>
      <c r="M13" s="92"/>
      <c r="N13" s="85"/>
    </row>
    <row r="14" spans="1:47" ht="24.95" customHeight="1">
      <c r="A14" s="90"/>
      <c r="B14" s="90"/>
      <c r="C14" s="87" t="s">
        <v>261</v>
      </c>
      <c r="D14" s="80" t="str">
        <f>IFERROR(IF(ISBLANK($G14),INDEX(mPDM_Consolidated_Tasks[#Data],MATCH($C14,mPDM_Consolidated_Tasks[Task Reference ID],0),3),""),"")</f>
        <v>MP</v>
      </c>
      <c r="E14" s="81" t="str">
        <f>IFERROR(IF(ISBLANK($G14),INDEX(mPDM_Consolidated_Tasks[#Data],MATCH($C14,mPDM_Consolidated_Tasks[Task Reference ID],0),4),$G14),"")</f>
        <v>Configure Management Platform</v>
      </c>
      <c r="F14" s="82" t="str">
        <f>IFERROR(IF(ISBLANK(INDEX(mPDM_Consolidated_Tasks[#Data],MATCH($C14,mPDM_Consolidated_Tasks[Task Reference ID],0),5)),"",IF(ISBLANK($G14),HYPERLINK(INDEX(mPDM_Consolidated_Tasks[#Data],MATCH($C14,mPDM_Consolidated_Tasks[Task Reference ID],0),5),"Work Instruction"),"")),"")</f>
        <v>Work Instruction</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c r="L14" s="91"/>
      <c r="M14" s="92"/>
      <c r="N14" s="85"/>
    </row>
    <row r="15" spans="1:47" ht="24.95" customHeight="1">
      <c r="A15" s="90"/>
      <c r="B15" s="90"/>
      <c r="C15" s="87" t="s">
        <v>705</v>
      </c>
      <c r="D15" s="80" t="str">
        <f>IFERROR(IF(ISBLANK($G15),INDEX(mPDM_Consolidated_Tasks[#Data],MATCH($C15,mPDM_Consolidated_Tasks[Task Reference ID],0),3),""),"")</f>
        <v>LIS</v>
      </c>
      <c r="E15" s="81" t="str">
        <f>IFERROR(IF(ISBLANK($G15),INDEX(mPDM_Consolidated_Tasks[#Data],MATCH($C15,mPDM_Consolidated_Tasks[Task Reference ID],0),4),$G15),"")</f>
        <v>Provide Service Attributes for Customer end Activation</v>
      </c>
      <c r="F15" s="82" t="str">
        <f>IFERROR(IF(ISBLANK(INDEX(mPDM_Consolidated_Tasks[#Data],MATCH($C15,mPDM_Consolidated_Tasks[Task Reference ID],0),5)),"",IF(ISBLANK($G15),HYPERLINK(INDEX(mPDM_Consolidated_Tasks[#Data],MATCH($C15,mPDM_Consolidated_Tasks[Task Reference ID],0),5),"Work Instruction"),"")),"")</f>
        <v>Work Instruction</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c r="L15" s="91"/>
      <c r="M15" s="92"/>
      <c r="N15" s="85"/>
    </row>
    <row r="16" spans="1:47" ht="24.95" customHeight="1">
      <c r="A16" s="90"/>
      <c r="B16" s="90"/>
      <c r="C16" s="87" t="s">
        <v>406</v>
      </c>
      <c r="D16" s="80" t="str">
        <f>IFERROR(IF(ISBLANK($G16),INDEX(mPDM_Consolidated_Tasks[#Data],MATCH($C16,mPDM_Consolidated_Tasks[Task Reference ID],0),3),""),"")</f>
        <v>MP</v>
      </c>
      <c r="E16" s="81" t="str">
        <f>IFERROR(IF(ISBLANK($G16),INDEX(mPDM_Consolidated_Tasks[#Data],MATCH($C16,mPDM_Consolidated_Tasks[Task Reference ID],0),4),$G16),"")</f>
        <v>Order Quality Check</v>
      </c>
      <c r="F16" s="82" t="str">
        <f>IFERROR(IF(ISBLANK(INDEX(mPDM_Consolidated_Tasks[#Data],MATCH($C16,mPDM_Consolidated_Tasks[Task Reference ID],0),5)),"",IF(ISBLANK($G16),HYPERLINK(INDEX(mPDM_Consolidated_Tasks[#Data],MATCH($C16,mPDM_Consolidated_Tasks[Task Reference ID],0),5),"Work Instruction"),"")),"")</f>
        <v>Work Instruction</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c r="L16" s="84"/>
      <c r="M16" s="84"/>
      <c r="N16" s="85"/>
    </row>
    <row r="17" spans="1:14" ht="24.95" customHeight="1">
      <c r="A17" s="90"/>
      <c r="B17" s="90"/>
      <c r="C17" s="87" t="s">
        <v>407</v>
      </c>
      <c r="D17" s="80" t="str">
        <f>IFERROR(IF(ISBLANK($G17),INDEX(mPDM_Consolidated_Tasks[#Data],MATCH($C17,mPDM_Consolidated_Tasks[Task Reference ID],0),3),""),"")</f>
        <v>MP</v>
      </c>
      <c r="E17" s="81" t="str">
        <f>IFERROR(IF(ISBLANK($G17),INDEX(mPDM_Consolidated_Tasks[#Data],MATCH($C17,mPDM_Consolidated_Tasks[Task Reference ID],0),4),$G17),"")</f>
        <v>Handover to Maintenance</v>
      </c>
      <c r="F17" s="82" t="str">
        <f>IFERROR(IF(ISBLANK(INDEX(mPDM_Consolidated_Tasks[#Data],MATCH($C17,mPDM_Consolidated_Tasks[Task Reference ID],0),5)),"",IF(ISBLANK($G17),HYPERLINK(INDEX(mPDM_Consolidated_Tasks[#Data],MATCH($C17,mPDM_Consolidated_Tasks[Task Reference ID],0),5),"Work Instruction"),"")),"")</f>
        <v>Work Instruction</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c r="L17" s="91"/>
      <c r="M17" s="92"/>
      <c r="N17" s="85"/>
    </row>
    <row r="18" spans="1:14" ht="24.95" customHeight="1">
      <c r="A18" s="90"/>
      <c r="B18" s="90"/>
      <c r="C18" s="87" t="s">
        <v>408</v>
      </c>
      <c r="D18" s="80" t="str">
        <f>IFERROR(IF(ISBLANK($G18),INDEX(mPDM_Consolidated_Tasks[#Data],MATCH($C18,mPDM_Consolidated_Tasks[Task Reference ID],0),3),""),"")</f>
        <v>MP</v>
      </c>
      <c r="E18" s="81" t="str">
        <f>IFERROR(IF(ISBLANK($G18),INDEX(mPDM_Consolidated_Tasks[#Data],MATCH($C18,mPDM_Consolidated_Tasks[Task Reference ID],0),4),$G18),"")</f>
        <v>Notify Customer Service is Ready</v>
      </c>
      <c r="F18" s="82" t="str">
        <f>IFERROR(IF(ISBLANK(INDEX(mPDM_Consolidated_Tasks[#Data],MATCH($C18,mPDM_Consolidated_Tasks[Task Reference ID],0),5)),"",IF(ISBLANK($G18),HYPERLINK(INDEX(mPDM_Consolidated_Tasks[#Data],MATCH($C18,mPDM_Consolidated_Tasks[Task Reference ID],0),5),"Work Instruction"),"")),"")</f>
        <v>Work Instruction</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c r="L18" s="91"/>
      <c r="M18" s="92"/>
      <c r="N18" s="85"/>
    </row>
    <row r="19" spans="1:14" ht="24.95" customHeight="1">
      <c r="A19" s="90"/>
      <c r="B19" s="90"/>
      <c r="C19" s="87" t="s">
        <v>409</v>
      </c>
      <c r="D19" s="80" t="str">
        <f>IFERROR(IF(ISBLANK($G19),INDEX(mPDM_Consolidated_Tasks[#Data],MATCH($C19,mPDM_Consolidated_Tasks[Task Reference ID],0),3),""),"")</f>
        <v>MP</v>
      </c>
      <c r="E19" s="81" t="str">
        <f>IFERROR(IF(ISBLANK($G19),INDEX(mPDM_Consolidated_Tasks[#Data],MATCH($C19,mPDM_Consolidated_Tasks[Task Reference ID],0),4),$G19),"")</f>
        <v>Confirm Order Closure</v>
      </c>
      <c r="F19" s="82" t="str">
        <f>IFERROR(IF(ISBLANK(INDEX(mPDM_Consolidated_Tasks[#Data],MATCH($C19,mPDM_Consolidated_Tasks[Task Reference ID],0),5)),"",IF(ISBLANK($G19),HYPERLINK(INDEX(mPDM_Consolidated_Tasks[#Data],MATCH($C19,mPDM_Consolidated_Tasks[Task Reference ID],0),5),"Work Instruction"),"")),"")</f>
        <v>Work Instruction</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c r="L19" s="91"/>
      <c r="M19" s="92"/>
      <c r="N19" s="85"/>
    </row>
    <row r="20" spans="1:14" ht="24.95" customHeight="1">
      <c r="A20" s="90"/>
      <c r="B20" s="90"/>
      <c r="C20" s="87" t="s">
        <v>455</v>
      </c>
      <c r="D20" s="80" t="str">
        <f>IFERROR(IF(ISBLANK($G20),INDEX(mPDM_Consolidated_Tasks[#Data],MATCH($C20,mPDM_Consolidated_Tasks[Task Reference ID],0),3),""),"")</f>
        <v>MP</v>
      </c>
      <c r="E20" s="81" t="str">
        <f>IFERROR(IF(ISBLANK($G20),INDEX(mPDM_Consolidated_Tasks[#Data],MATCH($C20,mPDM_Consolidated_Tasks[Task Reference ID],0),4),$G20),"")</f>
        <v>Send Billing Date to Expedio-rSQE-CIF-BFG (Automated)</v>
      </c>
      <c r="F20" s="82" t="str">
        <f>IFERROR(IF(ISBLANK(INDEX(mPDM_Consolidated_Tasks[#Data],MATCH($C20,mPDM_Consolidated_Tasks[Task Reference ID],0),5)),"",IF(ISBLANK($G20),HYPERLINK(INDEX(mPDM_Consolidated_Tasks[#Data],MATCH($C20,mPDM_Consolidated_Tasks[Task Reference ID],0),5),"Work Instruction"),"")),"")</f>
        <v>Work Instruction</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90"/>
      <c r="B228" s="90"/>
      <c r="C228" s="87"/>
      <c r="D228" s="80" t="str">
        <f>IFERROR(IF(ISBLANK($G228),INDEX(mPDM_Consolidated_Tasks[#Data],MATCH($C228,mPDM_Consolidated_Tasks[Task Reference ID],0),3),""),"")</f>
        <v/>
      </c>
      <c r="E228" s="81" t="str">
        <f>IFERROR(IF(ISBLANK($G228),INDEX(mPDM_Consolidated_Tasks[#Data],MATCH($C228,mPDM_Consolidated_Tasks[Task Reference ID],0),4),$G228),"")</f>
        <v/>
      </c>
      <c r="F228" s="82" t="str">
        <f>IFERROR(IF(ISBLANK(INDEX(mPDM_Consolidated_Tasks[#Data],MATCH($C228,mPDM_Consolidated_Tasks[Task Reference ID],0),5)),"",IF(ISBLANK($G228),HYPERLINK(INDEX(mPDM_Consolidated_Tasks[#Data],MATCH($C228,mPDM_Consolidated_Tasks[Task Reference ID],0),5),"Work Instruction"),"")),"")</f>
        <v/>
      </c>
      <c r="G228" s="88"/>
      <c r="H228" s="88"/>
      <c r="I228" s="80" t="str">
        <f>IF(AND(ISBLANK($C228),ISBLANK($G228)),"",IFERROR(IF(INDEX(mPDM_Consolidated_Tasks[#Data],MATCH($C228,mPDM_Consolidated_Tasks[Task Reference ID],0),4)=$E228,"", "Update"),"New"))</f>
        <v/>
      </c>
      <c r="J228" s="80" t="str">
        <f>IFERROR(IF(ISBLANK($H228),"",IF(INDEX(mPDM_Consolidated_Tasks[#Data],MATCH($C228,mPDM_Consolidated_Tasks[Task Reference ID],0),5)=$H228,"", "Update")),"Update")</f>
        <v/>
      </c>
      <c r="K228" s="84"/>
      <c r="L228" s="91"/>
      <c r="M228" s="92"/>
      <c r="N228" s="85"/>
    </row>
    <row r="229" spans="1:14" ht="24.95" customHeight="1">
      <c r="A229" s="90"/>
      <c r="B229" s="90"/>
      <c r="C229" s="87"/>
      <c r="D229" s="80" t="str">
        <f>IFERROR(IF(ISBLANK($G229),INDEX(mPDM_Consolidated_Tasks[#Data],MATCH($C229,mPDM_Consolidated_Tasks[Task Reference ID],0),3),""),"")</f>
        <v/>
      </c>
      <c r="E229" s="81" t="str">
        <f>IFERROR(IF(ISBLANK($G229),INDEX(mPDM_Consolidated_Tasks[#Data],MATCH($C229,mPDM_Consolidated_Tasks[Task Reference ID],0),4),$G229),"")</f>
        <v/>
      </c>
      <c r="F229" s="82" t="str">
        <f>IFERROR(IF(ISBLANK(INDEX(mPDM_Consolidated_Tasks[#Data],MATCH($C229,mPDM_Consolidated_Tasks[Task Reference ID],0),5)),"",IF(ISBLANK($G229),HYPERLINK(INDEX(mPDM_Consolidated_Tasks[#Data],MATCH($C229,mPDM_Consolidated_Tasks[Task Reference ID],0),5),"Work Instruction"),"")),"")</f>
        <v/>
      </c>
      <c r="G229" s="88"/>
      <c r="H229" s="88"/>
      <c r="I229" s="80" t="str">
        <f>IF(AND(ISBLANK($C229),ISBLANK($G229)),"",IFERROR(IF(INDEX(mPDM_Consolidated_Tasks[#Data],MATCH($C229,mPDM_Consolidated_Tasks[Task Reference ID],0),4)=$E229,"", "Update"),"New"))</f>
        <v/>
      </c>
      <c r="J229" s="80" t="str">
        <f>IFERROR(IF(ISBLANK($H229),"",IF(INDEX(mPDM_Consolidated_Tasks[#Data],MATCH($C229,mPDM_Consolidated_Tasks[Task Reference ID],0),5)=$H229,"", "Update")),"Update")</f>
        <v/>
      </c>
      <c r="K229" s="84"/>
      <c r="L229" s="91"/>
      <c r="M229" s="92"/>
      <c r="N229" s="85"/>
    </row>
    <row r="230" spans="1:14" ht="24.95" customHeight="1">
      <c r="A230" s="90"/>
      <c r="B230" s="90"/>
      <c r="C230" s="87"/>
      <c r="D230" s="80" t="str">
        <f>IFERROR(IF(ISBLANK($G230),INDEX(mPDM_Consolidated_Tasks[#Data],MATCH($C230,mPDM_Consolidated_Tasks[Task Reference ID],0),3),""),"")</f>
        <v/>
      </c>
      <c r="E230" s="81" t="str">
        <f>IFERROR(IF(ISBLANK($G230),INDEX(mPDM_Consolidated_Tasks[#Data],MATCH($C230,mPDM_Consolidated_Tasks[Task Reference ID],0),4),$G230),"")</f>
        <v/>
      </c>
      <c r="F230" s="82" t="str">
        <f>IFERROR(IF(ISBLANK(INDEX(mPDM_Consolidated_Tasks[#Data],MATCH($C230,mPDM_Consolidated_Tasks[Task Reference ID],0),5)),"",IF(ISBLANK($G230),HYPERLINK(INDEX(mPDM_Consolidated_Tasks[#Data],MATCH($C230,mPDM_Consolidated_Tasks[Task Reference ID],0),5),"Work Instruction"),"")),"")</f>
        <v/>
      </c>
      <c r="G230" s="88"/>
      <c r="H230" s="88"/>
      <c r="I230" s="80" t="str">
        <f>IF(AND(ISBLANK($C230),ISBLANK($G230)),"",IFERROR(IF(INDEX(mPDM_Consolidated_Tasks[#Data],MATCH($C230,mPDM_Consolidated_Tasks[Task Reference ID],0),4)=$E230,"", "Update"),"New"))</f>
        <v/>
      </c>
      <c r="J230" s="80" t="str">
        <f>IFERROR(IF(ISBLANK($H230),"",IF(INDEX(mPDM_Consolidated_Tasks[#Data],MATCH($C230,mPDM_Consolidated_Tasks[Task Reference ID],0),5)=$H230,"", "Update")),"Update")</f>
        <v/>
      </c>
      <c r="K230" s="84"/>
      <c r="L230" s="91"/>
      <c r="M230" s="92"/>
      <c r="N230" s="85"/>
    </row>
    <row r="231" spans="1:14" ht="24.95" customHeight="1">
      <c r="A231" s="101"/>
      <c r="B231" s="101"/>
      <c r="C231" s="102"/>
      <c r="D231" s="103" t="str">
        <f>IFERROR(IF(ISBLANK($G231),INDEX(mPDM_Consolidated_Tasks[#Data],MATCH($C231,mPDM_Consolidated_Tasks[Task Reference ID],0),3),""),"")</f>
        <v/>
      </c>
      <c r="E231" s="104" t="str">
        <f>IFERROR(IF(ISBLANK($G231),INDEX(mPDM_Consolidated_Tasks[#Data],MATCH($C231,mPDM_Consolidated_Tasks[Task Reference ID],0),4),$G231),"")</f>
        <v/>
      </c>
      <c r="F231" s="105" t="str">
        <f>IFERROR(IF(ISBLANK(INDEX(mPDM_Consolidated_Tasks[#Data],MATCH($C231,mPDM_Consolidated_Tasks[Task Reference ID],0),5)),"",IF(ISBLANK($G231),HYPERLINK(INDEX(mPDM_Consolidated_Tasks[#Data],MATCH($C231,mPDM_Consolidated_Tasks[Task Reference ID],0),5),"Work Instruction"),"")),"")</f>
        <v/>
      </c>
      <c r="G231" s="106"/>
      <c r="H231" s="106"/>
      <c r="I231" s="103" t="str">
        <f>IF(AND(ISBLANK($C231),ISBLANK($G231)),"",IFERROR(IF(INDEX(mPDM_Consolidated_Tasks[#Data],MATCH($C231,mPDM_Consolidated_Tasks[Task Reference ID],0),4)=$E231,"", "Update"),"New"))</f>
        <v/>
      </c>
      <c r="J231" s="103" t="str">
        <f>IFERROR(IF(ISBLANK($H231),"",IF(INDEX(mPDM_Consolidated_Tasks[#Data],MATCH($C231,mPDM_Consolidated_Tasks[Task Reference ID],0),5)=$H231,"", "Update")),"Update")</f>
        <v/>
      </c>
      <c r="K231" s="107"/>
      <c r="L231" s="108"/>
      <c r="M231" s="109"/>
      <c r="N231" s="110"/>
    </row>
  </sheetData>
  <mergeCells count="3">
    <mergeCell ref="A1:B1"/>
    <mergeCell ref="C1:J1"/>
    <mergeCell ref="K1:N1"/>
  </mergeCells>
  <pageMargins left="0.7" right="0.7" top="0.75" bottom="0.75" header="0.3" footer="0.3"/>
  <pageSetup orientation="portrait" horizontalDpi="1200" verticalDpi="1200"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6" tint="-0.249977111117893"/>
  </sheetPr>
  <dimension ref="A1:Z79"/>
  <sheetViews>
    <sheetView zoomScale="84" zoomScaleNormal="84" workbookViewId="0">
      <pane xSplit="3" ySplit="6" topLeftCell="D7" activePane="bottomRight" state="frozen"/>
      <selection pane="topRight" activeCell="D1" sqref="D1"/>
      <selection pane="bottomLeft" activeCell="A7" sqref="A7"/>
      <selection pane="bottomRight" activeCell="B41" sqref="B41"/>
    </sheetView>
  </sheetViews>
  <sheetFormatPr defaultRowHeight="12.75"/>
  <cols>
    <col min="1" max="1" width="16.140625" style="67" customWidth="1"/>
    <col min="2" max="2" width="40.85546875" style="67" bestFit="1" customWidth="1"/>
    <col min="3" max="3" width="46.140625" style="67" customWidth="1"/>
    <col min="4" max="4" width="18.7109375" style="67" customWidth="1"/>
    <col min="5" max="6" width="18.42578125" style="116" customWidth="1"/>
    <col min="7" max="14" width="18.7109375" style="67" customWidth="1"/>
    <col min="15" max="29" width="9.140625" style="67" customWidth="1"/>
    <col min="30" max="425" width="9.140625" style="67"/>
    <col min="426" max="426" width="9.140625" style="67" customWidth="1"/>
    <col min="427" max="16384" width="9.140625" style="67"/>
  </cols>
  <sheetData>
    <row r="1" spans="1:19" ht="12.75" customHeight="1">
      <c r="A1" s="506" t="s">
        <v>82</v>
      </c>
      <c r="B1" s="506"/>
      <c r="C1" s="123"/>
      <c r="D1" s="221"/>
      <c r="E1" s="221"/>
      <c r="F1" s="221"/>
      <c r="G1" s="221"/>
      <c r="H1" s="221"/>
      <c r="I1" s="221"/>
      <c r="J1" s="221"/>
      <c r="K1" s="221"/>
      <c r="L1" s="221"/>
      <c r="M1" s="221"/>
      <c r="N1" s="221"/>
      <c r="S1" s="66"/>
    </row>
    <row r="2" spans="1:19" s="111" customFormat="1" ht="36.75" customHeight="1">
      <c r="A2" s="506"/>
      <c r="B2" s="506"/>
      <c r="C2" s="51" t="s">
        <v>5</v>
      </c>
      <c r="D2" s="50" t="s">
        <v>159</v>
      </c>
      <c r="E2" s="50" t="s">
        <v>259</v>
      </c>
      <c r="F2" s="50" t="s">
        <v>250</v>
      </c>
      <c r="G2" s="50" t="s">
        <v>351</v>
      </c>
      <c r="H2" s="50" t="s">
        <v>271</v>
      </c>
      <c r="I2" s="50" t="s">
        <v>261</v>
      </c>
      <c r="J2" s="50" t="s">
        <v>705</v>
      </c>
      <c r="K2" s="50" t="s">
        <v>406</v>
      </c>
      <c r="L2" s="50" t="s">
        <v>407</v>
      </c>
      <c r="M2" s="50" t="s">
        <v>408</v>
      </c>
      <c r="N2" s="50" t="s">
        <v>409</v>
      </c>
      <c r="S2" s="66"/>
    </row>
    <row r="3" spans="1:19" ht="87" customHeight="1">
      <c r="A3" s="506"/>
      <c r="B3" s="506"/>
      <c r="C3" s="51" t="s">
        <v>3</v>
      </c>
      <c r="D3" s="68" t="str">
        <f>IFERROR(CONCATENATE(IF(ISBLANK(D$2),"",INDEX(TaskSheet12[#Data],MATCH(D$2,TaskSheet12[Task Ref Id],0),5))," ",D$4),"Not Found")</f>
        <v>Notify Analyst and Consultant of Changes to Service (CAS)</v>
      </c>
      <c r="E3" s="68" t="str">
        <f>IFERROR(CONCATENATE(IF(ISBLANK(E$2),"",INDEX(TaskSheet12[#Data],MATCH(E$2,TaskSheet12[Task Ref Id],0),5))," ",E$4),"Not Found")</f>
        <v>Capture Element Manager Identifier (CAS)</v>
      </c>
      <c r="F3" s="68" t="str">
        <f>IFERROR(CONCATENATE(IF(ISBLANK(F$2),"",INDEX(TaskSheet12[#Data],MATCH(F$2,TaskSheet12[Task Ref Id],0),5))," ",F$4),"Not Found")</f>
        <v>Check Licence Loaded on CMC (CAS)</v>
      </c>
      <c r="G3" s="68" t="str">
        <f>IFERROR(CONCATENATE(IF(ISBLANK(G$2),"",INDEX(TaskSheet12[#Data],MATCH(G$2,TaskSheet12[Task Ref Id],0),5))," ",G$4),"Not Found")</f>
        <v>Connect Acceleration Delivery Management (CAS)</v>
      </c>
      <c r="H3" s="68" t="str">
        <f>IFERROR(CONCATENATE(IF(ISBLANK(H$2),"",INDEX(TaskSheet12[#Data],MATCH(H$2,TaskSheet12[Task Ref Id],0),5))," ",H$4),"Not Found")</f>
        <v>Installation, Configuration and Testing (CAS)</v>
      </c>
      <c r="I3" s="68" t="str">
        <f>IFERROR(CONCATENATE(IF(ISBLANK(I$2),"",INDEX(TaskSheet12[#Data],MATCH(I$2,TaskSheet12[Task Ref Id],0),5))," ",I$4),"Not Found")</f>
        <v>Configure Management Platform (CAS)</v>
      </c>
      <c r="J3" s="68" t="str">
        <f>IFERROR(CONCATENATE(IF(ISBLANK(J$2),"",INDEX(TaskSheet12[#Data],MATCH(J$2,TaskSheet12[Task Ref Id],0),5))," ",J$4),"Not Found")</f>
        <v>Provide Service Attributes for Customer end Activation (CAS)</v>
      </c>
      <c r="K3" s="68" t="str">
        <f>IFERROR(CONCATENATE(IF(ISBLANK(K$2),"",INDEX(TaskSheet12[#Data],MATCH(K$2,TaskSheet12[Task Ref Id],0),5))," ",K$4),"Not Found")</f>
        <v>Order Quality Check (CAS)</v>
      </c>
      <c r="L3" s="68" t="str">
        <f>IFERROR(CONCATENATE(IF(ISBLANK(L$2),"",INDEX(TaskSheet12[#Data],MATCH(L$2,TaskSheet12[Task Ref Id],0),5))," ",L$4),"Not Found")</f>
        <v>Handover to Maintenance (CAS)</v>
      </c>
      <c r="M3" s="68" t="str">
        <f>IFERROR(CONCATENATE(IF(ISBLANK(M$2),"",INDEX(TaskSheet12[#Data],MATCH(M$2,TaskSheet12[Task Ref Id],0),5))," ",M$4),"Not Found")</f>
        <v>Notify Customer Service is Ready (CAS)</v>
      </c>
      <c r="N3" s="68" t="str">
        <f>IFERROR(CONCATENATE(IF(ISBLANK(N$2),"",INDEX(TaskSheet12[#Data],MATCH(N$2,TaskSheet12[Task Ref Id],0),5))," ",N$4),"Not Found")</f>
        <v>Confirm Order Closure (CAS)</v>
      </c>
      <c r="S3" s="52"/>
    </row>
    <row r="4" spans="1:19" ht="36" customHeight="1">
      <c r="A4" s="288"/>
      <c r="B4" s="288"/>
      <c r="C4" s="51" t="s">
        <v>493</v>
      </c>
      <c r="D4" s="98" t="s">
        <v>1170</v>
      </c>
      <c r="E4" s="98" t="s">
        <v>1170</v>
      </c>
      <c r="F4" s="98" t="s">
        <v>1170</v>
      </c>
      <c r="G4" s="98" t="s">
        <v>1170</v>
      </c>
      <c r="H4" s="98" t="s">
        <v>1170</v>
      </c>
      <c r="I4" s="98" t="s">
        <v>1170</v>
      </c>
      <c r="J4" s="98" t="s">
        <v>1170</v>
      </c>
      <c r="K4" s="98" t="s">
        <v>1170</v>
      </c>
      <c r="L4" s="98" t="s">
        <v>1170</v>
      </c>
      <c r="M4" s="98" t="s">
        <v>1170</v>
      </c>
      <c r="N4" s="98" t="s">
        <v>1170</v>
      </c>
      <c r="S4" s="52"/>
    </row>
    <row r="5" spans="1:19" s="55" customFormat="1" ht="35.25" customHeight="1">
      <c r="A5" s="53"/>
      <c r="B5" s="54"/>
      <c r="C5" s="54" t="s">
        <v>84</v>
      </c>
      <c r="D5" s="69" t="s">
        <v>1149</v>
      </c>
      <c r="E5" s="69" t="s">
        <v>1149</v>
      </c>
      <c r="F5" s="69" t="s">
        <v>1149</v>
      </c>
      <c r="G5" s="69" t="s">
        <v>1149</v>
      </c>
      <c r="H5" s="69" t="s">
        <v>1149</v>
      </c>
      <c r="I5" s="69" t="s">
        <v>1149</v>
      </c>
      <c r="J5" s="69" t="s">
        <v>1149</v>
      </c>
      <c r="K5" s="69" t="s">
        <v>1149</v>
      </c>
      <c r="L5" s="69" t="s">
        <v>1149</v>
      </c>
      <c r="M5" s="69" t="s">
        <v>1149</v>
      </c>
      <c r="N5" s="69" t="s">
        <v>1149</v>
      </c>
      <c r="S5" s="52"/>
    </row>
    <row r="6" spans="1:19" s="56" customFormat="1" ht="21.75" customHeight="1">
      <c r="A6" s="65" t="s">
        <v>85</v>
      </c>
      <c r="B6" s="65" t="s">
        <v>1</v>
      </c>
      <c r="C6" s="65" t="s">
        <v>2</v>
      </c>
      <c r="D6" s="69" t="s">
        <v>0</v>
      </c>
      <c r="E6" s="69" t="s">
        <v>0</v>
      </c>
      <c r="F6" s="69" t="s">
        <v>0</v>
      </c>
      <c r="G6" s="69" t="s">
        <v>0</v>
      </c>
      <c r="H6" s="69" t="s">
        <v>0</v>
      </c>
      <c r="I6" s="69" t="s">
        <v>0</v>
      </c>
      <c r="J6" s="69" t="s">
        <v>0</v>
      </c>
      <c r="K6" s="69" t="s">
        <v>0</v>
      </c>
      <c r="L6" s="69" t="s">
        <v>0</v>
      </c>
      <c r="M6" s="69" t="s">
        <v>0</v>
      </c>
      <c r="N6" s="69" t="s">
        <v>0</v>
      </c>
      <c r="S6" s="52"/>
    </row>
    <row r="7" spans="1:19">
      <c r="A7" s="72"/>
      <c r="B7" s="121" t="s">
        <v>1149</v>
      </c>
      <c r="C7" s="122" t="s">
        <v>590</v>
      </c>
      <c r="D7" s="73" t="s">
        <v>597</v>
      </c>
      <c r="E7" s="73" t="s">
        <v>597</v>
      </c>
      <c r="F7" s="73" t="s">
        <v>597</v>
      </c>
      <c r="G7" s="73" t="s">
        <v>597</v>
      </c>
      <c r="H7" s="73" t="s">
        <v>597</v>
      </c>
      <c r="I7" s="73" t="s">
        <v>597</v>
      </c>
      <c r="J7" s="73" t="s">
        <v>597</v>
      </c>
      <c r="K7" s="73" t="s">
        <v>597</v>
      </c>
      <c r="L7" s="73" t="s">
        <v>597</v>
      </c>
      <c r="M7" s="73" t="s">
        <v>597</v>
      </c>
      <c r="N7" s="73" t="s">
        <v>597</v>
      </c>
      <c r="S7" s="52"/>
    </row>
    <row r="8" spans="1:19">
      <c r="A8" s="72"/>
      <c r="B8" s="121" t="s">
        <v>1149</v>
      </c>
      <c r="C8" s="122" t="s">
        <v>591</v>
      </c>
      <c r="D8" s="73" t="s">
        <v>597</v>
      </c>
      <c r="E8" s="73" t="s">
        <v>597</v>
      </c>
      <c r="F8" s="73" t="s">
        <v>597</v>
      </c>
      <c r="G8" s="73" t="s">
        <v>597</v>
      </c>
      <c r="H8" s="73" t="s">
        <v>597</v>
      </c>
      <c r="I8" s="73" t="s">
        <v>597</v>
      </c>
      <c r="J8" s="73" t="s">
        <v>597</v>
      </c>
      <c r="K8" s="73" t="s">
        <v>597</v>
      </c>
      <c r="L8" s="73" t="s">
        <v>597</v>
      </c>
      <c r="M8" s="73" t="s">
        <v>597</v>
      </c>
      <c r="N8" s="73" t="s">
        <v>597</v>
      </c>
      <c r="S8" s="52"/>
    </row>
    <row r="9" spans="1:19" s="57" customFormat="1">
      <c r="A9" s="72"/>
      <c r="B9" s="121" t="s">
        <v>1149</v>
      </c>
      <c r="C9" s="122" t="s">
        <v>626</v>
      </c>
      <c r="D9" s="73" t="s">
        <v>597</v>
      </c>
      <c r="E9" s="73" t="s">
        <v>597</v>
      </c>
      <c r="F9" s="73" t="s">
        <v>597</v>
      </c>
      <c r="G9" s="73" t="s">
        <v>597</v>
      </c>
      <c r="H9" s="73" t="s">
        <v>597</v>
      </c>
      <c r="I9" s="73" t="s">
        <v>597</v>
      </c>
      <c r="J9" s="73" t="s">
        <v>597</v>
      </c>
      <c r="K9" s="73" t="s">
        <v>597</v>
      </c>
      <c r="L9" s="73" t="s">
        <v>597</v>
      </c>
      <c r="M9" s="73" t="s">
        <v>597</v>
      </c>
      <c r="N9" s="73" t="s">
        <v>597</v>
      </c>
    </row>
    <row r="10" spans="1:19" s="118" customFormat="1">
      <c r="A10" s="72" t="s">
        <v>1222</v>
      </c>
      <c r="B10" s="121" t="s">
        <v>1149</v>
      </c>
      <c r="C10" s="122" t="s">
        <v>1218</v>
      </c>
      <c r="D10" s="73" t="s">
        <v>23</v>
      </c>
      <c r="E10" s="73" t="s">
        <v>23</v>
      </c>
      <c r="F10" s="73" t="s">
        <v>23</v>
      </c>
      <c r="G10" s="73" t="s">
        <v>23</v>
      </c>
      <c r="H10" s="73" t="s">
        <v>23</v>
      </c>
      <c r="I10" s="73" t="s">
        <v>23</v>
      </c>
      <c r="J10" s="73" t="s">
        <v>23</v>
      </c>
      <c r="K10" s="73" t="s">
        <v>23</v>
      </c>
      <c r="L10" s="73" t="s">
        <v>23</v>
      </c>
      <c r="M10" s="73" t="s">
        <v>23</v>
      </c>
      <c r="N10" s="73" t="s">
        <v>23</v>
      </c>
    </row>
    <row r="11" spans="1:19" s="57" customFormat="1">
      <c r="A11" s="72" t="s">
        <v>1955</v>
      </c>
      <c r="B11" s="121" t="s">
        <v>1149</v>
      </c>
      <c r="C11" s="122" t="s">
        <v>1961</v>
      </c>
      <c r="D11" s="73" t="s">
        <v>23</v>
      </c>
      <c r="E11" s="73" t="s">
        <v>23</v>
      </c>
      <c r="F11" s="73" t="s">
        <v>23</v>
      </c>
      <c r="G11" s="73" t="s">
        <v>23</v>
      </c>
      <c r="H11" s="73" t="s">
        <v>23</v>
      </c>
      <c r="I11" s="73" t="s">
        <v>23</v>
      </c>
      <c r="J11" s="73" t="s">
        <v>23</v>
      </c>
      <c r="K11" s="73" t="s">
        <v>23</v>
      </c>
      <c r="L11" s="73" t="s">
        <v>23</v>
      </c>
      <c r="M11" s="73" t="s">
        <v>23</v>
      </c>
      <c r="N11" s="73" t="s">
        <v>23</v>
      </c>
    </row>
    <row r="12" spans="1:19" s="57" customFormat="1">
      <c r="A12" s="72" t="s">
        <v>1955</v>
      </c>
      <c r="B12" s="121" t="s">
        <v>1149</v>
      </c>
      <c r="C12" s="122" t="s">
        <v>1962</v>
      </c>
      <c r="D12" s="73" t="s">
        <v>23</v>
      </c>
      <c r="E12" s="73" t="s">
        <v>23</v>
      </c>
      <c r="F12" s="73" t="s">
        <v>23</v>
      </c>
      <c r="G12" s="73" t="s">
        <v>23</v>
      </c>
      <c r="H12" s="73" t="s">
        <v>23</v>
      </c>
      <c r="I12" s="73" t="s">
        <v>23</v>
      </c>
      <c r="J12" s="73" t="s">
        <v>23</v>
      </c>
      <c r="K12" s="73" t="s">
        <v>23</v>
      </c>
      <c r="L12" s="73" t="s">
        <v>23</v>
      </c>
      <c r="M12" s="73" t="s">
        <v>23</v>
      </c>
      <c r="N12" s="73" t="s">
        <v>23</v>
      </c>
    </row>
    <row r="13" spans="1:19" s="57" customFormat="1">
      <c r="A13" s="72" t="s">
        <v>1222</v>
      </c>
      <c r="B13" s="121" t="s">
        <v>1149</v>
      </c>
      <c r="C13" s="122" t="s">
        <v>1219</v>
      </c>
      <c r="D13" s="73" t="s">
        <v>23</v>
      </c>
      <c r="E13" s="73" t="s">
        <v>23</v>
      </c>
      <c r="F13" s="73" t="s">
        <v>23</v>
      </c>
      <c r="G13" s="73" t="s">
        <v>23</v>
      </c>
      <c r="H13" s="73" t="s">
        <v>23</v>
      </c>
      <c r="I13" s="73" t="s">
        <v>23</v>
      </c>
      <c r="J13" s="73" t="s">
        <v>23</v>
      </c>
      <c r="K13" s="73" t="s">
        <v>23</v>
      </c>
      <c r="L13" s="73" t="s">
        <v>23</v>
      </c>
      <c r="M13" s="73" t="s">
        <v>23</v>
      </c>
      <c r="N13" s="73" t="s">
        <v>23</v>
      </c>
    </row>
    <row r="14" spans="1:19" s="57" customFormat="1">
      <c r="A14" s="72"/>
      <c r="B14" s="121" t="s">
        <v>1149</v>
      </c>
      <c r="C14" s="122" t="s">
        <v>630</v>
      </c>
      <c r="D14" s="73" t="s">
        <v>597</v>
      </c>
      <c r="E14" s="73" t="s">
        <v>597</v>
      </c>
      <c r="F14" s="73" t="s">
        <v>597</v>
      </c>
      <c r="G14" s="73" t="s">
        <v>597</v>
      </c>
      <c r="H14" s="73" t="s">
        <v>597</v>
      </c>
      <c r="I14" s="73" t="s">
        <v>597</v>
      </c>
      <c r="J14" s="73" t="s">
        <v>23</v>
      </c>
      <c r="K14" s="73" t="s">
        <v>597</v>
      </c>
      <c r="L14" s="73" t="s">
        <v>597</v>
      </c>
      <c r="M14" s="73" t="s">
        <v>597</v>
      </c>
      <c r="N14" s="73" t="s">
        <v>597</v>
      </c>
    </row>
    <row r="15" spans="1:19">
      <c r="A15" s="72"/>
      <c r="B15" s="121" t="s">
        <v>1149</v>
      </c>
      <c r="C15" s="122" t="s">
        <v>1150</v>
      </c>
      <c r="D15" s="73" t="s">
        <v>23</v>
      </c>
      <c r="E15" s="73" t="s">
        <v>23</v>
      </c>
      <c r="F15" s="73" t="s">
        <v>597</v>
      </c>
      <c r="G15" s="73" t="s">
        <v>597</v>
      </c>
      <c r="H15" s="73" t="s">
        <v>597</v>
      </c>
      <c r="I15" s="73" t="s">
        <v>597</v>
      </c>
      <c r="J15" s="73" t="s">
        <v>23</v>
      </c>
      <c r="K15" s="73" t="s">
        <v>597</v>
      </c>
      <c r="L15" s="73" t="s">
        <v>597</v>
      </c>
      <c r="M15" s="73" t="s">
        <v>597</v>
      </c>
      <c r="N15" s="73" t="s">
        <v>597</v>
      </c>
      <c r="S15" s="52"/>
    </row>
    <row r="16" spans="1:19">
      <c r="A16" s="72"/>
      <c r="B16" s="121" t="s">
        <v>1149</v>
      </c>
      <c r="C16" s="131" t="s">
        <v>1151</v>
      </c>
      <c r="D16" s="73" t="s">
        <v>597</v>
      </c>
      <c r="E16" s="73" t="s">
        <v>597</v>
      </c>
      <c r="F16" s="73" t="s">
        <v>597</v>
      </c>
      <c r="G16" s="73" t="s">
        <v>597</v>
      </c>
      <c r="H16" s="73" t="s">
        <v>597</v>
      </c>
      <c r="I16" s="73" t="s">
        <v>597</v>
      </c>
      <c r="J16" s="73" t="s">
        <v>23</v>
      </c>
      <c r="K16" s="73" t="s">
        <v>597</v>
      </c>
      <c r="L16" s="73" t="s">
        <v>597</v>
      </c>
      <c r="M16" s="73" t="s">
        <v>597</v>
      </c>
      <c r="N16" s="73" t="s">
        <v>597</v>
      </c>
      <c r="S16" s="52"/>
    </row>
    <row r="17" spans="1:19">
      <c r="A17" s="72"/>
      <c r="B17" s="121" t="s">
        <v>1149</v>
      </c>
      <c r="C17" s="131" t="s">
        <v>1152</v>
      </c>
      <c r="D17" s="73" t="s">
        <v>597</v>
      </c>
      <c r="E17" s="73" t="s">
        <v>597</v>
      </c>
      <c r="F17" s="73" t="s">
        <v>597</v>
      </c>
      <c r="G17" s="73" t="s">
        <v>597</v>
      </c>
      <c r="H17" s="73" t="s">
        <v>597</v>
      </c>
      <c r="I17" s="73" t="s">
        <v>597</v>
      </c>
      <c r="J17" s="73" t="s">
        <v>23</v>
      </c>
      <c r="K17" s="73" t="s">
        <v>597</v>
      </c>
      <c r="L17" s="73" t="s">
        <v>597</v>
      </c>
      <c r="M17" s="73" t="s">
        <v>597</v>
      </c>
      <c r="N17" s="73" t="s">
        <v>597</v>
      </c>
      <c r="S17" s="52"/>
    </row>
    <row r="18" spans="1:19">
      <c r="A18" s="72"/>
      <c r="B18" s="121" t="s">
        <v>1149</v>
      </c>
      <c r="C18" s="122" t="s">
        <v>586</v>
      </c>
      <c r="D18" s="73" t="s">
        <v>597</v>
      </c>
      <c r="E18" s="73" t="s">
        <v>597</v>
      </c>
      <c r="F18" s="73" t="s">
        <v>597</v>
      </c>
      <c r="G18" s="73" t="s">
        <v>597</v>
      </c>
      <c r="H18" s="73" t="s">
        <v>597</v>
      </c>
      <c r="I18" s="73" t="s">
        <v>597</v>
      </c>
      <c r="J18" s="73" t="s">
        <v>23</v>
      </c>
      <c r="K18" s="73" t="s">
        <v>597</v>
      </c>
      <c r="L18" s="73" t="s">
        <v>597</v>
      </c>
      <c r="M18" s="73" t="s">
        <v>597</v>
      </c>
      <c r="N18" s="73" t="s">
        <v>597</v>
      </c>
      <c r="S18" s="52"/>
    </row>
    <row r="19" spans="1:19">
      <c r="A19" s="72" t="s">
        <v>1223</v>
      </c>
      <c r="B19" s="121" t="s">
        <v>1149</v>
      </c>
      <c r="C19" s="122" t="s">
        <v>1220</v>
      </c>
      <c r="D19" s="73" t="s">
        <v>597</v>
      </c>
      <c r="E19" s="73" t="s">
        <v>597</v>
      </c>
      <c r="F19" s="73" t="s">
        <v>597</v>
      </c>
      <c r="G19" s="73" t="s">
        <v>597</v>
      </c>
      <c r="H19" s="73" t="s">
        <v>597</v>
      </c>
      <c r="I19" s="73" t="s">
        <v>597</v>
      </c>
      <c r="J19" s="73" t="s">
        <v>597</v>
      </c>
      <c r="K19" s="73" t="s">
        <v>597</v>
      </c>
      <c r="L19" s="73" t="s">
        <v>597</v>
      </c>
      <c r="M19" s="73" t="s">
        <v>597</v>
      </c>
      <c r="N19" s="73" t="s">
        <v>597</v>
      </c>
      <c r="S19" s="52"/>
    </row>
    <row r="20" spans="1:19">
      <c r="A20" s="72" t="s">
        <v>1222</v>
      </c>
      <c r="B20" s="121" t="s">
        <v>1149</v>
      </c>
      <c r="C20" s="122" t="s">
        <v>582</v>
      </c>
      <c r="D20" s="73" t="s">
        <v>597</v>
      </c>
      <c r="E20" s="73" t="s">
        <v>597</v>
      </c>
      <c r="F20" s="73" t="s">
        <v>597</v>
      </c>
      <c r="G20" s="73" t="s">
        <v>597</v>
      </c>
      <c r="H20" s="73" t="s">
        <v>597</v>
      </c>
      <c r="I20" s="73" t="s">
        <v>597</v>
      </c>
      <c r="J20" s="73" t="s">
        <v>597</v>
      </c>
      <c r="K20" s="73" t="s">
        <v>597</v>
      </c>
      <c r="L20" s="73" t="s">
        <v>597</v>
      </c>
      <c r="M20" s="73" t="s">
        <v>597</v>
      </c>
      <c r="N20" s="73" t="s">
        <v>597</v>
      </c>
      <c r="S20" s="52"/>
    </row>
    <row r="21" spans="1:19" s="118" customFormat="1">
      <c r="A21" s="72"/>
      <c r="B21" s="121" t="s">
        <v>1149</v>
      </c>
      <c r="C21" s="122" t="s">
        <v>1153</v>
      </c>
      <c r="D21" s="73" t="s">
        <v>23</v>
      </c>
      <c r="E21" s="73" t="s">
        <v>597</v>
      </c>
      <c r="F21" s="73" t="s">
        <v>23</v>
      </c>
      <c r="G21" s="73" t="s">
        <v>23</v>
      </c>
      <c r="H21" s="73" t="s">
        <v>23</v>
      </c>
      <c r="I21" s="73" t="s">
        <v>23</v>
      </c>
      <c r="J21" s="73" t="s">
        <v>23</v>
      </c>
      <c r="K21" s="73" t="s">
        <v>23</v>
      </c>
      <c r="L21" s="73" t="s">
        <v>23</v>
      </c>
      <c r="M21" s="73" t="s">
        <v>23</v>
      </c>
      <c r="N21" s="73" t="s">
        <v>23</v>
      </c>
      <c r="S21" s="279"/>
    </row>
    <row r="22" spans="1:19" s="57" customFormat="1">
      <c r="A22" s="121" t="s">
        <v>1182</v>
      </c>
      <c r="B22" s="121" t="s">
        <v>1149</v>
      </c>
      <c r="C22" s="121" t="s">
        <v>1192</v>
      </c>
      <c r="D22" s="73" t="s">
        <v>599</v>
      </c>
      <c r="E22" s="73" t="s">
        <v>23</v>
      </c>
      <c r="F22" s="73" t="s">
        <v>597</v>
      </c>
      <c r="G22" s="73" t="s">
        <v>597</v>
      </c>
      <c r="H22" s="73" t="s">
        <v>597</v>
      </c>
      <c r="I22" s="73" t="s">
        <v>597</v>
      </c>
      <c r="J22" s="73" t="s">
        <v>23</v>
      </c>
      <c r="K22" s="73" t="s">
        <v>23</v>
      </c>
      <c r="L22" s="73" t="s">
        <v>23</v>
      </c>
      <c r="M22" s="73" t="s">
        <v>23</v>
      </c>
      <c r="N22" s="73" t="s">
        <v>23</v>
      </c>
    </row>
    <row r="23" spans="1:19" s="57" customFormat="1">
      <c r="A23" s="121" t="s">
        <v>1182</v>
      </c>
      <c r="B23" s="121" t="s">
        <v>1149</v>
      </c>
      <c r="C23" s="121" t="s">
        <v>1193</v>
      </c>
      <c r="D23" s="73" t="s">
        <v>599</v>
      </c>
      <c r="E23" s="73" t="s">
        <v>23</v>
      </c>
      <c r="F23" s="73" t="s">
        <v>597</v>
      </c>
      <c r="G23" s="73" t="s">
        <v>597</v>
      </c>
      <c r="H23" s="73" t="s">
        <v>597</v>
      </c>
      <c r="I23" s="73" t="s">
        <v>597</v>
      </c>
      <c r="J23" s="73" t="s">
        <v>23</v>
      </c>
      <c r="K23" s="73" t="s">
        <v>23</v>
      </c>
      <c r="L23" s="73" t="s">
        <v>23</v>
      </c>
      <c r="M23" s="73" t="s">
        <v>23</v>
      </c>
      <c r="N23" s="73" t="s">
        <v>23</v>
      </c>
    </row>
    <row r="24" spans="1:19" s="57" customFormat="1">
      <c r="A24" s="121" t="s">
        <v>1182</v>
      </c>
      <c r="B24" s="121" t="s">
        <v>1149</v>
      </c>
      <c r="C24" s="121" t="s">
        <v>1194</v>
      </c>
      <c r="D24" s="73" t="s">
        <v>599</v>
      </c>
      <c r="E24" s="73" t="s">
        <v>23</v>
      </c>
      <c r="F24" s="73" t="s">
        <v>597</v>
      </c>
      <c r="G24" s="73" t="s">
        <v>597</v>
      </c>
      <c r="H24" s="73" t="s">
        <v>597</v>
      </c>
      <c r="I24" s="73" t="s">
        <v>597</v>
      </c>
      <c r="J24" s="73" t="s">
        <v>23</v>
      </c>
      <c r="K24" s="73" t="s">
        <v>23</v>
      </c>
      <c r="L24" s="73" t="s">
        <v>23</v>
      </c>
      <c r="M24" s="73" t="s">
        <v>23</v>
      </c>
      <c r="N24" s="73" t="s">
        <v>23</v>
      </c>
    </row>
    <row r="25" spans="1:19" s="57" customFormat="1">
      <c r="A25" s="121" t="s">
        <v>1182</v>
      </c>
      <c r="B25" s="121" t="s">
        <v>1149</v>
      </c>
      <c r="C25" s="121" t="s">
        <v>1195</v>
      </c>
      <c r="D25" s="73" t="s">
        <v>599</v>
      </c>
      <c r="E25" s="73" t="s">
        <v>23</v>
      </c>
      <c r="F25" s="73" t="s">
        <v>597</v>
      </c>
      <c r="G25" s="73" t="s">
        <v>597</v>
      </c>
      <c r="H25" s="73" t="s">
        <v>597</v>
      </c>
      <c r="I25" s="73" t="s">
        <v>597</v>
      </c>
      <c r="J25" s="73" t="s">
        <v>23</v>
      </c>
      <c r="K25" s="73" t="s">
        <v>23</v>
      </c>
      <c r="L25" s="73" t="s">
        <v>23</v>
      </c>
      <c r="M25" s="73" t="s">
        <v>23</v>
      </c>
      <c r="N25" s="73" t="s">
        <v>23</v>
      </c>
    </row>
    <row r="26" spans="1:19" s="118" customFormat="1">
      <c r="A26" s="121" t="s">
        <v>1182</v>
      </c>
      <c r="B26" s="121" t="s">
        <v>1149</v>
      </c>
      <c r="C26" s="121" t="s">
        <v>1196</v>
      </c>
      <c r="D26" s="73" t="s">
        <v>23</v>
      </c>
      <c r="E26" s="73" t="s">
        <v>600</v>
      </c>
      <c r="F26" s="73" t="s">
        <v>597</v>
      </c>
      <c r="G26" s="73" t="s">
        <v>597</v>
      </c>
      <c r="H26" s="73" t="s">
        <v>597</v>
      </c>
      <c r="I26" s="73" t="s">
        <v>597</v>
      </c>
      <c r="J26" s="73" t="s">
        <v>23</v>
      </c>
      <c r="K26" s="73" t="s">
        <v>23</v>
      </c>
      <c r="L26" s="73" t="s">
        <v>23</v>
      </c>
      <c r="M26" s="73" t="s">
        <v>23</v>
      </c>
      <c r="N26" s="73" t="s">
        <v>23</v>
      </c>
      <c r="S26" s="279"/>
    </row>
    <row r="27" spans="1:19" s="118" customFormat="1">
      <c r="A27" s="121" t="s">
        <v>1182</v>
      </c>
      <c r="B27" s="121" t="s">
        <v>1149</v>
      </c>
      <c r="C27" s="121" t="s">
        <v>1197</v>
      </c>
      <c r="D27" s="73" t="s">
        <v>23</v>
      </c>
      <c r="E27" s="73" t="s">
        <v>600</v>
      </c>
      <c r="F27" s="73" t="s">
        <v>597</v>
      </c>
      <c r="G27" s="73" t="s">
        <v>597</v>
      </c>
      <c r="H27" s="73" t="s">
        <v>597</v>
      </c>
      <c r="I27" s="73" t="s">
        <v>597</v>
      </c>
      <c r="J27" s="73" t="s">
        <v>23</v>
      </c>
      <c r="K27" s="73" t="s">
        <v>597</v>
      </c>
      <c r="L27" s="73" t="s">
        <v>597</v>
      </c>
      <c r="M27" s="73" t="s">
        <v>23</v>
      </c>
      <c r="N27" s="73" t="s">
        <v>23</v>
      </c>
      <c r="S27" s="279"/>
    </row>
    <row r="28" spans="1:19" s="118" customFormat="1">
      <c r="A28" s="121" t="s">
        <v>1182</v>
      </c>
      <c r="B28" s="121" t="s">
        <v>1149</v>
      </c>
      <c r="C28" s="121" t="s">
        <v>1198</v>
      </c>
      <c r="D28" s="73" t="s">
        <v>23</v>
      </c>
      <c r="E28" s="73" t="s">
        <v>600</v>
      </c>
      <c r="F28" s="73" t="s">
        <v>597</v>
      </c>
      <c r="G28" s="73" t="s">
        <v>597</v>
      </c>
      <c r="H28" s="73" t="s">
        <v>597</v>
      </c>
      <c r="I28" s="73" t="s">
        <v>597</v>
      </c>
      <c r="J28" s="73" t="s">
        <v>23</v>
      </c>
      <c r="K28" s="73" t="s">
        <v>597</v>
      </c>
      <c r="L28" s="73" t="s">
        <v>597</v>
      </c>
      <c r="M28" s="73" t="s">
        <v>23</v>
      </c>
      <c r="N28" s="73" t="s">
        <v>23</v>
      </c>
      <c r="S28" s="279"/>
    </row>
    <row r="29" spans="1:19" s="118" customFormat="1">
      <c r="A29" s="121" t="s">
        <v>1182</v>
      </c>
      <c r="B29" s="121" t="s">
        <v>1149</v>
      </c>
      <c r="C29" s="121" t="s">
        <v>1199</v>
      </c>
      <c r="D29" s="73" t="s">
        <v>23</v>
      </c>
      <c r="E29" s="73" t="s">
        <v>23</v>
      </c>
      <c r="F29" s="73" t="s">
        <v>600</v>
      </c>
      <c r="G29" s="73" t="s">
        <v>597</v>
      </c>
      <c r="H29" s="73" t="s">
        <v>23</v>
      </c>
      <c r="I29" s="73" t="s">
        <v>23</v>
      </c>
      <c r="J29" s="73" t="s">
        <v>23</v>
      </c>
      <c r="K29" s="73" t="s">
        <v>23</v>
      </c>
      <c r="L29" s="73" t="s">
        <v>23</v>
      </c>
      <c r="M29" s="73" t="s">
        <v>23</v>
      </c>
      <c r="N29" s="73" t="s">
        <v>23</v>
      </c>
      <c r="S29" s="279"/>
    </row>
    <row r="30" spans="1:19" s="118" customFormat="1">
      <c r="A30" s="121" t="s">
        <v>1182</v>
      </c>
      <c r="B30" s="121" t="s">
        <v>1149</v>
      </c>
      <c r="C30" s="121" t="s">
        <v>1200</v>
      </c>
      <c r="D30" s="73" t="s">
        <v>23</v>
      </c>
      <c r="E30" s="73" t="s">
        <v>23</v>
      </c>
      <c r="F30" s="73" t="s">
        <v>23</v>
      </c>
      <c r="G30" s="73" t="s">
        <v>600</v>
      </c>
      <c r="H30" s="73" t="s">
        <v>597</v>
      </c>
      <c r="I30" s="73" t="s">
        <v>597</v>
      </c>
      <c r="J30" s="73" t="s">
        <v>23</v>
      </c>
      <c r="K30" s="73" t="s">
        <v>23</v>
      </c>
      <c r="L30" s="73" t="s">
        <v>23</v>
      </c>
      <c r="M30" s="73" t="s">
        <v>23</v>
      </c>
      <c r="N30" s="73" t="s">
        <v>23</v>
      </c>
      <c r="S30" s="279"/>
    </row>
    <row r="31" spans="1:19" s="118" customFormat="1">
      <c r="A31" s="121" t="s">
        <v>1223</v>
      </c>
      <c r="B31" s="121" t="s">
        <v>1149</v>
      </c>
      <c r="C31" s="121" t="s">
        <v>1258</v>
      </c>
      <c r="D31" s="73" t="s">
        <v>23</v>
      </c>
      <c r="E31" s="73" t="s">
        <v>23</v>
      </c>
      <c r="F31" s="73" t="s">
        <v>23</v>
      </c>
      <c r="G31" s="73" t="s">
        <v>600</v>
      </c>
      <c r="H31" s="73" t="s">
        <v>597</v>
      </c>
      <c r="I31" s="73" t="s">
        <v>597</v>
      </c>
      <c r="J31" s="73" t="s">
        <v>23</v>
      </c>
      <c r="K31" s="73" t="s">
        <v>23</v>
      </c>
      <c r="L31" s="73" t="s">
        <v>23</v>
      </c>
      <c r="M31" s="73" t="s">
        <v>23</v>
      </c>
      <c r="N31" s="73" t="s">
        <v>23</v>
      </c>
      <c r="S31" s="279"/>
    </row>
    <row r="32" spans="1:19" s="118" customFormat="1">
      <c r="A32" s="121" t="s">
        <v>1222</v>
      </c>
      <c r="B32" s="121" t="s">
        <v>1149</v>
      </c>
      <c r="C32" s="121" t="s">
        <v>1259</v>
      </c>
      <c r="D32" s="73" t="s">
        <v>23</v>
      </c>
      <c r="E32" s="73" t="s">
        <v>23</v>
      </c>
      <c r="F32" s="73" t="s">
        <v>23</v>
      </c>
      <c r="G32" s="73" t="s">
        <v>600</v>
      </c>
      <c r="H32" s="73" t="s">
        <v>597</v>
      </c>
      <c r="I32" s="73" t="s">
        <v>597</v>
      </c>
      <c r="J32" s="73" t="s">
        <v>23</v>
      </c>
      <c r="K32" s="73" t="s">
        <v>23</v>
      </c>
      <c r="L32" s="73" t="s">
        <v>23</v>
      </c>
      <c r="M32" s="73" t="s">
        <v>23</v>
      </c>
      <c r="N32" s="73" t="s">
        <v>23</v>
      </c>
      <c r="S32" s="279"/>
    </row>
    <row r="33" spans="1:26">
      <c r="A33" s="72"/>
      <c r="B33" s="121" t="s">
        <v>1154</v>
      </c>
      <c r="C33" s="122" t="s">
        <v>1155</v>
      </c>
      <c r="D33" s="73" t="s">
        <v>597</v>
      </c>
      <c r="E33" s="73" t="s">
        <v>597</v>
      </c>
      <c r="F33" s="73" t="s">
        <v>597</v>
      </c>
      <c r="G33" s="73" t="s">
        <v>597</v>
      </c>
      <c r="H33" s="73" t="s">
        <v>597</v>
      </c>
      <c r="I33" s="73" t="s">
        <v>597</v>
      </c>
      <c r="J33" s="73" t="s">
        <v>597</v>
      </c>
      <c r="K33" s="73" t="s">
        <v>597</v>
      </c>
      <c r="L33" s="73" t="s">
        <v>597</v>
      </c>
      <c r="M33" s="73" t="s">
        <v>597</v>
      </c>
      <c r="N33" s="73" t="s">
        <v>597</v>
      </c>
      <c r="S33" s="52"/>
    </row>
    <row r="34" spans="1:26" s="160" customFormat="1">
      <c r="A34" s="72"/>
      <c r="B34" s="121" t="s">
        <v>1154</v>
      </c>
      <c r="C34" s="122" t="s">
        <v>1156</v>
      </c>
      <c r="D34" s="73" t="s">
        <v>597</v>
      </c>
      <c r="E34" s="73" t="s">
        <v>597</v>
      </c>
      <c r="F34" s="73" t="s">
        <v>597</v>
      </c>
      <c r="G34" s="73" t="s">
        <v>597</v>
      </c>
      <c r="H34" s="73" t="s">
        <v>597</v>
      </c>
      <c r="I34" s="73" t="s">
        <v>597</v>
      </c>
      <c r="J34" s="73" t="s">
        <v>597</v>
      </c>
      <c r="K34" s="73" t="s">
        <v>597</v>
      </c>
      <c r="L34" s="73" t="s">
        <v>597</v>
      </c>
      <c r="M34" s="73" t="s">
        <v>597</v>
      </c>
      <c r="N34" s="73" t="s">
        <v>597</v>
      </c>
      <c r="O34" s="67"/>
      <c r="P34" s="67"/>
      <c r="Q34" s="67"/>
      <c r="R34" s="67"/>
      <c r="Z34" s="161"/>
    </row>
    <row r="35" spans="1:26">
      <c r="A35" s="72"/>
      <c r="B35" s="121" t="s">
        <v>1154</v>
      </c>
      <c r="C35" s="122" t="s">
        <v>1157</v>
      </c>
      <c r="D35" s="73" t="s">
        <v>597</v>
      </c>
      <c r="E35" s="73" t="s">
        <v>597</v>
      </c>
      <c r="F35" s="73" t="s">
        <v>597</v>
      </c>
      <c r="G35" s="73" t="s">
        <v>597</v>
      </c>
      <c r="H35" s="73" t="s">
        <v>597</v>
      </c>
      <c r="I35" s="73" t="s">
        <v>597</v>
      </c>
      <c r="J35" s="73" t="s">
        <v>597</v>
      </c>
      <c r="K35" s="73" t="s">
        <v>597</v>
      </c>
      <c r="L35" s="73" t="s">
        <v>597</v>
      </c>
      <c r="M35" s="73" t="s">
        <v>597</v>
      </c>
      <c r="N35" s="73" t="s">
        <v>597</v>
      </c>
      <c r="S35" s="52"/>
    </row>
    <row r="36" spans="1:26">
      <c r="A36" s="72"/>
      <c r="B36" s="121" t="s">
        <v>1154</v>
      </c>
      <c r="C36" s="122" t="s">
        <v>1158</v>
      </c>
      <c r="D36" s="73" t="s">
        <v>597</v>
      </c>
      <c r="E36" s="73" t="s">
        <v>597</v>
      </c>
      <c r="F36" s="73" t="s">
        <v>597</v>
      </c>
      <c r="G36" s="73" t="s">
        <v>597</v>
      </c>
      <c r="H36" s="73" t="s">
        <v>597</v>
      </c>
      <c r="I36" s="73" t="s">
        <v>597</v>
      </c>
      <c r="J36" s="73" t="s">
        <v>597</v>
      </c>
      <c r="K36" s="73" t="s">
        <v>597</v>
      </c>
      <c r="L36" s="73" t="s">
        <v>597</v>
      </c>
      <c r="M36" s="73" t="s">
        <v>597</v>
      </c>
      <c r="N36" s="73" t="s">
        <v>597</v>
      </c>
      <c r="S36" s="52"/>
    </row>
    <row r="37" spans="1:26">
      <c r="A37" s="72" t="s">
        <v>2013</v>
      </c>
      <c r="B37" s="121" t="s">
        <v>1154</v>
      </c>
      <c r="C37" s="122" t="s">
        <v>615</v>
      </c>
      <c r="D37" s="73" t="s">
        <v>597</v>
      </c>
      <c r="E37" s="73" t="s">
        <v>597</v>
      </c>
      <c r="F37" s="73" t="s">
        <v>597</v>
      </c>
      <c r="G37" s="73" t="s">
        <v>597</v>
      </c>
      <c r="H37" s="73" t="s">
        <v>597</v>
      </c>
      <c r="I37" s="73" t="s">
        <v>597</v>
      </c>
      <c r="J37" s="73" t="s">
        <v>597</v>
      </c>
      <c r="K37" s="73" t="s">
        <v>597</v>
      </c>
      <c r="L37" s="73" t="s">
        <v>597</v>
      </c>
      <c r="M37" s="73" t="s">
        <v>597</v>
      </c>
      <c r="N37" s="73" t="s">
        <v>597</v>
      </c>
      <c r="S37" s="52"/>
    </row>
    <row r="38" spans="1:26">
      <c r="A38" s="72"/>
      <c r="B38" s="121" t="s">
        <v>1160</v>
      </c>
      <c r="C38" s="122" t="s">
        <v>1161</v>
      </c>
      <c r="D38" s="73" t="s">
        <v>597</v>
      </c>
      <c r="E38" s="73" t="s">
        <v>597</v>
      </c>
      <c r="F38" s="73" t="s">
        <v>597</v>
      </c>
      <c r="G38" s="73" t="s">
        <v>597</v>
      </c>
      <c r="H38" s="73" t="s">
        <v>597</v>
      </c>
      <c r="I38" s="73" t="s">
        <v>597</v>
      </c>
      <c r="J38" s="73" t="s">
        <v>597</v>
      </c>
      <c r="K38" s="73" t="s">
        <v>597</v>
      </c>
      <c r="L38" s="73" t="s">
        <v>597</v>
      </c>
      <c r="M38" s="73" t="s">
        <v>597</v>
      </c>
      <c r="N38" s="73" t="s">
        <v>597</v>
      </c>
      <c r="S38" s="52"/>
    </row>
    <row r="39" spans="1:26">
      <c r="A39" s="72"/>
      <c r="B39" s="121" t="s">
        <v>1160</v>
      </c>
      <c r="C39" s="122" t="s">
        <v>1162</v>
      </c>
      <c r="D39" s="73" t="s">
        <v>597</v>
      </c>
      <c r="E39" s="73" t="s">
        <v>597</v>
      </c>
      <c r="F39" s="73" t="s">
        <v>597</v>
      </c>
      <c r="G39" s="73" t="s">
        <v>597</v>
      </c>
      <c r="H39" s="73" t="s">
        <v>597</v>
      </c>
      <c r="I39" s="73" t="s">
        <v>597</v>
      </c>
      <c r="J39" s="73" t="s">
        <v>597</v>
      </c>
      <c r="K39" s="73" t="s">
        <v>597</v>
      </c>
      <c r="L39" s="73" t="s">
        <v>597</v>
      </c>
      <c r="M39" s="73" t="s">
        <v>597</v>
      </c>
      <c r="N39" s="73" t="s">
        <v>597</v>
      </c>
      <c r="S39" s="52"/>
    </row>
    <row r="40" spans="1:26">
      <c r="A40" s="302" t="s">
        <v>1179</v>
      </c>
      <c r="B40" s="121" t="s">
        <v>1160</v>
      </c>
      <c r="C40" s="122" t="s">
        <v>1183</v>
      </c>
      <c r="D40" s="73" t="s">
        <v>597</v>
      </c>
      <c r="E40" s="73" t="s">
        <v>597</v>
      </c>
      <c r="F40" s="73" t="s">
        <v>597</v>
      </c>
      <c r="G40" s="73" t="s">
        <v>597</v>
      </c>
      <c r="H40" s="73" t="s">
        <v>597</v>
      </c>
      <c r="I40" s="73" t="s">
        <v>597</v>
      </c>
      <c r="J40" s="73" t="s">
        <v>597</v>
      </c>
      <c r="K40" s="73" t="s">
        <v>597</v>
      </c>
      <c r="L40" s="73" t="s">
        <v>597</v>
      </c>
      <c r="M40" s="73" t="s">
        <v>597</v>
      </c>
      <c r="N40" s="73" t="s">
        <v>597</v>
      </c>
      <c r="S40" s="52"/>
    </row>
    <row r="41" spans="1:26" s="287" customFormat="1">
      <c r="A41" s="72" t="s">
        <v>2013</v>
      </c>
      <c r="B41" s="121" t="s">
        <v>1160</v>
      </c>
      <c r="C41" s="122" t="s">
        <v>615</v>
      </c>
      <c r="D41" s="73" t="s">
        <v>597</v>
      </c>
      <c r="E41" s="73" t="s">
        <v>597</v>
      </c>
      <c r="F41" s="73" t="s">
        <v>597</v>
      </c>
      <c r="G41" s="73" t="s">
        <v>597</v>
      </c>
      <c r="H41" s="73" t="s">
        <v>597</v>
      </c>
      <c r="I41" s="73" t="s">
        <v>597</v>
      </c>
      <c r="J41" s="73" t="s">
        <v>597</v>
      </c>
      <c r="K41" s="73" t="s">
        <v>597</v>
      </c>
      <c r="L41" s="73" t="s">
        <v>597</v>
      </c>
      <c r="M41" s="73" t="s">
        <v>597</v>
      </c>
      <c r="N41" s="73" t="s">
        <v>597</v>
      </c>
      <c r="S41" s="325"/>
    </row>
    <row r="42" spans="1:26">
      <c r="A42" s="72" t="s">
        <v>1222</v>
      </c>
      <c r="B42" s="333" t="s">
        <v>1149</v>
      </c>
      <c r="C42" s="283" t="s">
        <v>1224</v>
      </c>
      <c r="D42" s="73" t="s">
        <v>597</v>
      </c>
      <c r="E42" s="73" t="s">
        <v>23</v>
      </c>
      <c r="F42" s="73" t="s">
        <v>23</v>
      </c>
      <c r="G42" s="73" t="s">
        <v>23</v>
      </c>
      <c r="H42" s="73" t="s">
        <v>597</v>
      </c>
      <c r="I42" s="73" t="s">
        <v>597</v>
      </c>
      <c r="J42" s="73" t="s">
        <v>23</v>
      </c>
      <c r="K42" s="73" t="s">
        <v>597</v>
      </c>
      <c r="L42" s="73" t="s">
        <v>597</v>
      </c>
      <c r="M42" s="73" t="s">
        <v>597</v>
      </c>
      <c r="N42" s="73" t="s">
        <v>597</v>
      </c>
    </row>
    <row r="43" spans="1:26">
      <c r="A43" s="72" t="s">
        <v>1222</v>
      </c>
      <c r="B43" s="333" t="s">
        <v>1149</v>
      </c>
      <c r="C43" s="283" t="s">
        <v>1225</v>
      </c>
      <c r="D43" s="73" t="s">
        <v>597</v>
      </c>
      <c r="E43" s="73" t="s">
        <v>23</v>
      </c>
      <c r="F43" s="73" t="s">
        <v>23</v>
      </c>
      <c r="G43" s="73" t="s">
        <v>23</v>
      </c>
      <c r="H43" s="73" t="s">
        <v>597</v>
      </c>
      <c r="I43" s="73" t="s">
        <v>597</v>
      </c>
      <c r="J43" s="73" t="s">
        <v>23</v>
      </c>
      <c r="K43" s="73" t="s">
        <v>597</v>
      </c>
      <c r="L43" s="73" t="s">
        <v>597</v>
      </c>
      <c r="M43" s="73" t="s">
        <v>597</v>
      </c>
      <c r="N43" s="73" t="s">
        <v>597</v>
      </c>
    </row>
    <row r="44" spans="1:26">
      <c r="A44" s="72" t="s">
        <v>1327</v>
      </c>
      <c r="B44" s="333" t="s">
        <v>1149</v>
      </c>
      <c r="C44" s="350" t="s">
        <v>1329</v>
      </c>
      <c r="D44" s="73" t="s">
        <v>597</v>
      </c>
      <c r="E44" s="73" t="s">
        <v>23</v>
      </c>
      <c r="F44" s="73" t="s">
        <v>23</v>
      </c>
      <c r="G44" s="73" t="s">
        <v>23</v>
      </c>
      <c r="H44" s="73" t="s">
        <v>597</v>
      </c>
      <c r="I44" s="73" t="s">
        <v>597</v>
      </c>
      <c r="J44" s="73" t="s">
        <v>23</v>
      </c>
      <c r="K44" s="73" t="s">
        <v>597</v>
      </c>
      <c r="L44" s="73" t="s">
        <v>597</v>
      </c>
      <c r="M44" s="73" t="s">
        <v>597</v>
      </c>
      <c r="N44" s="73" t="s">
        <v>597</v>
      </c>
    </row>
    <row r="45" spans="1:26">
      <c r="A45" s="72" t="s">
        <v>1222</v>
      </c>
      <c r="B45" s="333" t="s">
        <v>1149</v>
      </c>
      <c r="C45" s="283" t="s">
        <v>1226</v>
      </c>
      <c r="D45" s="73" t="s">
        <v>597</v>
      </c>
      <c r="E45" s="73" t="s">
        <v>23</v>
      </c>
      <c r="F45" s="73" t="s">
        <v>23</v>
      </c>
      <c r="G45" s="73" t="s">
        <v>23</v>
      </c>
      <c r="H45" s="73" t="s">
        <v>597</v>
      </c>
      <c r="I45" s="73" t="s">
        <v>597</v>
      </c>
      <c r="J45" s="73" t="s">
        <v>23</v>
      </c>
      <c r="K45" s="73" t="s">
        <v>597</v>
      </c>
      <c r="L45" s="73" t="s">
        <v>597</v>
      </c>
      <c r="M45" s="73" t="s">
        <v>597</v>
      </c>
      <c r="N45" s="73" t="s">
        <v>597</v>
      </c>
    </row>
    <row r="46" spans="1:26">
      <c r="A46" s="72" t="s">
        <v>1222</v>
      </c>
      <c r="B46" s="333" t="s">
        <v>1149</v>
      </c>
      <c r="C46" s="283" t="s">
        <v>1227</v>
      </c>
      <c r="D46" s="73" t="s">
        <v>597</v>
      </c>
      <c r="E46" s="73" t="s">
        <v>23</v>
      </c>
      <c r="F46" s="73" t="s">
        <v>23</v>
      </c>
      <c r="G46" s="73" t="s">
        <v>23</v>
      </c>
      <c r="H46" s="73" t="s">
        <v>597</v>
      </c>
      <c r="I46" s="73" t="s">
        <v>597</v>
      </c>
      <c r="J46" s="73" t="s">
        <v>23</v>
      </c>
      <c r="K46" s="73" t="s">
        <v>597</v>
      </c>
      <c r="L46" s="73" t="s">
        <v>597</v>
      </c>
      <c r="M46" s="73" t="s">
        <v>597</v>
      </c>
      <c r="N46" s="73" t="s">
        <v>597</v>
      </c>
    </row>
    <row r="47" spans="1:26">
      <c r="A47" s="72" t="s">
        <v>1222</v>
      </c>
      <c r="B47" s="333" t="s">
        <v>1149</v>
      </c>
      <c r="C47" s="283" t="s">
        <v>1228</v>
      </c>
      <c r="D47" s="73" t="s">
        <v>597</v>
      </c>
      <c r="E47" s="73" t="s">
        <v>23</v>
      </c>
      <c r="F47" s="73" t="s">
        <v>23</v>
      </c>
      <c r="G47" s="73" t="s">
        <v>23</v>
      </c>
      <c r="H47" s="73" t="s">
        <v>597</v>
      </c>
      <c r="I47" s="73" t="s">
        <v>597</v>
      </c>
      <c r="J47" s="73" t="s">
        <v>23</v>
      </c>
      <c r="K47" s="73" t="s">
        <v>597</v>
      </c>
      <c r="L47" s="73" t="s">
        <v>597</v>
      </c>
      <c r="M47" s="73" t="s">
        <v>597</v>
      </c>
      <c r="N47" s="73" t="s">
        <v>597</v>
      </c>
    </row>
    <row r="48" spans="1:26">
      <c r="A48" s="72" t="s">
        <v>1222</v>
      </c>
      <c r="B48" s="333" t="s">
        <v>1149</v>
      </c>
      <c r="C48" s="283" t="s">
        <v>1229</v>
      </c>
      <c r="D48" s="73" t="s">
        <v>597</v>
      </c>
      <c r="E48" s="73" t="s">
        <v>23</v>
      </c>
      <c r="F48" s="73" t="s">
        <v>23</v>
      </c>
      <c r="G48" s="73" t="s">
        <v>23</v>
      </c>
      <c r="H48" s="73" t="s">
        <v>597</v>
      </c>
      <c r="I48" s="73" t="s">
        <v>597</v>
      </c>
      <c r="J48" s="73" t="s">
        <v>23</v>
      </c>
      <c r="K48" s="73" t="s">
        <v>597</v>
      </c>
      <c r="L48" s="73" t="s">
        <v>597</v>
      </c>
      <c r="M48" s="73" t="s">
        <v>597</v>
      </c>
      <c r="N48" s="73" t="s">
        <v>597</v>
      </c>
    </row>
    <row r="49" spans="1:14">
      <c r="A49" s="72" t="s">
        <v>1222</v>
      </c>
      <c r="B49" s="333" t="s">
        <v>1149</v>
      </c>
      <c r="C49" s="283" t="s">
        <v>1230</v>
      </c>
      <c r="D49" s="73" t="s">
        <v>597</v>
      </c>
      <c r="E49" s="73" t="s">
        <v>23</v>
      </c>
      <c r="F49" s="73" t="s">
        <v>23</v>
      </c>
      <c r="G49" s="73" t="s">
        <v>23</v>
      </c>
      <c r="H49" s="73" t="s">
        <v>597</v>
      </c>
      <c r="I49" s="73" t="s">
        <v>597</v>
      </c>
      <c r="J49" s="73" t="s">
        <v>23</v>
      </c>
      <c r="K49" s="73" t="s">
        <v>597</v>
      </c>
      <c r="L49" s="73" t="s">
        <v>597</v>
      </c>
      <c r="M49" s="73" t="s">
        <v>597</v>
      </c>
      <c r="N49" s="73" t="s">
        <v>597</v>
      </c>
    </row>
    <row r="50" spans="1:14">
      <c r="A50" s="72" t="s">
        <v>1222</v>
      </c>
      <c r="B50" s="333" t="s">
        <v>1149</v>
      </c>
      <c r="C50" s="283" t="s">
        <v>1231</v>
      </c>
      <c r="D50" s="73" t="s">
        <v>597</v>
      </c>
      <c r="E50" s="73" t="s">
        <v>23</v>
      </c>
      <c r="F50" s="73" t="s">
        <v>23</v>
      </c>
      <c r="G50" s="73" t="s">
        <v>23</v>
      </c>
      <c r="H50" s="73" t="s">
        <v>597</v>
      </c>
      <c r="I50" s="73" t="s">
        <v>597</v>
      </c>
      <c r="J50" s="73" t="s">
        <v>23</v>
      </c>
      <c r="K50" s="73" t="s">
        <v>597</v>
      </c>
      <c r="L50" s="73" t="s">
        <v>597</v>
      </c>
      <c r="M50" s="73" t="s">
        <v>597</v>
      </c>
      <c r="N50" s="73" t="s">
        <v>597</v>
      </c>
    </row>
    <row r="51" spans="1:14">
      <c r="A51" s="72" t="s">
        <v>1222</v>
      </c>
      <c r="B51" s="333" t="s">
        <v>1149</v>
      </c>
      <c r="C51" s="283" t="s">
        <v>1232</v>
      </c>
      <c r="D51" s="73" t="s">
        <v>597</v>
      </c>
      <c r="E51" s="73" t="s">
        <v>23</v>
      </c>
      <c r="F51" s="73" t="s">
        <v>23</v>
      </c>
      <c r="G51" s="73" t="s">
        <v>23</v>
      </c>
      <c r="H51" s="73" t="s">
        <v>597</v>
      </c>
      <c r="I51" s="73" t="s">
        <v>597</v>
      </c>
      <c r="J51" s="73" t="s">
        <v>597</v>
      </c>
      <c r="K51" s="73" t="s">
        <v>597</v>
      </c>
      <c r="L51" s="73" t="s">
        <v>597</v>
      </c>
      <c r="M51" s="73" t="s">
        <v>597</v>
      </c>
      <c r="N51" s="73" t="s">
        <v>597</v>
      </c>
    </row>
    <row r="52" spans="1:14">
      <c r="A52" s="72" t="s">
        <v>1222</v>
      </c>
      <c r="B52" s="333" t="s">
        <v>1149</v>
      </c>
      <c r="C52" s="283" t="s">
        <v>1233</v>
      </c>
      <c r="D52" s="73" t="s">
        <v>597</v>
      </c>
      <c r="E52" s="73" t="s">
        <v>23</v>
      </c>
      <c r="F52" s="73" t="s">
        <v>23</v>
      </c>
      <c r="G52" s="73" t="s">
        <v>23</v>
      </c>
      <c r="H52" s="73" t="s">
        <v>597</v>
      </c>
      <c r="I52" s="73" t="s">
        <v>597</v>
      </c>
      <c r="J52" s="73" t="s">
        <v>23</v>
      </c>
      <c r="K52" s="73" t="s">
        <v>597</v>
      </c>
      <c r="L52" s="73" t="s">
        <v>597</v>
      </c>
      <c r="M52" s="73" t="s">
        <v>597</v>
      </c>
      <c r="N52" s="73" t="s">
        <v>597</v>
      </c>
    </row>
    <row r="53" spans="1:14">
      <c r="A53" s="72" t="s">
        <v>1222</v>
      </c>
      <c r="B53" s="333" t="s">
        <v>1149</v>
      </c>
      <c r="C53" s="283" t="s">
        <v>1234</v>
      </c>
      <c r="D53" s="73" t="s">
        <v>597</v>
      </c>
      <c r="E53" s="73" t="s">
        <v>23</v>
      </c>
      <c r="F53" s="73" t="s">
        <v>23</v>
      </c>
      <c r="G53" s="73" t="s">
        <v>23</v>
      </c>
      <c r="H53" s="73" t="s">
        <v>597</v>
      </c>
      <c r="I53" s="73" t="s">
        <v>597</v>
      </c>
      <c r="J53" s="73" t="s">
        <v>23</v>
      </c>
      <c r="K53" s="73" t="s">
        <v>597</v>
      </c>
      <c r="L53" s="73" t="s">
        <v>597</v>
      </c>
      <c r="M53" s="73" t="s">
        <v>597</v>
      </c>
      <c r="N53" s="73" t="s">
        <v>597</v>
      </c>
    </row>
    <row r="54" spans="1:14">
      <c r="A54" s="72" t="s">
        <v>1222</v>
      </c>
      <c r="B54" s="333" t="s">
        <v>1149</v>
      </c>
      <c r="C54" s="283" t="s">
        <v>1235</v>
      </c>
      <c r="D54" s="73" t="s">
        <v>597</v>
      </c>
      <c r="E54" s="73" t="s">
        <v>23</v>
      </c>
      <c r="F54" s="73" t="s">
        <v>23</v>
      </c>
      <c r="G54" s="73" t="s">
        <v>23</v>
      </c>
      <c r="H54" s="73" t="s">
        <v>597</v>
      </c>
      <c r="I54" s="73" t="s">
        <v>597</v>
      </c>
      <c r="J54" s="73" t="s">
        <v>23</v>
      </c>
      <c r="K54" s="73" t="s">
        <v>597</v>
      </c>
      <c r="L54" s="73" t="s">
        <v>597</v>
      </c>
      <c r="M54" s="73" t="s">
        <v>597</v>
      </c>
      <c r="N54" s="73" t="s">
        <v>597</v>
      </c>
    </row>
    <row r="55" spans="1:14">
      <c r="A55" s="72" t="s">
        <v>1222</v>
      </c>
      <c r="B55" s="333" t="s">
        <v>1149</v>
      </c>
      <c r="C55" s="283" t="s">
        <v>1236</v>
      </c>
      <c r="D55" s="73" t="s">
        <v>597</v>
      </c>
      <c r="E55" s="73" t="s">
        <v>23</v>
      </c>
      <c r="F55" s="73" t="s">
        <v>23</v>
      </c>
      <c r="G55" s="73" t="s">
        <v>23</v>
      </c>
      <c r="H55" s="73" t="s">
        <v>597</v>
      </c>
      <c r="I55" s="73" t="s">
        <v>597</v>
      </c>
      <c r="J55" s="73" t="s">
        <v>23</v>
      </c>
      <c r="K55" s="73" t="s">
        <v>597</v>
      </c>
      <c r="L55" s="73" t="s">
        <v>597</v>
      </c>
      <c r="M55" s="73" t="s">
        <v>597</v>
      </c>
      <c r="N55" s="73" t="s">
        <v>597</v>
      </c>
    </row>
    <row r="56" spans="1:14">
      <c r="A56" s="72" t="s">
        <v>1222</v>
      </c>
      <c r="B56" s="333" t="s">
        <v>1149</v>
      </c>
      <c r="C56" s="283" t="s">
        <v>1237</v>
      </c>
      <c r="D56" s="73" t="s">
        <v>597</v>
      </c>
      <c r="E56" s="73" t="s">
        <v>23</v>
      </c>
      <c r="F56" s="73" t="s">
        <v>23</v>
      </c>
      <c r="G56" s="73" t="s">
        <v>23</v>
      </c>
      <c r="H56" s="73" t="s">
        <v>597</v>
      </c>
      <c r="I56" s="73" t="s">
        <v>597</v>
      </c>
      <c r="J56" s="73" t="s">
        <v>23</v>
      </c>
      <c r="K56" s="73" t="s">
        <v>597</v>
      </c>
      <c r="L56" s="73" t="s">
        <v>597</v>
      </c>
      <c r="M56" s="73" t="s">
        <v>597</v>
      </c>
      <c r="N56" s="73" t="s">
        <v>597</v>
      </c>
    </row>
    <row r="57" spans="1:14">
      <c r="A57" s="72" t="s">
        <v>1222</v>
      </c>
      <c r="B57" s="333" t="s">
        <v>1149</v>
      </c>
      <c r="C57" s="283" t="s">
        <v>1238</v>
      </c>
      <c r="D57" s="73" t="s">
        <v>597</v>
      </c>
      <c r="E57" s="73" t="s">
        <v>23</v>
      </c>
      <c r="F57" s="73" t="s">
        <v>23</v>
      </c>
      <c r="G57" s="73" t="s">
        <v>23</v>
      </c>
      <c r="H57" s="73" t="s">
        <v>597</v>
      </c>
      <c r="I57" s="73" t="s">
        <v>597</v>
      </c>
      <c r="J57" s="73" t="s">
        <v>23</v>
      </c>
      <c r="K57" s="73" t="s">
        <v>597</v>
      </c>
      <c r="L57" s="73" t="s">
        <v>597</v>
      </c>
      <c r="M57" s="73" t="s">
        <v>597</v>
      </c>
      <c r="N57" s="73" t="s">
        <v>597</v>
      </c>
    </row>
    <row r="58" spans="1:14">
      <c r="A58" s="72" t="s">
        <v>1222</v>
      </c>
      <c r="B58" s="333" t="s">
        <v>1149</v>
      </c>
      <c r="C58" s="283" t="s">
        <v>1239</v>
      </c>
      <c r="D58" s="73" t="s">
        <v>597</v>
      </c>
      <c r="E58" s="73" t="s">
        <v>23</v>
      </c>
      <c r="F58" s="73" t="s">
        <v>23</v>
      </c>
      <c r="G58" s="73" t="s">
        <v>23</v>
      </c>
      <c r="H58" s="73" t="s">
        <v>597</v>
      </c>
      <c r="I58" s="73" t="s">
        <v>597</v>
      </c>
      <c r="J58" s="73" t="s">
        <v>23</v>
      </c>
      <c r="K58" s="73" t="s">
        <v>597</v>
      </c>
      <c r="L58" s="73" t="s">
        <v>597</v>
      </c>
      <c r="M58" s="73" t="s">
        <v>597</v>
      </c>
      <c r="N58" s="73" t="s">
        <v>597</v>
      </c>
    </row>
    <row r="59" spans="1:14">
      <c r="A59" s="72" t="s">
        <v>1222</v>
      </c>
      <c r="B59" s="333" t="s">
        <v>1149</v>
      </c>
      <c r="C59" s="283" t="s">
        <v>1240</v>
      </c>
      <c r="D59" s="73" t="s">
        <v>597</v>
      </c>
      <c r="E59" s="73" t="s">
        <v>23</v>
      </c>
      <c r="F59" s="73" t="s">
        <v>23</v>
      </c>
      <c r="G59" s="73" t="s">
        <v>23</v>
      </c>
      <c r="H59" s="73" t="s">
        <v>597</v>
      </c>
      <c r="I59" s="73" t="s">
        <v>597</v>
      </c>
      <c r="J59" s="73" t="s">
        <v>597</v>
      </c>
      <c r="K59" s="73" t="s">
        <v>597</v>
      </c>
      <c r="L59" s="73" t="s">
        <v>597</v>
      </c>
      <c r="M59" s="73" t="s">
        <v>597</v>
      </c>
      <c r="N59" s="73" t="s">
        <v>597</v>
      </c>
    </row>
    <row r="60" spans="1:14">
      <c r="A60" s="72" t="s">
        <v>1327</v>
      </c>
      <c r="B60" s="333" t="s">
        <v>1149</v>
      </c>
      <c r="C60" s="350" t="s">
        <v>1328</v>
      </c>
      <c r="D60" s="73" t="s">
        <v>597</v>
      </c>
      <c r="E60" s="73" t="s">
        <v>23</v>
      </c>
      <c r="F60" s="73" t="s">
        <v>23</v>
      </c>
      <c r="G60" s="73" t="s">
        <v>23</v>
      </c>
      <c r="H60" s="73" t="s">
        <v>597</v>
      </c>
      <c r="I60" s="73" t="s">
        <v>597</v>
      </c>
      <c r="J60" s="73" t="s">
        <v>23</v>
      </c>
      <c r="K60" s="73" t="s">
        <v>597</v>
      </c>
      <c r="L60" s="73" t="s">
        <v>597</v>
      </c>
      <c r="M60" s="73" t="s">
        <v>597</v>
      </c>
      <c r="N60" s="73" t="s">
        <v>597</v>
      </c>
    </row>
    <row r="61" spans="1:14">
      <c r="A61" s="72" t="s">
        <v>1222</v>
      </c>
      <c r="B61" s="333" t="s">
        <v>1149</v>
      </c>
      <c r="C61" s="283" t="s">
        <v>1241</v>
      </c>
      <c r="D61" s="73" t="s">
        <v>597</v>
      </c>
      <c r="E61" s="73" t="s">
        <v>23</v>
      </c>
      <c r="F61" s="73" t="s">
        <v>23</v>
      </c>
      <c r="G61" s="73" t="s">
        <v>23</v>
      </c>
      <c r="H61" s="73" t="s">
        <v>597</v>
      </c>
      <c r="I61" s="73" t="s">
        <v>597</v>
      </c>
      <c r="J61" s="73" t="s">
        <v>23</v>
      </c>
      <c r="K61" s="73" t="s">
        <v>597</v>
      </c>
      <c r="L61" s="73" t="s">
        <v>597</v>
      </c>
      <c r="M61" s="73" t="s">
        <v>597</v>
      </c>
      <c r="N61" s="73" t="s">
        <v>597</v>
      </c>
    </row>
    <row r="62" spans="1:14">
      <c r="A62" s="72" t="s">
        <v>1222</v>
      </c>
      <c r="B62" s="333" t="s">
        <v>1149</v>
      </c>
      <c r="C62" s="283" t="s">
        <v>1242</v>
      </c>
      <c r="D62" s="73" t="s">
        <v>597</v>
      </c>
      <c r="E62" s="73" t="s">
        <v>23</v>
      </c>
      <c r="F62" s="73" t="s">
        <v>23</v>
      </c>
      <c r="G62" s="73" t="s">
        <v>23</v>
      </c>
      <c r="H62" s="73" t="s">
        <v>597</v>
      </c>
      <c r="I62" s="73" t="s">
        <v>597</v>
      </c>
      <c r="J62" s="73" t="s">
        <v>23</v>
      </c>
      <c r="K62" s="73" t="s">
        <v>597</v>
      </c>
      <c r="L62" s="73" t="s">
        <v>597</v>
      </c>
      <c r="M62" s="73" t="s">
        <v>597</v>
      </c>
      <c r="N62" s="73" t="s">
        <v>597</v>
      </c>
    </row>
    <row r="63" spans="1:14">
      <c r="A63" s="72" t="s">
        <v>1327</v>
      </c>
      <c r="B63" s="333" t="s">
        <v>1149</v>
      </c>
      <c r="C63" s="350" t="s">
        <v>1330</v>
      </c>
      <c r="D63" s="73" t="s">
        <v>597</v>
      </c>
      <c r="E63" s="73" t="s">
        <v>23</v>
      </c>
      <c r="F63" s="73" t="s">
        <v>23</v>
      </c>
      <c r="G63" s="73" t="s">
        <v>23</v>
      </c>
      <c r="H63" s="73" t="s">
        <v>597</v>
      </c>
      <c r="I63" s="73" t="s">
        <v>597</v>
      </c>
      <c r="J63" s="73" t="s">
        <v>23</v>
      </c>
      <c r="K63" s="73" t="s">
        <v>597</v>
      </c>
      <c r="L63" s="73" t="s">
        <v>597</v>
      </c>
      <c r="M63" s="73" t="s">
        <v>597</v>
      </c>
      <c r="N63" s="73" t="s">
        <v>597</v>
      </c>
    </row>
    <row r="64" spans="1:14">
      <c r="A64" s="72" t="s">
        <v>1222</v>
      </c>
      <c r="B64" s="333" t="s">
        <v>1149</v>
      </c>
      <c r="C64" s="283" t="s">
        <v>1243</v>
      </c>
      <c r="D64" s="73" t="s">
        <v>597</v>
      </c>
      <c r="E64" s="73" t="s">
        <v>23</v>
      </c>
      <c r="F64" s="73" t="s">
        <v>23</v>
      </c>
      <c r="G64" s="73" t="s">
        <v>23</v>
      </c>
      <c r="H64" s="73" t="s">
        <v>597</v>
      </c>
      <c r="I64" s="73" t="s">
        <v>597</v>
      </c>
      <c r="J64" s="73" t="s">
        <v>23</v>
      </c>
      <c r="K64" s="73" t="s">
        <v>597</v>
      </c>
      <c r="L64" s="73" t="s">
        <v>597</v>
      </c>
      <c r="M64" s="73" t="s">
        <v>597</v>
      </c>
      <c r="N64" s="73" t="s">
        <v>597</v>
      </c>
    </row>
    <row r="65" spans="1:14">
      <c r="A65" s="72" t="s">
        <v>1222</v>
      </c>
      <c r="B65" s="333" t="s">
        <v>1149</v>
      </c>
      <c r="C65" s="283" t="s">
        <v>1244</v>
      </c>
      <c r="D65" s="73" t="s">
        <v>597</v>
      </c>
      <c r="E65" s="73" t="s">
        <v>23</v>
      </c>
      <c r="F65" s="73" t="s">
        <v>23</v>
      </c>
      <c r="G65" s="73" t="s">
        <v>23</v>
      </c>
      <c r="H65" s="73" t="s">
        <v>597</v>
      </c>
      <c r="I65" s="73" t="s">
        <v>597</v>
      </c>
      <c r="J65" s="73" t="s">
        <v>23</v>
      </c>
      <c r="K65" s="73" t="s">
        <v>597</v>
      </c>
      <c r="L65" s="73" t="s">
        <v>597</v>
      </c>
      <c r="M65" s="73" t="s">
        <v>597</v>
      </c>
      <c r="N65" s="73" t="s">
        <v>597</v>
      </c>
    </row>
    <row r="66" spans="1:14">
      <c r="A66" s="72" t="s">
        <v>1222</v>
      </c>
      <c r="B66" s="333" t="s">
        <v>1149</v>
      </c>
      <c r="C66" s="283" t="s">
        <v>1245</v>
      </c>
      <c r="D66" s="73" t="s">
        <v>597</v>
      </c>
      <c r="E66" s="73" t="s">
        <v>23</v>
      </c>
      <c r="F66" s="73" t="s">
        <v>23</v>
      </c>
      <c r="G66" s="73" t="s">
        <v>23</v>
      </c>
      <c r="H66" s="73" t="s">
        <v>597</v>
      </c>
      <c r="I66" s="73" t="s">
        <v>597</v>
      </c>
      <c r="J66" s="73" t="s">
        <v>23</v>
      </c>
      <c r="K66" s="73" t="s">
        <v>597</v>
      </c>
      <c r="L66" s="73" t="s">
        <v>597</v>
      </c>
      <c r="M66" s="73" t="s">
        <v>597</v>
      </c>
      <c r="N66" s="73" t="s">
        <v>597</v>
      </c>
    </row>
    <row r="67" spans="1:14">
      <c r="A67" s="72" t="s">
        <v>1222</v>
      </c>
      <c r="B67" s="333" t="s">
        <v>1149</v>
      </c>
      <c r="C67" s="283" t="s">
        <v>1246</v>
      </c>
      <c r="D67" s="73" t="s">
        <v>597</v>
      </c>
      <c r="E67" s="73" t="s">
        <v>23</v>
      </c>
      <c r="F67" s="73" t="s">
        <v>23</v>
      </c>
      <c r="G67" s="73" t="s">
        <v>23</v>
      </c>
      <c r="H67" s="73" t="s">
        <v>597</v>
      </c>
      <c r="I67" s="73" t="s">
        <v>597</v>
      </c>
      <c r="J67" s="73" t="s">
        <v>23</v>
      </c>
      <c r="K67" s="73" t="s">
        <v>597</v>
      </c>
      <c r="L67" s="73" t="s">
        <v>597</v>
      </c>
      <c r="M67" s="73" t="s">
        <v>597</v>
      </c>
      <c r="N67" s="73" t="s">
        <v>597</v>
      </c>
    </row>
    <row r="68" spans="1:14">
      <c r="A68" s="72" t="s">
        <v>1222</v>
      </c>
      <c r="B68" s="333" t="s">
        <v>1149</v>
      </c>
      <c r="C68" s="283" t="s">
        <v>1247</v>
      </c>
      <c r="D68" s="73" t="s">
        <v>597</v>
      </c>
      <c r="E68" s="73" t="s">
        <v>23</v>
      </c>
      <c r="F68" s="73" t="s">
        <v>23</v>
      </c>
      <c r="G68" s="73" t="s">
        <v>23</v>
      </c>
      <c r="H68" s="73" t="s">
        <v>597</v>
      </c>
      <c r="I68" s="73" t="s">
        <v>597</v>
      </c>
      <c r="J68" s="73" t="s">
        <v>23</v>
      </c>
      <c r="K68" s="73" t="s">
        <v>597</v>
      </c>
      <c r="L68" s="73" t="s">
        <v>597</v>
      </c>
      <c r="M68" s="73" t="s">
        <v>597</v>
      </c>
      <c r="N68" s="73" t="s">
        <v>597</v>
      </c>
    </row>
    <row r="69" spans="1:14">
      <c r="A69" s="72" t="s">
        <v>1222</v>
      </c>
      <c r="B69" s="333" t="s">
        <v>1149</v>
      </c>
      <c r="C69" s="283" t="s">
        <v>1248</v>
      </c>
      <c r="D69" s="73" t="s">
        <v>597</v>
      </c>
      <c r="E69" s="73" t="s">
        <v>23</v>
      </c>
      <c r="F69" s="73" t="s">
        <v>23</v>
      </c>
      <c r="G69" s="73" t="s">
        <v>23</v>
      </c>
      <c r="H69" s="73" t="s">
        <v>597</v>
      </c>
      <c r="I69" s="73" t="s">
        <v>597</v>
      </c>
      <c r="J69" s="73" t="s">
        <v>23</v>
      </c>
      <c r="K69" s="73" t="s">
        <v>597</v>
      </c>
      <c r="L69" s="73" t="s">
        <v>597</v>
      </c>
      <c r="M69" s="73" t="s">
        <v>597</v>
      </c>
      <c r="N69" s="73" t="s">
        <v>597</v>
      </c>
    </row>
    <row r="70" spans="1:14">
      <c r="A70" s="72" t="s">
        <v>1222</v>
      </c>
      <c r="B70" s="333" t="s">
        <v>1149</v>
      </c>
      <c r="C70" s="283" t="s">
        <v>1249</v>
      </c>
      <c r="D70" s="73" t="s">
        <v>597</v>
      </c>
      <c r="E70" s="73" t="s">
        <v>23</v>
      </c>
      <c r="F70" s="73" t="s">
        <v>23</v>
      </c>
      <c r="G70" s="73" t="s">
        <v>23</v>
      </c>
      <c r="H70" s="73" t="s">
        <v>597</v>
      </c>
      <c r="I70" s="73" t="s">
        <v>597</v>
      </c>
      <c r="J70" s="73" t="s">
        <v>597</v>
      </c>
      <c r="K70" s="73" t="s">
        <v>597</v>
      </c>
      <c r="L70" s="73" t="s">
        <v>597</v>
      </c>
      <c r="M70" s="73" t="s">
        <v>597</v>
      </c>
      <c r="N70" s="73" t="s">
        <v>597</v>
      </c>
    </row>
    <row r="71" spans="1:14">
      <c r="A71" s="72" t="s">
        <v>1222</v>
      </c>
      <c r="B71" s="333" t="s">
        <v>1149</v>
      </c>
      <c r="C71" s="283" t="s">
        <v>1250</v>
      </c>
      <c r="D71" s="73" t="s">
        <v>597</v>
      </c>
      <c r="E71" s="73" t="s">
        <v>23</v>
      </c>
      <c r="F71" s="73" t="s">
        <v>23</v>
      </c>
      <c r="G71" s="73" t="s">
        <v>23</v>
      </c>
      <c r="H71" s="73" t="s">
        <v>597</v>
      </c>
      <c r="I71" s="73" t="s">
        <v>597</v>
      </c>
      <c r="J71" s="73" t="s">
        <v>23</v>
      </c>
      <c r="K71" s="73" t="s">
        <v>597</v>
      </c>
      <c r="L71" s="73" t="s">
        <v>597</v>
      </c>
      <c r="M71" s="73" t="s">
        <v>597</v>
      </c>
      <c r="N71" s="73" t="s">
        <v>597</v>
      </c>
    </row>
    <row r="72" spans="1:14">
      <c r="A72" s="72" t="s">
        <v>1222</v>
      </c>
      <c r="B72" s="333" t="s">
        <v>1149</v>
      </c>
      <c r="C72" s="283" t="s">
        <v>1251</v>
      </c>
      <c r="D72" s="73" t="s">
        <v>597</v>
      </c>
      <c r="E72" s="73" t="s">
        <v>23</v>
      </c>
      <c r="F72" s="73" t="s">
        <v>23</v>
      </c>
      <c r="G72" s="73" t="s">
        <v>23</v>
      </c>
      <c r="H72" s="73" t="s">
        <v>597</v>
      </c>
      <c r="I72" s="73" t="s">
        <v>597</v>
      </c>
      <c r="J72" s="73" t="s">
        <v>23</v>
      </c>
      <c r="K72" s="73" t="s">
        <v>597</v>
      </c>
      <c r="L72" s="73" t="s">
        <v>597</v>
      </c>
      <c r="M72" s="73" t="s">
        <v>597</v>
      </c>
      <c r="N72" s="73" t="s">
        <v>597</v>
      </c>
    </row>
    <row r="73" spans="1:14">
      <c r="A73" s="72" t="s">
        <v>1222</v>
      </c>
      <c r="B73" s="333" t="s">
        <v>1149</v>
      </c>
      <c r="C73" s="283" t="s">
        <v>1252</v>
      </c>
      <c r="D73" s="73" t="s">
        <v>597</v>
      </c>
      <c r="E73" s="73" t="s">
        <v>23</v>
      </c>
      <c r="F73" s="73" t="s">
        <v>23</v>
      </c>
      <c r="G73" s="73" t="s">
        <v>23</v>
      </c>
      <c r="H73" s="73" t="s">
        <v>597</v>
      </c>
      <c r="I73" s="73" t="s">
        <v>597</v>
      </c>
      <c r="J73" s="73" t="s">
        <v>23</v>
      </c>
      <c r="K73" s="73" t="s">
        <v>597</v>
      </c>
      <c r="L73" s="73" t="s">
        <v>597</v>
      </c>
      <c r="M73" s="73" t="s">
        <v>597</v>
      </c>
      <c r="N73" s="73" t="s">
        <v>597</v>
      </c>
    </row>
    <row r="74" spans="1:14">
      <c r="A74" s="72" t="s">
        <v>1222</v>
      </c>
      <c r="B74" s="333" t="s">
        <v>1149</v>
      </c>
      <c r="C74" s="283" t="s">
        <v>1253</v>
      </c>
      <c r="D74" s="73" t="s">
        <v>597</v>
      </c>
      <c r="E74" s="73" t="s">
        <v>23</v>
      </c>
      <c r="F74" s="73" t="s">
        <v>23</v>
      </c>
      <c r="G74" s="73" t="s">
        <v>23</v>
      </c>
      <c r="H74" s="73" t="s">
        <v>597</v>
      </c>
      <c r="I74" s="73" t="s">
        <v>597</v>
      </c>
      <c r="J74" s="73" t="s">
        <v>23</v>
      </c>
      <c r="K74" s="73" t="s">
        <v>597</v>
      </c>
      <c r="L74" s="73" t="s">
        <v>597</v>
      </c>
      <c r="M74" s="73" t="s">
        <v>597</v>
      </c>
      <c r="N74" s="73" t="s">
        <v>597</v>
      </c>
    </row>
    <row r="75" spans="1:14">
      <c r="A75" s="72" t="s">
        <v>1222</v>
      </c>
      <c r="B75" s="333" t="s">
        <v>1149</v>
      </c>
      <c r="C75" s="283" t="s">
        <v>1254</v>
      </c>
      <c r="D75" s="73" t="s">
        <v>597</v>
      </c>
      <c r="E75" s="73" t="s">
        <v>23</v>
      </c>
      <c r="F75" s="73" t="s">
        <v>23</v>
      </c>
      <c r="G75" s="73" t="s">
        <v>23</v>
      </c>
      <c r="H75" s="73" t="s">
        <v>597</v>
      </c>
      <c r="I75" s="73" t="s">
        <v>597</v>
      </c>
      <c r="J75" s="73" t="s">
        <v>23</v>
      </c>
      <c r="K75" s="73" t="s">
        <v>597</v>
      </c>
      <c r="L75" s="73" t="s">
        <v>597</v>
      </c>
      <c r="M75" s="73" t="s">
        <v>597</v>
      </c>
      <c r="N75" s="73" t="s">
        <v>597</v>
      </c>
    </row>
    <row r="76" spans="1:14">
      <c r="A76" s="72" t="s">
        <v>1222</v>
      </c>
      <c r="B76" s="333" t="s">
        <v>1149</v>
      </c>
      <c r="C76" s="283" t="s">
        <v>1255</v>
      </c>
      <c r="D76" s="73" t="s">
        <v>597</v>
      </c>
      <c r="E76" s="73" t="s">
        <v>23</v>
      </c>
      <c r="F76" s="73" t="s">
        <v>23</v>
      </c>
      <c r="G76" s="73" t="s">
        <v>23</v>
      </c>
      <c r="H76" s="73" t="s">
        <v>597</v>
      </c>
      <c r="I76" s="73" t="s">
        <v>597</v>
      </c>
      <c r="J76" s="73" t="s">
        <v>597</v>
      </c>
      <c r="K76" s="73" t="s">
        <v>597</v>
      </c>
      <c r="L76" s="73" t="s">
        <v>597</v>
      </c>
      <c r="M76" s="73" t="s">
        <v>597</v>
      </c>
      <c r="N76" s="73" t="s">
        <v>597</v>
      </c>
    </row>
    <row r="77" spans="1:14">
      <c r="A77" s="72" t="s">
        <v>1222</v>
      </c>
      <c r="B77" s="333" t="s">
        <v>1149</v>
      </c>
      <c r="C77" s="283" t="s">
        <v>1256</v>
      </c>
      <c r="D77" s="73" t="s">
        <v>597</v>
      </c>
      <c r="E77" s="73" t="s">
        <v>23</v>
      </c>
      <c r="F77" s="73" t="s">
        <v>23</v>
      </c>
      <c r="G77" s="73" t="s">
        <v>23</v>
      </c>
      <c r="H77" s="73" t="s">
        <v>597</v>
      </c>
      <c r="I77" s="73" t="s">
        <v>597</v>
      </c>
      <c r="J77" s="73" t="s">
        <v>23</v>
      </c>
      <c r="K77" s="73" t="s">
        <v>597</v>
      </c>
      <c r="L77" s="73" t="s">
        <v>597</v>
      </c>
      <c r="M77" s="73" t="s">
        <v>597</v>
      </c>
      <c r="N77" s="73" t="s">
        <v>597</v>
      </c>
    </row>
    <row r="78" spans="1:14">
      <c r="A78" s="72" t="s">
        <v>1222</v>
      </c>
      <c r="B78" s="333" t="s">
        <v>1149</v>
      </c>
      <c r="C78" s="283" t="s">
        <v>1257</v>
      </c>
      <c r="D78" s="73" t="s">
        <v>597</v>
      </c>
      <c r="E78" s="73" t="s">
        <v>23</v>
      </c>
      <c r="F78" s="73" t="s">
        <v>23</v>
      </c>
      <c r="G78" s="73" t="s">
        <v>23</v>
      </c>
      <c r="H78" s="73" t="s">
        <v>597</v>
      </c>
      <c r="I78" s="73" t="s">
        <v>597</v>
      </c>
      <c r="J78" s="73" t="s">
        <v>597</v>
      </c>
      <c r="K78" s="73" t="s">
        <v>597</v>
      </c>
      <c r="L78" s="73" t="s">
        <v>597</v>
      </c>
      <c r="M78" s="73" t="s">
        <v>597</v>
      </c>
      <c r="N78" s="73" t="s">
        <v>597</v>
      </c>
    </row>
    <row r="79" spans="1:14">
      <c r="A79" s="72" t="s">
        <v>1327</v>
      </c>
      <c r="B79" s="333" t="s">
        <v>1149</v>
      </c>
      <c r="C79" s="350" t="s">
        <v>1325</v>
      </c>
      <c r="D79" s="73" t="s">
        <v>597</v>
      </c>
      <c r="E79" s="73" t="s">
        <v>23</v>
      </c>
      <c r="F79" s="73" t="s">
        <v>23</v>
      </c>
      <c r="G79" s="73" t="s">
        <v>23</v>
      </c>
      <c r="H79" s="73" t="s">
        <v>597</v>
      </c>
      <c r="I79" s="73" t="s">
        <v>597</v>
      </c>
      <c r="J79" s="73" t="s">
        <v>23</v>
      </c>
      <c r="K79" s="73" t="s">
        <v>597</v>
      </c>
      <c r="L79" s="73" t="s">
        <v>597</v>
      </c>
      <c r="M79" s="73" t="s">
        <v>597</v>
      </c>
      <c r="N79" s="73" t="s">
        <v>597</v>
      </c>
    </row>
  </sheetData>
  <autoFilter ref="A6:Z79"/>
  <mergeCells count="1">
    <mergeCell ref="A1:B3"/>
  </mergeCells>
  <conditionalFormatting sqref="D18:D33 E19:N41 E18:I18 D15:I17 J15:N18 D7:N14 D35:D41 D42:G79">
    <cfRule type="cellIs" dxfId="164" priority="34" operator="equal">
      <formula>"Mandatory"</formula>
    </cfRule>
    <cfRule type="cellIs" dxfId="163" priority="35" stopIfTrue="1" operator="equal">
      <formula>"Optional"</formula>
    </cfRule>
  </conditionalFormatting>
  <conditionalFormatting sqref="D18:D33 E19:N41 E18:I18 D15:I17 J15:N18 D7:N14 D35:D41 D42:G79">
    <cfRule type="cellIs" dxfId="162" priority="31" operator="equal">
      <formula>"Optional"</formula>
    </cfRule>
    <cfRule type="cellIs" dxfId="161" priority="32" operator="equal">
      <formula>"ReadOnly"</formula>
    </cfRule>
    <cfRule type="cellIs" dxfId="160" priority="33" operator="equal">
      <formula>"Mandatory"</formula>
    </cfRule>
  </conditionalFormatting>
  <conditionalFormatting sqref="D34">
    <cfRule type="cellIs" dxfId="159" priority="29" operator="equal">
      <formula>"Mandatory"</formula>
    </cfRule>
    <cfRule type="cellIs" dxfId="158" priority="30" stopIfTrue="1" operator="equal">
      <formula>"Optional"</formula>
    </cfRule>
  </conditionalFormatting>
  <conditionalFormatting sqref="D34">
    <cfRule type="cellIs" dxfId="157" priority="26" operator="equal">
      <formula>"Optional"</formula>
    </cfRule>
    <cfRule type="cellIs" dxfId="156" priority="27" operator="equal">
      <formula>"ReadOnly"</formula>
    </cfRule>
    <cfRule type="cellIs" dxfId="155" priority="28" operator="equal">
      <formula>"Mandatory"</formula>
    </cfRule>
  </conditionalFormatting>
  <conditionalFormatting sqref="H42:N79">
    <cfRule type="cellIs" dxfId="154" priority="4" operator="equal">
      <formula>"Mandatory"</formula>
    </cfRule>
    <cfRule type="cellIs" dxfId="153" priority="5" stopIfTrue="1" operator="equal">
      <formula>"Optional"</formula>
    </cfRule>
  </conditionalFormatting>
  <conditionalFormatting sqref="H42:N79">
    <cfRule type="cellIs" dxfId="152" priority="1" operator="equal">
      <formula>"Optional"</formula>
    </cfRule>
    <cfRule type="cellIs" dxfId="151" priority="2" operator="equal">
      <formula>"ReadOnly"</formula>
    </cfRule>
    <cfRule type="cellIs" dxfId="150" priority="3" operator="equal">
      <formula>"Mandatory"</formula>
    </cfRule>
  </conditionalFormatting>
  <dataValidations count="1">
    <dataValidation type="list" allowBlank="1" showInputMessage="1" showErrorMessage="1" sqref="D7:N79">
      <formula1>"ReadOnly,Optional,Mandatory,NotDisplayed"</formula1>
    </dataValidation>
  </dataValidations>
  <pageMargins left="0.7" right="0.7" top="0.75" bottom="0.75" header="0.3" footer="0.3"/>
  <pageSetup orientation="portrait" horizontalDpi="1200" verticalDpi="120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0066FF"/>
    <pageSetUpPr fitToPage="1"/>
  </sheetPr>
  <dimension ref="A1:FE76"/>
  <sheetViews>
    <sheetView showGridLines="0" topLeftCell="A31" zoomScale="84" zoomScaleNormal="84" workbookViewId="0">
      <selection activeCell="I54" sqref="I54"/>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46" ht="12" customHeight="1" thickBot="1"/>
    <row r="2" spans="1:146" ht="12" customHeight="1">
      <c r="W2" s="490" t="s">
        <v>1181</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4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4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4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row>
    <row r="7" spans="1:14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row>
    <row r="8" spans="1:14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row>
    <row r="9" spans="1:14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row>
    <row r="10" spans="1:14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row>
    <row r="11" spans="1:14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row>
    <row r="12" spans="1:14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row>
    <row r="13" spans="1:14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row>
    <row r="14" spans="1:14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row>
    <row r="15" spans="1:14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row>
    <row r="16" spans="1:14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row>
    <row r="17" spans="1:14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row>
    <row r="18" spans="1:14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row>
    <row r="19" spans="1:14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row>
    <row r="20" spans="1:14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row>
    <row r="21" spans="1:14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row>
    <row r="22" spans="1:14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row>
    <row r="23" spans="1:14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row>
    <row r="24" spans="1:14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row>
    <row r="25" spans="1:14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row>
    <row r="26" spans="1:14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row>
    <row r="27" spans="1:14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row>
    <row r="28" spans="1:14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row>
    <row r="29" spans="1:14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row>
    <row r="30" spans="1:14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row>
    <row r="32" spans="1:14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row>
    <row r="33" spans="1:14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row>
    <row r="34" spans="1:146" ht="12" customHeight="1">
      <c r="A34" s="12"/>
      <c r="B34" s="12"/>
      <c r="C34" s="12"/>
      <c r="D34" s="12"/>
      <c r="E34" s="12"/>
      <c r="F34" s="12"/>
      <c r="G34" s="12"/>
      <c r="H34" s="12"/>
      <c r="I34" s="12"/>
      <c r="J34" s="12"/>
      <c r="K34" s="12"/>
      <c r="L34" s="12"/>
      <c r="M34" s="12"/>
      <c r="N34" s="12"/>
      <c r="O34" s="12"/>
      <c r="P34" s="12"/>
      <c r="Q34" s="12"/>
      <c r="R34" s="12"/>
      <c r="S34" s="12"/>
      <c r="T34" s="12"/>
      <c r="U34" s="12"/>
      <c r="V34" s="12"/>
      <c r="W34" s="49"/>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row>
    <row r="35" spans="1:14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row>
    <row r="36" spans="1:146"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49"/>
      <c r="AG36" s="12"/>
      <c r="AH36" s="12"/>
      <c r="AI36" s="12"/>
      <c r="AJ36" s="12"/>
      <c r="AK36" s="12"/>
      <c r="AL36" s="12"/>
      <c r="AM36" s="12"/>
      <c r="AN36" s="12"/>
      <c r="AO36" s="12"/>
      <c r="AP36" s="12"/>
      <c r="AQ36" s="12"/>
      <c r="AR36" s="12"/>
      <c r="AS36" s="12"/>
      <c r="AT36" s="12"/>
      <c r="AU36" s="12"/>
      <c r="AV36" s="12"/>
      <c r="AW36" s="49"/>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row>
    <row r="37" spans="1:14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row>
    <row r="38" spans="1:14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row>
    <row r="39" spans="1:14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row>
    <row r="40" spans="1:146" ht="12" customHeight="1">
      <c r="A40" s="12"/>
      <c r="B40" s="12"/>
      <c r="C40" s="12"/>
      <c r="D40" s="12"/>
      <c r="E40" s="12"/>
      <c r="F40" s="12"/>
      <c r="G40" s="12"/>
      <c r="H40" s="12"/>
      <c r="I40" s="12"/>
      <c r="J40" s="12"/>
      <c r="K40" s="12"/>
      <c r="L40" s="12"/>
      <c r="M40" s="12"/>
      <c r="N40" s="12"/>
      <c r="O40" s="12"/>
      <c r="P40" s="12"/>
      <c r="Q40" s="49"/>
      <c r="R40" s="12"/>
      <c r="S40" s="12"/>
      <c r="T40" s="12"/>
      <c r="U40" s="12"/>
      <c r="V40" s="12"/>
      <c r="W40" s="12"/>
      <c r="X40" s="12"/>
      <c r="Y40" s="12"/>
      <c r="Z40" s="12"/>
      <c r="AA40" s="12"/>
      <c r="AB40" s="12"/>
      <c r="AC40" s="12"/>
      <c r="AD40" s="12"/>
      <c r="AE40" s="12"/>
      <c r="AF40" s="12"/>
      <c r="AG40" s="12"/>
      <c r="AH40" s="12"/>
      <c r="AI40" s="12"/>
      <c r="AJ40" s="49"/>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row>
    <row r="41" spans="1:14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row>
    <row r="42" spans="1:14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row>
    <row r="43" spans="1:14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row>
    <row r="44" spans="1:14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row>
    <row r="45" spans="1:14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row>
    <row r="46" spans="1:14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row>
    <row r="47" spans="1:146" ht="12" customHeight="1">
      <c r="A47" s="12"/>
      <c r="B47" s="12"/>
      <c r="C47" s="12"/>
      <c r="D47" s="12"/>
      <c r="E47" s="12"/>
      <c r="F47" s="49"/>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row>
    <row r="48" spans="1:14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row>
    <row r="49" spans="1:146"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row>
    <row r="50" spans="1:146" ht="15" customHeight="1">
      <c r="A50" s="12"/>
      <c r="B50" s="12"/>
      <c r="C50" s="12"/>
      <c r="D50" s="12"/>
      <c r="E50" s="12"/>
      <c r="F50" s="49"/>
      <c r="G50" s="12"/>
      <c r="H50" s="12"/>
      <c r="I50" s="12"/>
      <c r="J50" s="12"/>
      <c r="K50" s="12"/>
      <c r="L50" s="12"/>
      <c r="M50" s="12"/>
      <c r="N50" s="12"/>
      <c r="O50" s="12"/>
      <c r="P50" s="12"/>
      <c r="Q50" s="12"/>
      <c r="R50" s="12"/>
      <c r="S50" s="12"/>
      <c r="T50" s="12"/>
      <c r="U50" s="49"/>
      <c r="V50" s="12"/>
      <c r="W50" s="12"/>
      <c r="X50" s="12"/>
      <c r="Y50" s="12"/>
      <c r="Z50" s="12"/>
      <c r="AA50" s="49"/>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49"/>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row>
    <row r="51" spans="1:146"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row>
    <row r="52" spans="1:146"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row>
    <row r="53" spans="1:146"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row>
    <row r="54" spans="1:146"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row>
    <row r="55" spans="1:146"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49"/>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row>
    <row r="56" spans="1:146" ht="15" customHeight="1">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49"/>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row>
    <row r="57" spans="1:146" ht="15" customHeight="1">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49"/>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row>
    <row r="58" spans="1:146" ht="15" customHeight="1">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49"/>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c r="EA58" s="12"/>
      <c r="EB58" s="12"/>
      <c r="EC58" s="12"/>
      <c r="ED58" s="12"/>
      <c r="EE58" s="12"/>
      <c r="EF58" s="12"/>
      <c r="EG58" s="12"/>
      <c r="EH58" s="12"/>
      <c r="EI58" s="12"/>
      <c r="EJ58" s="12"/>
      <c r="EK58" s="12"/>
      <c r="EL58" s="12"/>
      <c r="EM58" s="12"/>
      <c r="EN58" s="12"/>
      <c r="EO58" s="12"/>
      <c r="EP58" s="12"/>
    </row>
    <row r="59" spans="1:146" ht="15" customHeight="1">
      <c r="A59" s="12"/>
      <c r="B59" s="12"/>
      <c r="C59" s="12"/>
      <c r="D59" s="12"/>
      <c r="E59" s="12"/>
      <c r="F59" s="12"/>
      <c r="G59" s="49"/>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49"/>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row>
    <row r="60" spans="1:146" ht="15" customHeight="1">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49"/>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row>
    <row r="61" spans="1:146" ht="15" customHeight="1">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49"/>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row>
    <row r="62" spans="1:146" ht="15" customHeight="1">
      <c r="A62" s="12"/>
      <c r="B62" s="12"/>
      <c r="C62" s="12"/>
      <c r="D62" s="12"/>
      <c r="E62" s="12"/>
      <c r="F62" s="12"/>
      <c r="G62" s="49"/>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49"/>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row>
    <row r="63" spans="1:146" ht="15" customHeight="1">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49"/>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row>
    <row r="64" spans="1:146" ht="15" customHeight="1">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49"/>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row>
    <row r="65" spans="1:161" ht="15"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49"/>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row>
    <row r="66" spans="1:161" ht="15" customHeigh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49"/>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row>
    <row r="67" spans="1:161" ht="15" customHeight="1">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49"/>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row>
    <row r="68" spans="1:161" s="119" customFormat="1" ht="12" customHeight="1"/>
    <row r="69" spans="1:161" ht="12"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c r="CF69" s="13"/>
      <c r="CG69" s="13"/>
      <c r="CH69" s="13"/>
      <c r="CI69" s="13"/>
      <c r="CJ69" s="13"/>
      <c r="CK69" s="13"/>
      <c r="CL69" s="13"/>
      <c r="CM69" s="13"/>
      <c r="CN69" s="13"/>
      <c r="CO69" s="13"/>
      <c r="CP69" s="13"/>
      <c r="CQ69" s="13"/>
      <c r="CR69" s="13"/>
      <c r="CS69" s="13"/>
      <c r="CT69" s="13"/>
      <c r="CU69" s="13"/>
      <c r="CV69" s="13"/>
      <c r="CW69" s="13"/>
      <c r="CX69" s="13"/>
      <c r="CY69" s="13"/>
      <c r="CZ69" s="13"/>
      <c r="DA69" s="13"/>
      <c r="DB69" s="13"/>
      <c r="DC69" s="13"/>
      <c r="DD69" s="13"/>
      <c r="DE69" s="13"/>
      <c r="DF69" s="13"/>
      <c r="DG69" s="13"/>
      <c r="DH69" s="13"/>
      <c r="DI69" s="13"/>
      <c r="DJ69" s="13"/>
      <c r="DK69" s="13"/>
      <c r="DL69" s="13"/>
      <c r="DM69" s="13"/>
      <c r="DN69" s="13"/>
      <c r="DO69" s="13"/>
      <c r="DP69" s="13"/>
      <c r="DQ69" s="13"/>
      <c r="DR69" s="13"/>
      <c r="DS69" s="13"/>
      <c r="DT69" s="13"/>
      <c r="DU69" s="13"/>
      <c r="DV69" s="13"/>
      <c r="DW69" s="13"/>
      <c r="DX69" s="13"/>
      <c r="DY69" s="13"/>
      <c r="DZ69" s="13"/>
      <c r="EA69" s="13"/>
      <c r="EB69" s="13"/>
      <c r="EC69" s="13"/>
      <c r="ED69" s="13"/>
      <c r="EE69" s="13"/>
      <c r="EF69" s="13"/>
      <c r="EG69" s="13"/>
      <c r="EH69" s="13"/>
      <c r="EI69" s="13"/>
      <c r="EJ69" s="13"/>
      <c r="EK69" s="13"/>
      <c r="EL69" s="13"/>
      <c r="EM69" s="13"/>
      <c r="EN69" s="13"/>
      <c r="EO69" s="13"/>
      <c r="EP69" s="13"/>
      <c r="EQ69" s="37"/>
      <c r="ER69" s="37"/>
      <c r="ES69" s="37"/>
      <c r="ET69" s="37"/>
      <c r="EU69" s="37"/>
      <c r="EV69" s="37"/>
      <c r="EW69" s="37"/>
      <c r="EX69" s="37"/>
      <c r="EY69" s="37"/>
      <c r="EZ69" s="37"/>
      <c r="FA69" s="37"/>
      <c r="FB69" s="37"/>
      <c r="FC69" s="37"/>
      <c r="FD69" s="37"/>
      <c r="FE69" s="37"/>
    </row>
    <row r="70" spans="1:161" ht="12"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37"/>
      <c r="ER70" s="37"/>
      <c r="ES70" s="37"/>
      <c r="ET70" s="37"/>
      <c r="EU70" s="37"/>
      <c r="EV70" s="37"/>
      <c r="EW70" s="37"/>
      <c r="EX70" s="37"/>
      <c r="EY70" s="37"/>
      <c r="EZ70" s="37"/>
      <c r="FA70" s="37"/>
      <c r="FB70" s="37"/>
      <c r="FC70" s="37"/>
      <c r="FD70" s="37"/>
      <c r="FE70" s="37"/>
    </row>
    <row r="71" spans="1:161" ht="12"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37"/>
      <c r="ER71" s="37"/>
      <c r="ES71" s="37"/>
      <c r="ET71" s="37"/>
      <c r="EU71" s="37"/>
      <c r="EV71" s="37"/>
      <c r="EW71" s="37"/>
      <c r="EX71" s="37"/>
      <c r="EY71" s="37"/>
      <c r="EZ71" s="37"/>
      <c r="FA71" s="37"/>
      <c r="FB71" s="37"/>
      <c r="FC71" s="37"/>
      <c r="FD71" s="37"/>
      <c r="FE71" s="37"/>
    </row>
    <row r="72" spans="1:161" ht="12"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37"/>
      <c r="ER72" s="37"/>
      <c r="ES72" s="37"/>
      <c r="ET72" s="37"/>
      <c r="EU72" s="37"/>
      <c r="EV72" s="37"/>
      <c r="EW72" s="37"/>
      <c r="EX72" s="37"/>
      <c r="EY72" s="37"/>
      <c r="EZ72" s="37"/>
      <c r="FA72" s="37"/>
      <c r="FB72" s="37"/>
      <c r="FC72" s="37"/>
      <c r="FD72" s="37"/>
      <c r="FE72" s="37"/>
    </row>
    <row r="73" spans="1:161" ht="12"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37"/>
      <c r="ER73" s="37"/>
      <c r="ES73" s="37"/>
      <c r="ET73" s="37"/>
      <c r="EU73" s="37"/>
      <c r="EV73" s="37"/>
      <c r="EW73" s="37"/>
      <c r="EX73" s="37"/>
      <c r="EY73" s="37"/>
      <c r="EZ73" s="37"/>
      <c r="FA73" s="37"/>
      <c r="FB73" s="37"/>
      <c r="FC73" s="37"/>
      <c r="FD73" s="37"/>
      <c r="FE73" s="37"/>
    </row>
    <row r="74" spans="1:161" ht="12"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37"/>
      <c r="ER74" s="37"/>
      <c r="ES74" s="37"/>
      <c r="ET74" s="37"/>
      <c r="EU74" s="37"/>
      <c r="EV74" s="37"/>
      <c r="EW74" s="37"/>
      <c r="EX74" s="37"/>
      <c r="EY74" s="37"/>
      <c r="EZ74" s="37"/>
      <c r="FA74" s="37"/>
      <c r="FB74" s="37"/>
      <c r="FC74" s="37"/>
      <c r="FD74" s="37"/>
      <c r="FE74" s="37"/>
    </row>
    <row r="75" spans="1:161" ht="12"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37"/>
      <c r="ER75" s="37"/>
      <c r="ES75" s="37"/>
      <c r="ET75" s="37"/>
      <c r="EU75" s="37"/>
      <c r="EV75" s="37"/>
      <c r="EW75" s="37"/>
      <c r="EX75" s="37"/>
      <c r="EY75" s="37"/>
      <c r="EZ75" s="37"/>
      <c r="FA75" s="37"/>
      <c r="FB75" s="37"/>
      <c r="FC75" s="37"/>
      <c r="FD75" s="37"/>
      <c r="FE75" s="37"/>
    </row>
    <row r="76" spans="1:161" ht="12"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13"/>
      <c r="DP76" s="13"/>
      <c r="DQ76" s="13"/>
      <c r="DR76" s="13"/>
      <c r="DS76" s="13"/>
      <c r="DT76" s="13"/>
      <c r="DU76" s="13"/>
      <c r="DV76" s="13"/>
      <c r="DW76" s="13"/>
      <c r="DX76" s="13"/>
      <c r="DY76" s="13"/>
      <c r="DZ76" s="13"/>
      <c r="EA76" s="13"/>
      <c r="EB76" s="13"/>
      <c r="EC76" s="13"/>
      <c r="ED76" s="13"/>
      <c r="EE76" s="13"/>
      <c r="EF76" s="13"/>
      <c r="EG76" s="13"/>
      <c r="EH76" s="13"/>
      <c r="EI76" s="13"/>
      <c r="EJ76" s="13"/>
      <c r="EK76" s="13"/>
      <c r="EL76" s="13"/>
      <c r="EM76" s="13"/>
      <c r="EN76" s="13"/>
      <c r="EO76" s="13"/>
      <c r="EP76" s="13"/>
      <c r="EQ76" s="37"/>
      <c r="ER76" s="37"/>
      <c r="ES76" s="37"/>
      <c r="ET76" s="37"/>
      <c r="EU76" s="37"/>
      <c r="EV76" s="37"/>
      <c r="EW76" s="37"/>
      <c r="EX76" s="37"/>
      <c r="EY76" s="37"/>
      <c r="EZ76" s="37"/>
      <c r="FA76" s="37"/>
      <c r="FB76" s="37"/>
      <c r="FC76" s="37"/>
      <c r="FD76" s="37"/>
      <c r="FE76" s="37"/>
    </row>
  </sheetData>
  <mergeCells count="1">
    <mergeCell ref="W2:BH4"/>
  </mergeCells>
  <pageMargins left="0" right="0" top="0" bottom="0" header="0" footer="0"/>
  <pageSetup paperSize="8" scale="40" orientation="landscape"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66FF"/>
  </sheetPr>
  <dimension ref="A1:AU231"/>
  <sheetViews>
    <sheetView topLeftCell="A3" zoomScale="80" zoomScaleNormal="80" workbookViewId="0">
      <selection activeCell="G17" sqref="G17"/>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80" t="str">
        <f>IFERROR(IF(ISBLANK($G6),INDEX(mPDM_Consolidated_Tasks[#Data],MATCH($C6,mPDM_Consolidated_Tasks[Task Reference ID],0),3),""),"")</f>
        <v>MP</v>
      </c>
      <c r="E6" s="81" t="str">
        <f>IFERROR(IF(ISBLANK($G6),INDEX(mPDM_Consolidated_Tasks[#Data],MATCH($C6,mPDM_Consolidated_Tasks[Task Reference ID],0),4),$G6),"")</f>
        <v>Calculate IDD &amp; Inform Customer</v>
      </c>
      <c r="F6" s="82" t="str">
        <f>IFERROR(IF(ISBLANK(INDEX(mPDM_Consolidated_Tasks[#Data],MATCH($C6,mPDM_Consolidated_Tasks[Task Reference ID],0),5)),"",IF(ISBLANK($G6),HYPERLINK(INDEX(mPDM_Consolidated_Tasks[#Data],MATCH($C6,mPDM_Consolidated_Tasks[Task Reference ID],0),5),"Work Instruction"),"")),"")</f>
        <v>Work Instruction</v>
      </c>
      <c r="G6" s="88"/>
      <c r="H6" s="89"/>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c r="B9" s="90"/>
      <c r="C9" s="87" t="s">
        <v>159</v>
      </c>
      <c r="D9" s="80" t="str">
        <f>IFERROR(IF(ISBLANK($G9),INDEX(mPDM_Consolidated_Tasks[#Data],MATCH($C9,mPDM_Consolidated_Tasks[Task Reference ID],0),3),""),"")</f>
        <v>MP</v>
      </c>
      <c r="E9" s="81" t="str">
        <f>IFERROR(IF(ISBLANK($G9),INDEX(mPDM_Consolidated_Tasks[#Data],MATCH($C9,mPDM_Consolidated_Tasks[Task Reference ID],0),4),$G9),"")</f>
        <v>Notify Analyst and Consultant of Changes to Service</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c r="L9" s="91"/>
      <c r="M9" s="92"/>
      <c r="N9" s="85"/>
    </row>
    <row r="10" spans="1:47" ht="24.95" customHeight="1">
      <c r="A10" s="90"/>
      <c r="B10" s="90"/>
      <c r="C10" s="87" t="s">
        <v>259</v>
      </c>
      <c r="D10" s="80" t="str">
        <f>IFERROR(IF(ISBLANK($G10),INDEX(mPDM_Consolidated_Tasks[#Data],MATCH($C10,mPDM_Consolidated_Tasks[Task Reference ID],0),3),""),"")</f>
        <v>MP</v>
      </c>
      <c r="E10" s="81" t="str">
        <f>IFERROR(IF(ISBLANK($G10),INDEX(mPDM_Consolidated_Tasks[#Data],MATCH($C10,mPDM_Consolidated_Tasks[Task Reference ID],0),4),$G10),"")</f>
        <v>Capture Element Manager Identifier</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c r="L10" s="91"/>
      <c r="M10" s="92"/>
      <c r="N10" s="85"/>
    </row>
    <row r="11" spans="1:47" ht="24.95" customHeight="1">
      <c r="A11" s="90"/>
      <c r="B11" s="90"/>
      <c r="C11" s="87" t="s">
        <v>250</v>
      </c>
      <c r="D11" s="80" t="str">
        <f>IFERROR(IF(ISBLANK($G11),INDEX(mPDM_Consolidated_Tasks[#Data],MATCH($C11,mPDM_Consolidated_Tasks[Task Reference ID],0),3),""),"")</f>
        <v>LIS</v>
      </c>
      <c r="E11" s="81" t="str">
        <f>IFERROR(IF(ISBLANK($G11),INDEX(mPDM_Consolidated_Tasks[#Data],MATCH($C11,mPDM_Consolidated_Tasks[Task Reference ID],0),4),$G11),"")</f>
        <v>Check Licence Loaded on CMC</v>
      </c>
      <c r="F11" s="82" t="str">
        <f>IFERROR(IF(ISBLANK(INDEX(mPDM_Consolidated_Tasks[#Data],MATCH($C11,mPDM_Consolidated_Tasks[Task Reference ID],0),5)),"",IF(ISBLANK($G11),HYPERLINK(INDEX(mPDM_Consolidated_Tasks[#Data],MATCH($C11,mPDM_Consolidated_Tasks[Task Reference ID],0),5),"Work Instruction"),"")),"")</f>
        <v>Work Instruction</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c r="L11" s="91"/>
      <c r="M11" s="92"/>
      <c r="N11" s="85"/>
    </row>
    <row r="12" spans="1:47" ht="24.95" customHeight="1">
      <c r="A12" s="90"/>
      <c r="B12" s="90"/>
      <c r="C12" s="87" t="s">
        <v>351</v>
      </c>
      <c r="D12" s="80" t="str">
        <f>IFERROR(IF(ISBLANK($G12),INDEX(mPDM_Consolidated_Tasks[#Data],MATCH($C12,mPDM_Consolidated_Tasks[Task Reference ID],0),3),""),"")</f>
        <v>LIS</v>
      </c>
      <c r="E12" s="81" t="str">
        <f>IFERROR(IF(ISBLANK($G12),INDEX(mPDM_Consolidated_Tasks[#Data],MATCH($C12,mPDM_Consolidated_Tasks[Task Reference ID],0),4),$G12),"")</f>
        <v>Connect Acceleration Delivery Management</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c r="L12" s="91"/>
      <c r="M12" s="92"/>
      <c r="N12" s="85"/>
    </row>
    <row r="13" spans="1:47" ht="24.95" customHeight="1">
      <c r="A13" s="90"/>
      <c r="B13" s="90"/>
      <c r="C13" s="87" t="s">
        <v>271</v>
      </c>
      <c r="D13" s="80" t="str">
        <f>IFERROR(IF(ISBLANK($G13),INDEX(mPDM_Consolidated_Tasks[#Data],MATCH($C13,mPDM_Consolidated_Tasks[Task Reference ID],0),3),""),"")</f>
        <v>MP</v>
      </c>
      <c r="E13" s="81" t="str">
        <f>IFERROR(IF(ISBLANK($G13),INDEX(mPDM_Consolidated_Tasks[#Data],MATCH($C13,mPDM_Consolidated_Tasks[Task Reference ID],0),4),$G13),"")</f>
        <v>Installation, Configuration and Testing</v>
      </c>
      <c r="F13" s="82" t="str">
        <f>IFERROR(IF(ISBLANK(INDEX(mPDM_Consolidated_Tasks[#Data],MATCH($C13,mPDM_Consolidated_Tasks[Task Reference ID],0),5)),"",IF(ISBLANK($G13),HYPERLINK(INDEX(mPDM_Consolidated_Tasks[#Data],MATCH($C13,mPDM_Consolidated_Tasks[Task Reference ID],0),5),"Work Instruction"),"")),"")</f>
        <v>Work Instruction</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c r="L13" s="91"/>
      <c r="M13" s="92"/>
      <c r="N13" s="85"/>
    </row>
    <row r="14" spans="1:47" ht="24.95" customHeight="1">
      <c r="A14" s="90"/>
      <c r="B14" s="90"/>
      <c r="C14" s="87" t="s">
        <v>261</v>
      </c>
      <c r="D14" s="80" t="str">
        <f>IFERROR(IF(ISBLANK($G14),INDEX(mPDM_Consolidated_Tasks[#Data],MATCH($C14,mPDM_Consolidated_Tasks[Task Reference ID],0),3),""),"")</f>
        <v>MP</v>
      </c>
      <c r="E14" s="81" t="str">
        <f>IFERROR(IF(ISBLANK($G14),INDEX(mPDM_Consolidated_Tasks[#Data],MATCH($C14,mPDM_Consolidated_Tasks[Task Reference ID],0),4),$G14),"")</f>
        <v>Configure Management Platform</v>
      </c>
      <c r="F14" s="82" t="str">
        <f>IFERROR(IF(ISBLANK(INDEX(mPDM_Consolidated_Tasks[#Data],MATCH($C14,mPDM_Consolidated_Tasks[Task Reference ID],0),5)),"",IF(ISBLANK($G14),HYPERLINK(INDEX(mPDM_Consolidated_Tasks[#Data],MATCH($C14,mPDM_Consolidated_Tasks[Task Reference ID],0),5),"Work Instruction"),"")),"")</f>
        <v>Work Instruction</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c r="L14" s="91"/>
      <c r="M14" s="92"/>
      <c r="N14" s="85"/>
    </row>
    <row r="15" spans="1:47" ht="24.95" customHeight="1">
      <c r="A15" s="90"/>
      <c r="B15" s="90"/>
      <c r="C15" s="87" t="s">
        <v>705</v>
      </c>
      <c r="D15" s="80" t="str">
        <f>IFERROR(IF(ISBLANK($G15),INDEX(mPDM_Consolidated_Tasks[#Data],MATCH($C15,mPDM_Consolidated_Tasks[Task Reference ID],0),3),""),"")</f>
        <v>LIS</v>
      </c>
      <c r="E15" s="81" t="str">
        <f>IFERROR(IF(ISBLANK($G15),INDEX(mPDM_Consolidated_Tasks[#Data],MATCH($C15,mPDM_Consolidated_Tasks[Task Reference ID],0),4),$G15),"")</f>
        <v>Provide Service Attributes for Customer end Activation</v>
      </c>
      <c r="F15" s="82" t="str">
        <f>IFERROR(IF(ISBLANK(INDEX(mPDM_Consolidated_Tasks[#Data],MATCH($C15,mPDM_Consolidated_Tasks[Task Reference ID],0),5)),"",IF(ISBLANK($G15),HYPERLINK(INDEX(mPDM_Consolidated_Tasks[#Data],MATCH($C15,mPDM_Consolidated_Tasks[Task Reference ID],0),5),"Work Instruction"),"")),"")</f>
        <v>Work Instruction</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c r="L15" s="91"/>
      <c r="M15" s="92"/>
      <c r="N15" s="85"/>
    </row>
    <row r="16" spans="1:47" ht="24.95" customHeight="1">
      <c r="A16" s="90"/>
      <c r="B16" s="90"/>
      <c r="C16" s="87" t="s">
        <v>406</v>
      </c>
      <c r="D16" s="80" t="str">
        <f>IFERROR(IF(ISBLANK($G16),INDEX(mPDM_Consolidated_Tasks[#Data],MATCH($C16,mPDM_Consolidated_Tasks[Task Reference ID],0),3),""),"")</f>
        <v>MP</v>
      </c>
      <c r="E16" s="81" t="str">
        <f>IFERROR(IF(ISBLANK($G16),INDEX(mPDM_Consolidated_Tasks[#Data],MATCH($C16,mPDM_Consolidated_Tasks[Task Reference ID],0),4),$G16),"")</f>
        <v>Order Quality Check</v>
      </c>
      <c r="F16" s="82" t="str">
        <f>IFERROR(IF(ISBLANK(INDEX(mPDM_Consolidated_Tasks[#Data],MATCH($C16,mPDM_Consolidated_Tasks[Task Reference ID],0),5)),"",IF(ISBLANK($G16),HYPERLINK(INDEX(mPDM_Consolidated_Tasks[#Data],MATCH($C16,mPDM_Consolidated_Tasks[Task Reference ID],0),5),"Work Instruction"),"")),"")</f>
        <v>Work Instruction</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c r="L16" s="84"/>
      <c r="M16" s="84"/>
      <c r="N16" s="85"/>
    </row>
    <row r="17" spans="1:14" ht="24.95" customHeight="1">
      <c r="A17" s="90"/>
      <c r="B17" s="90"/>
      <c r="C17" s="87" t="s">
        <v>407</v>
      </c>
      <c r="D17" s="80" t="str">
        <f>IFERROR(IF(ISBLANK($G17),INDEX(mPDM_Consolidated_Tasks[#Data],MATCH($C17,mPDM_Consolidated_Tasks[Task Reference ID],0),3),""),"")</f>
        <v>MP</v>
      </c>
      <c r="E17" s="81" t="str">
        <f>IFERROR(IF(ISBLANK($G17),INDEX(mPDM_Consolidated_Tasks[#Data],MATCH($C17,mPDM_Consolidated_Tasks[Task Reference ID],0),4),$G17),"")</f>
        <v>Handover to Maintenance</v>
      </c>
      <c r="F17" s="82" t="str">
        <f>IFERROR(IF(ISBLANK(INDEX(mPDM_Consolidated_Tasks[#Data],MATCH($C17,mPDM_Consolidated_Tasks[Task Reference ID],0),5)),"",IF(ISBLANK($G17),HYPERLINK(INDEX(mPDM_Consolidated_Tasks[#Data],MATCH($C17,mPDM_Consolidated_Tasks[Task Reference ID],0),5),"Work Instruction"),"")),"")</f>
        <v>Work Instruction</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c r="L17" s="91"/>
      <c r="M17" s="92"/>
      <c r="N17" s="85"/>
    </row>
    <row r="18" spans="1:14" ht="24.95" customHeight="1">
      <c r="A18" s="90"/>
      <c r="B18" s="90"/>
      <c r="C18" s="87" t="s">
        <v>408</v>
      </c>
      <c r="D18" s="80" t="str">
        <f>IFERROR(IF(ISBLANK($G18),INDEX(mPDM_Consolidated_Tasks[#Data],MATCH($C18,mPDM_Consolidated_Tasks[Task Reference ID],0),3),""),"")</f>
        <v>MP</v>
      </c>
      <c r="E18" s="81" t="str">
        <f>IFERROR(IF(ISBLANK($G18),INDEX(mPDM_Consolidated_Tasks[#Data],MATCH($C18,mPDM_Consolidated_Tasks[Task Reference ID],0),4),$G18),"")</f>
        <v>Notify Customer Service is Ready</v>
      </c>
      <c r="F18" s="82" t="str">
        <f>IFERROR(IF(ISBLANK(INDEX(mPDM_Consolidated_Tasks[#Data],MATCH($C18,mPDM_Consolidated_Tasks[Task Reference ID],0),5)),"",IF(ISBLANK($G18),HYPERLINK(INDEX(mPDM_Consolidated_Tasks[#Data],MATCH($C18,mPDM_Consolidated_Tasks[Task Reference ID],0),5),"Work Instruction"),"")),"")</f>
        <v>Work Instruction</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c r="L18" s="91"/>
      <c r="M18" s="92"/>
      <c r="N18" s="85"/>
    </row>
    <row r="19" spans="1:14" ht="24.95" customHeight="1">
      <c r="A19" s="90"/>
      <c r="B19" s="90"/>
      <c r="C19" s="87" t="s">
        <v>409</v>
      </c>
      <c r="D19" s="80" t="str">
        <f>IFERROR(IF(ISBLANK($G19),INDEX(mPDM_Consolidated_Tasks[#Data],MATCH($C19,mPDM_Consolidated_Tasks[Task Reference ID],0),3),""),"")</f>
        <v>MP</v>
      </c>
      <c r="E19" s="81" t="str">
        <f>IFERROR(IF(ISBLANK($G19),INDEX(mPDM_Consolidated_Tasks[#Data],MATCH($C19,mPDM_Consolidated_Tasks[Task Reference ID],0),4),$G19),"")</f>
        <v>Confirm Order Closure</v>
      </c>
      <c r="F19" s="82" t="str">
        <f>IFERROR(IF(ISBLANK(INDEX(mPDM_Consolidated_Tasks[#Data],MATCH($C19,mPDM_Consolidated_Tasks[Task Reference ID],0),5)),"",IF(ISBLANK($G19),HYPERLINK(INDEX(mPDM_Consolidated_Tasks[#Data],MATCH($C19,mPDM_Consolidated_Tasks[Task Reference ID],0),5),"Work Instruction"),"")),"")</f>
        <v>Work Instruction</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c r="L19" s="91"/>
      <c r="M19" s="92"/>
      <c r="N19" s="85"/>
    </row>
    <row r="20" spans="1:14" ht="24.95" customHeight="1">
      <c r="A20" s="90"/>
      <c r="B20" s="90"/>
      <c r="C20" s="87" t="s">
        <v>455</v>
      </c>
      <c r="D20" s="80" t="str">
        <f>IFERROR(IF(ISBLANK($G20),INDEX(mPDM_Consolidated_Tasks[#Data],MATCH($C20,mPDM_Consolidated_Tasks[Task Reference ID],0),3),""),"")</f>
        <v>MP</v>
      </c>
      <c r="E20" s="81" t="str">
        <f>IFERROR(IF(ISBLANK($G20),INDEX(mPDM_Consolidated_Tasks[#Data],MATCH($C20,mPDM_Consolidated_Tasks[Task Reference ID],0),4),$G20),"")</f>
        <v>Send Billing Date to Expedio-rSQE-CIF-BFG (Automated)</v>
      </c>
      <c r="F20" s="82" t="str">
        <f>IFERROR(IF(ISBLANK(INDEX(mPDM_Consolidated_Tasks[#Data],MATCH($C20,mPDM_Consolidated_Tasks[Task Reference ID],0),5)),"",IF(ISBLANK($G20),HYPERLINK(INDEX(mPDM_Consolidated_Tasks[#Data],MATCH($C20,mPDM_Consolidated_Tasks[Task Reference ID],0),5),"Work Instruction"),"")),"")</f>
        <v>Work Instruction</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90"/>
      <c r="B228" s="90"/>
      <c r="C228" s="87"/>
      <c r="D228" s="80" t="str">
        <f>IFERROR(IF(ISBLANK($G228),INDEX(mPDM_Consolidated_Tasks[#Data],MATCH($C228,mPDM_Consolidated_Tasks[Task Reference ID],0),3),""),"")</f>
        <v/>
      </c>
      <c r="E228" s="81" t="str">
        <f>IFERROR(IF(ISBLANK($G228),INDEX(mPDM_Consolidated_Tasks[#Data],MATCH($C228,mPDM_Consolidated_Tasks[Task Reference ID],0),4),$G228),"")</f>
        <v/>
      </c>
      <c r="F228" s="82" t="str">
        <f>IFERROR(IF(ISBLANK(INDEX(mPDM_Consolidated_Tasks[#Data],MATCH($C228,mPDM_Consolidated_Tasks[Task Reference ID],0),5)),"",IF(ISBLANK($G228),HYPERLINK(INDEX(mPDM_Consolidated_Tasks[#Data],MATCH($C228,mPDM_Consolidated_Tasks[Task Reference ID],0),5),"Work Instruction"),"")),"")</f>
        <v/>
      </c>
      <c r="G228" s="88"/>
      <c r="H228" s="88"/>
      <c r="I228" s="80" t="str">
        <f>IF(AND(ISBLANK($C228),ISBLANK($G228)),"",IFERROR(IF(INDEX(mPDM_Consolidated_Tasks[#Data],MATCH($C228,mPDM_Consolidated_Tasks[Task Reference ID],0),4)=$E228,"", "Update"),"New"))</f>
        <v/>
      </c>
      <c r="J228" s="80" t="str">
        <f>IFERROR(IF(ISBLANK($H228),"",IF(INDEX(mPDM_Consolidated_Tasks[#Data],MATCH($C228,mPDM_Consolidated_Tasks[Task Reference ID],0),5)=$H228,"", "Update")),"Update")</f>
        <v/>
      </c>
      <c r="K228" s="84"/>
      <c r="L228" s="91"/>
      <c r="M228" s="92"/>
      <c r="N228" s="85"/>
    </row>
    <row r="229" spans="1:14" ht="24.95" customHeight="1">
      <c r="A229" s="90"/>
      <c r="B229" s="90"/>
      <c r="C229" s="87"/>
      <c r="D229" s="80" t="str">
        <f>IFERROR(IF(ISBLANK($G229),INDEX(mPDM_Consolidated_Tasks[#Data],MATCH($C229,mPDM_Consolidated_Tasks[Task Reference ID],0),3),""),"")</f>
        <v/>
      </c>
      <c r="E229" s="81" t="str">
        <f>IFERROR(IF(ISBLANK($G229),INDEX(mPDM_Consolidated_Tasks[#Data],MATCH($C229,mPDM_Consolidated_Tasks[Task Reference ID],0),4),$G229),"")</f>
        <v/>
      </c>
      <c r="F229" s="82" t="str">
        <f>IFERROR(IF(ISBLANK(INDEX(mPDM_Consolidated_Tasks[#Data],MATCH($C229,mPDM_Consolidated_Tasks[Task Reference ID],0),5)),"",IF(ISBLANK($G229),HYPERLINK(INDEX(mPDM_Consolidated_Tasks[#Data],MATCH($C229,mPDM_Consolidated_Tasks[Task Reference ID],0),5),"Work Instruction"),"")),"")</f>
        <v/>
      </c>
      <c r="G229" s="88"/>
      <c r="H229" s="88"/>
      <c r="I229" s="80" t="str">
        <f>IF(AND(ISBLANK($C229),ISBLANK($G229)),"",IFERROR(IF(INDEX(mPDM_Consolidated_Tasks[#Data],MATCH($C229,mPDM_Consolidated_Tasks[Task Reference ID],0),4)=$E229,"", "Update"),"New"))</f>
        <v/>
      </c>
      <c r="J229" s="80" t="str">
        <f>IFERROR(IF(ISBLANK($H229),"",IF(INDEX(mPDM_Consolidated_Tasks[#Data],MATCH($C229,mPDM_Consolidated_Tasks[Task Reference ID],0),5)=$H229,"", "Update")),"Update")</f>
        <v/>
      </c>
      <c r="K229" s="84"/>
      <c r="L229" s="91"/>
      <c r="M229" s="92"/>
      <c r="N229" s="85"/>
    </row>
    <row r="230" spans="1:14" ht="24.95" customHeight="1">
      <c r="A230" s="90"/>
      <c r="B230" s="90"/>
      <c r="C230" s="87"/>
      <c r="D230" s="80" t="str">
        <f>IFERROR(IF(ISBLANK($G230),INDEX(mPDM_Consolidated_Tasks[#Data],MATCH($C230,mPDM_Consolidated_Tasks[Task Reference ID],0),3),""),"")</f>
        <v/>
      </c>
      <c r="E230" s="81" t="str">
        <f>IFERROR(IF(ISBLANK($G230),INDEX(mPDM_Consolidated_Tasks[#Data],MATCH($C230,mPDM_Consolidated_Tasks[Task Reference ID],0),4),$G230),"")</f>
        <v/>
      </c>
      <c r="F230" s="82" t="str">
        <f>IFERROR(IF(ISBLANK(INDEX(mPDM_Consolidated_Tasks[#Data],MATCH($C230,mPDM_Consolidated_Tasks[Task Reference ID],0),5)),"",IF(ISBLANK($G230),HYPERLINK(INDEX(mPDM_Consolidated_Tasks[#Data],MATCH($C230,mPDM_Consolidated_Tasks[Task Reference ID],0),5),"Work Instruction"),"")),"")</f>
        <v/>
      </c>
      <c r="G230" s="88"/>
      <c r="H230" s="88"/>
      <c r="I230" s="80" t="str">
        <f>IF(AND(ISBLANK($C230),ISBLANK($G230)),"",IFERROR(IF(INDEX(mPDM_Consolidated_Tasks[#Data],MATCH($C230,mPDM_Consolidated_Tasks[Task Reference ID],0),4)=$E230,"", "Update"),"New"))</f>
        <v/>
      </c>
      <c r="J230" s="80" t="str">
        <f>IFERROR(IF(ISBLANK($H230),"",IF(INDEX(mPDM_Consolidated_Tasks[#Data],MATCH($C230,mPDM_Consolidated_Tasks[Task Reference ID],0),5)=$H230,"", "Update")),"Update")</f>
        <v/>
      </c>
      <c r="K230" s="84"/>
      <c r="L230" s="91"/>
      <c r="M230" s="92"/>
      <c r="N230" s="85"/>
    </row>
    <row r="231" spans="1:14" ht="24.95" customHeight="1">
      <c r="A231" s="101"/>
      <c r="B231" s="101"/>
      <c r="C231" s="102"/>
      <c r="D231" s="103" t="str">
        <f>IFERROR(IF(ISBLANK($G231),INDEX(mPDM_Consolidated_Tasks[#Data],MATCH($C231,mPDM_Consolidated_Tasks[Task Reference ID],0),3),""),"")</f>
        <v/>
      </c>
      <c r="E231" s="104" t="str">
        <f>IFERROR(IF(ISBLANK($G231),INDEX(mPDM_Consolidated_Tasks[#Data],MATCH($C231,mPDM_Consolidated_Tasks[Task Reference ID],0),4),$G231),"")</f>
        <v/>
      </c>
      <c r="F231" s="105" t="str">
        <f>IFERROR(IF(ISBLANK(INDEX(mPDM_Consolidated_Tasks[#Data],MATCH($C231,mPDM_Consolidated_Tasks[Task Reference ID],0),5)),"",IF(ISBLANK($G231),HYPERLINK(INDEX(mPDM_Consolidated_Tasks[#Data],MATCH($C231,mPDM_Consolidated_Tasks[Task Reference ID],0),5),"Work Instruction"),"")),"")</f>
        <v/>
      </c>
      <c r="G231" s="106"/>
      <c r="H231" s="106"/>
      <c r="I231" s="103" t="str">
        <f>IF(AND(ISBLANK($C231),ISBLANK($G231)),"",IFERROR(IF(INDEX(mPDM_Consolidated_Tasks[#Data],MATCH($C231,mPDM_Consolidated_Tasks[Task Reference ID],0),4)=$E231,"", "Update"),"New"))</f>
        <v/>
      </c>
      <c r="J231" s="103" t="str">
        <f>IFERROR(IF(ISBLANK($H231),"",IF(INDEX(mPDM_Consolidated_Tasks[#Data],MATCH($C231,mPDM_Consolidated_Tasks[Task Reference ID],0),5)=$H231,"", "Update")),"Update")</f>
        <v/>
      </c>
      <c r="K231" s="107"/>
      <c r="L231" s="108"/>
      <c r="M231" s="109"/>
      <c r="N231" s="110"/>
    </row>
  </sheetData>
  <mergeCells count="3">
    <mergeCell ref="A1:B1"/>
    <mergeCell ref="C1:J1"/>
    <mergeCell ref="K1:N1"/>
  </mergeCells>
  <pageMargins left="0.7" right="0.7" top="0.75" bottom="0.75" header="0.3" footer="0.3"/>
  <pageSetup orientation="portrait" horizontalDpi="1200" verticalDpi="1200"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0066FF"/>
  </sheetPr>
  <dimension ref="A1:Z81"/>
  <sheetViews>
    <sheetView zoomScale="85" zoomScaleNormal="85" workbookViewId="0">
      <pane xSplit="3" ySplit="6" topLeftCell="D7" activePane="bottomRight" state="frozen"/>
      <selection pane="topRight" activeCell="D1" sqref="D1"/>
      <selection pane="bottomLeft" activeCell="A7" sqref="A7"/>
      <selection pane="bottomRight" activeCell="B43" sqref="B43"/>
    </sheetView>
  </sheetViews>
  <sheetFormatPr defaultRowHeight="12.75"/>
  <cols>
    <col min="1" max="1" width="16.140625" style="67" customWidth="1"/>
    <col min="2" max="2" width="40.85546875" style="67" bestFit="1" customWidth="1"/>
    <col min="3" max="3" width="54.42578125" style="67" bestFit="1" customWidth="1"/>
    <col min="4" max="4" width="18.7109375" style="67" customWidth="1"/>
    <col min="5" max="6" width="18.42578125" style="116" customWidth="1"/>
    <col min="7" max="14" width="18.7109375" style="67" customWidth="1"/>
    <col min="15" max="29" width="9.140625" style="67" customWidth="1"/>
    <col min="30" max="425" width="9.140625" style="67"/>
    <col min="426" max="426" width="9.140625" style="67" customWidth="1"/>
    <col min="427" max="16384" width="9.140625" style="67"/>
  </cols>
  <sheetData>
    <row r="1" spans="1:19" ht="12.75" customHeight="1">
      <c r="A1" s="506" t="s">
        <v>82</v>
      </c>
      <c r="B1" s="506"/>
      <c r="C1" s="123"/>
      <c r="D1" s="367"/>
      <c r="E1" s="367"/>
      <c r="F1" s="367"/>
      <c r="G1" s="367"/>
      <c r="H1" s="367"/>
      <c r="I1" s="367"/>
      <c r="J1" s="366"/>
      <c r="K1" s="367"/>
      <c r="L1" s="367"/>
      <c r="M1" s="367"/>
      <c r="N1" s="367"/>
      <c r="S1" s="66" t="s">
        <v>83</v>
      </c>
    </row>
    <row r="2" spans="1:19" s="111" customFormat="1" ht="36.75" customHeight="1">
      <c r="A2" s="506"/>
      <c r="B2" s="506"/>
      <c r="C2" s="51" t="s">
        <v>5</v>
      </c>
      <c r="D2" s="50" t="s">
        <v>159</v>
      </c>
      <c r="E2" s="50" t="s">
        <v>259</v>
      </c>
      <c r="F2" s="50" t="s">
        <v>250</v>
      </c>
      <c r="G2" s="50" t="s">
        <v>351</v>
      </c>
      <c r="H2" s="50" t="s">
        <v>271</v>
      </c>
      <c r="I2" s="50" t="s">
        <v>261</v>
      </c>
      <c r="J2" s="50" t="s">
        <v>705</v>
      </c>
      <c r="K2" s="50" t="s">
        <v>406</v>
      </c>
      <c r="L2" s="50" t="s">
        <v>407</v>
      </c>
      <c r="M2" s="50" t="s">
        <v>408</v>
      </c>
      <c r="N2" s="50" t="s">
        <v>409</v>
      </c>
      <c r="S2" s="66" t="s">
        <v>81</v>
      </c>
    </row>
    <row r="3" spans="1:19" ht="87" customHeight="1">
      <c r="A3" s="506"/>
      <c r="B3" s="506"/>
      <c r="C3" s="51" t="s">
        <v>3</v>
      </c>
      <c r="D3" s="68" t="str">
        <f>IFERROR(CONCATENATE(IF(ISBLANK(D$2),"",INDEX(TaskSheet13[#Data],MATCH(D$2,TaskSheet13[Task Ref Id],0),5))," ",D$4),"Not Found")</f>
        <v>Notify Analyst and Consultant of Changes to Service (CAS)</v>
      </c>
      <c r="E3" s="68" t="str">
        <f>IFERROR(CONCATENATE(IF(ISBLANK(E$2),"",INDEX(TaskSheet13[#Data],MATCH(E$2,TaskSheet13[Task Ref Id],0),5))," ",E$4),"Not Found")</f>
        <v>Capture Element Manager Identifier (CAS)</v>
      </c>
      <c r="F3" s="68" t="str">
        <f>IFERROR(CONCATENATE(IF(ISBLANK(F$2),"",INDEX(TaskSheet13[#Data],MATCH(F$2,TaskSheet13[Task Ref Id],0),5))," ",F$4),"Not Found")</f>
        <v>Check Licence Loaded on CMC (CAS)</v>
      </c>
      <c r="G3" s="68" t="str">
        <f>IFERROR(CONCATENATE(IF(ISBLANK(G$2),"",INDEX(TaskSheet13[#Data],MATCH(G$2,TaskSheet13[Task Ref Id],0),5))," ",G$4),"Not Found")</f>
        <v>Connect Acceleration Delivery Management (CAS)</v>
      </c>
      <c r="H3" s="68" t="str">
        <f>IFERROR(CONCATENATE(IF(ISBLANK(H$2),"",INDEX(TaskSheet13[#Data],MATCH(H$2,TaskSheet13[Task Ref Id],0),5))," ",H$4),"Not Found")</f>
        <v>Installation, Configuration and Testing (CAS)</v>
      </c>
      <c r="I3" s="68" t="str">
        <f>IFERROR(CONCATENATE(IF(ISBLANK(I$2),"",INDEX(TaskSheet13[#Data],MATCH(I$2,TaskSheet13[Task Ref Id],0),5))," ",I$4),"Not Found")</f>
        <v>Configure Management Platform (CAS)</v>
      </c>
      <c r="J3" s="68" t="str">
        <f>IFERROR(CONCATENATE(IF(ISBLANK(J$2),"",INDEX(TaskSheet13[#Data],MATCH(J$2,TaskSheet13[Task Ref Id],0),5))," ",J$4),"Not Found")</f>
        <v>Provide Service Attributes for Customer end Activation (CAS)</v>
      </c>
      <c r="K3" s="68" t="str">
        <f>IFERROR(CONCATENATE(IF(ISBLANK(K$2),"",INDEX(TaskSheet13[#Data],MATCH(K$2,TaskSheet13[Task Ref Id],0),5))," ",K$4),"Not Found")</f>
        <v>Order Quality Check (CAS)</v>
      </c>
      <c r="L3" s="68" t="str">
        <f>IFERROR(CONCATENATE(IF(ISBLANK(L$2),"",INDEX(TaskSheet13[#Data],MATCH(L$2,TaskSheet13[Task Ref Id],0),5))," ",L$4),"Not Found")</f>
        <v>Handover to Maintenance (CAS)</v>
      </c>
      <c r="M3" s="68" t="str">
        <f>IFERROR(CONCATENATE(IF(ISBLANK(M$2),"",INDEX(TaskSheet13[#Data],MATCH(M$2,TaskSheet13[Task Ref Id],0),5))," ",M$4),"Not Found")</f>
        <v>Notify Customer Service is Ready (CAS)</v>
      </c>
      <c r="N3" s="68" t="str">
        <f>IFERROR(CONCATENATE(IF(ISBLANK(N$2),"",INDEX(TaskSheet13[#Data],MATCH(N$2,TaskSheet13[Task Ref Id],0),5))," ",N$4),"Not Found")</f>
        <v>Confirm Order Closure (CAS)</v>
      </c>
      <c r="S3" s="52" t="s">
        <v>86</v>
      </c>
    </row>
    <row r="4" spans="1:19" ht="36" customHeight="1">
      <c r="A4" s="298"/>
      <c r="B4" s="298"/>
      <c r="C4" s="51" t="s">
        <v>493</v>
      </c>
      <c r="D4" s="98" t="s">
        <v>1170</v>
      </c>
      <c r="E4" s="98" t="s">
        <v>1170</v>
      </c>
      <c r="F4" s="98" t="s">
        <v>1170</v>
      </c>
      <c r="G4" s="98" t="s">
        <v>1170</v>
      </c>
      <c r="H4" s="98" t="s">
        <v>1170</v>
      </c>
      <c r="I4" s="98" t="s">
        <v>1170</v>
      </c>
      <c r="J4" s="98" t="s">
        <v>1170</v>
      </c>
      <c r="K4" s="98" t="s">
        <v>1170</v>
      </c>
      <c r="L4" s="98" t="s">
        <v>1170</v>
      </c>
      <c r="M4" s="98" t="s">
        <v>1170</v>
      </c>
      <c r="N4" s="98" t="s">
        <v>1170</v>
      </c>
      <c r="S4" s="52"/>
    </row>
    <row r="5" spans="1:19" s="55" customFormat="1" ht="35.25" customHeight="1">
      <c r="A5" s="53"/>
      <c r="B5" s="54"/>
      <c r="C5" s="54" t="s">
        <v>84</v>
      </c>
      <c r="D5" s="69" t="s">
        <v>1149</v>
      </c>
      <c r="E5" s="69" t="s">
        <v>1149</v>
      </c>
      <c r="F5" s="69" t="s">
        <v>1149</v>
      </c>
      <c r="G5" s="69" t="s">
        <v>1149</v>
      </c>
      <c r="H5" s="69" t="s">
        <v>1149</v>
      </c>
      <c r="I5" s="69" t="s">
        <v>1149</v>
      </c>
      <c r="J5" s="69" t="s">
        <v>1149</v>
      </c>
      <c r="K5" s="69" t="s">
        <v>1149</v>
      </c>
      <c r="L5" s="69" t="s">
        <v>1149</v>
      </c>
      <c r="M5" s="69" t="s">
        <v>1149</v>
      </c>
      <c r="N5" s="69" t="s">
        <v>1149</v>
      </c>
      <c r="S5" s="52"/>
    </row>
    <row r="6" spans="1:19" s="56" customFormat="1">
      <c r="A6" s="65" t="s">
        <v>85</v>
      </c>
      <c r="B6" s="65" t="s">
        <v>1</v>
      </c>
      <c r="C6" s="65" t="s">
        <v>2</v>
      </c>
      <c r="D6" s="69" t="s">
        <v>0</v>
      </c>
      <c r="E6" s="69" t="s">
        <v>0</v>
      </c>
      <c r="F6" s="69" t="s">
        <v>0</v>
      </c>
      <c r="G6" s="69" t="s">
        <v>0</v>
      </c>
      <c r="H6" s="69" t="s">
        <v>0</v>
      </c>
      <c r="I6" s="69" t="s">
        <v>0</v>
      </c>
      <c r="J6" s="69" t="s">
        <v>0</v>
      </c>
      <c r="K6" s="69" t="s">
        <v>0</v>
      </c>
      <c r="L6" s="69" t="s">
        <v>0</v>
      </c>
      <c r="M6" s="69" t="s">
        <v>0</v>
      </c>
      <c r="N6" s="69" t="s">
        <v>0</v>
      </c>
      <c r="S6" s="52"/>
    </row>
    <row r="7" spans="1:19">
      <c r="A7" s="72"/>
      <c r="B7" s="121" t="s">
        <v>1149</v>
      </c>
      <c r="C7" s="122" t="s">
        <v>590</v>
      </c>
      <c r="D7" s="73" t="s">
        <v>597</v>
      </c>
      <c r="E7" s="73" t="s">
        <v>597</v>
      </c>
      <c r="F7" s="73" t="s">
        <v>597</v>
      </c>
      <c r="G7" s="73" t="s">
        <v>597</v>
      </c>
      <c r="H7" s="73" t="s">
        <v>597</v>
      </c>
      <c r="I7" s="73" t="s">
        <v>597</v>
      </c>
      <c r="J7" s="73" t="s">
        <v>597</v>
      </c>
      <c r="K7" s="73" t="s">
        <v>597</v>
      </c>
      <c r="L7" s="73" t="s">
        <v>597</v>
      </c>
      <c r="M7" s="73" t="s">
        <v>597</v>
      </c>
      <c r="N7" s="73" t="s">
        <v>597</v>
      </c>
      <c r="S7" s="52"/>
    </row>
    <row r="8" spans="1:19">
      <c r="A8" s="72"/>
      <c r="B8" s="121" t="s">
        <v>1149</v>
      </c>
      <c r="C8" s="122" t="s">
        <v>591</v>
      </c>
      <c r="D8" s="73" t="s">
        <v>597</v>
      </c>
      <c r="E8" s="73" t="s">
        <v>597</v>
      </c>
      <c r="F8" s="73" t="s">
        <v>597</v>
      </c>
      <c r="G8" s="73" t="s">
        <v>597</v>
      </c>
      <c r="H8" s="73" t="s">
        <v>597</v>
      </c>
      <c r="I8" s="73" t="s">
        <v>597</v>
      </c>
      <c r="J8" s="73" t="s">
        <v>597</v>
      </c>
      <c r="K8" s="73" t="s">
        <v>597</v>
      </c>
      <c r="L8" s="73" t="s">
        <v>597</v>
      </c>
      <c r="M8" s="73" t="s">
        <v>597</v>
      </c>
      <c r="N8" s="73" t="s">
        <v>597</v>
      </c>
      <c r="S8" s="52"/>
    </row>
    <row r="9" spans="1:19" s="57" customFormat="1">
      <c r="A9" s="72"/>
      <c r="B9" s="121" t="s">
        <v>1149</v>
      </c>
      <c r="C9" s="122" t="s">
        <v>626</v>
      </c>
      <c r="D9" s="73" t="s">
        <v>597</v>
      </c>
      <c r="E9" s="73" t="s">
        <v>597</v>
      </c>
      <c r="F9" s="73" t="s">
        <v>597</v>
      </c>
      <c r="G9" s="73" t="s">
        <v>597</v>
      </c>
      <c r="H9" s="73" t="s">
        <v>597</v>
      </c>
      <c r="I9" s="73" t="s">
        <v>597</v>
      </c>
      <c r="J9" s="73" t="s">
        <v>597</v>
      </c>
      <c r="K9" s="73" t="s">
        <v>597</v>
      </c>
      <c r="L9" s="73" t="s">
        <v>597</v>
      </c>
      <c r="M9" s="73" t="s">
        <v>597</v>
      </c>
      <c r="N9" s="73" t="s">
        <v>597</v>
      </c>
    </row>
    <row r="10" spans="1:19" s="57" customFormat="1">
      <c r="A10" s="72" t="s">
        <v>1222</v>
      </c>
      <c r="B10" s="121" t="s">
        <v>1149</v>
      </c>
      <c r="C10" s="122" t="s">
        <v>1218</v>
      </c>
      <c r="D10" s="73" t="s">
        <v>23</v>
      </c>
      <c r="E10" s="73" t="s">
        <v>23</v>
      </c>
      <c r="F10" s="73" t="s">
        <v>23</v>
      </c>
      <c r="G10" s="73" t="s">
        <v>23</v>
      </c>
      <c r="H10" s="73" t="s">
        <v>23</v>
      </c>
      <c r="I10" s="73" t="s">
        <v>23</v>
      </c>
      <c r="J10" s="73" t="s">
        <v>23</v>
      </c>
      <c r="K10" s="73" t="s">
        <v>23</v>
      </c>
      <c r="L10" s="73" t="s">
        <v>23</v>
      </c>
      <c r="M10" s="73" t="s">
        <v>23</v>
      </c>
      <c r="N10" s="73" t="s">
        <v>23</v>
      </c>
    </row>
    <row r="11" spans="1:19" s="57" customFormat="1">
      <c r="A11" s="72" t="s">
        <v>1955</v>
      </c>
      <c r="B11" s="121" t="s">
        <v>1149</v>
      </c>
      <c r="C11" s="122" t="s">
        <v>1961</v>
      </c>
      <c r="D11" s="73" t="s">
        <v>23</v>
      </c>
      <c r="E11" s="73" t="s">
        <v>23</v>
      </c>
      <c r="F11" s="73" t="s">
        <v>23</v>
      </c>
      <c r="G11" s="73" t="s">
        <v>23</v>
      </c>
      <c r="H11" s="73" t="s">
        <v>23</v>
      </c>
      <c r="I11" s="73" t="s">
        <v>23</v>
      </c>
      <c r="J11" s="73" t="s">
        <v>23</v>
      </c>
      <c r="K11" s="73" t="s">
        <v>23</v>
      </c>
      <c r="L11" s="73" t="s">
        <v>23</v>
      </c>
      <c r="M11" s="73" t="s">
        <v>23</v>
      </c>
      <c r="N11" s="73" t="s">
        <v>23</v>
      </c>
    </row>
    <row r="12" spans="1:19" s="57" customFormat="1">
      <c r="A12" s="72" t="s">
        <v>1955</v>
      </c>
      <c r="B12" s="121" t="s">
        <v>1149</v>
      </c>
      <c r="C12" s="122" t="s">
        <v>1962</v>
      </c>
      <c r="D12" s="73" t="s">
        <v>23</v>
      </c>
      <c r="E12" s="73" t="s">
        <v>23</v>
      </c>
      <c r="F12" s="73" t="s">
        <v>23</v>
      </c>
      <c r="G12" s="73" t="s">
        <v>23</v>
      </c>
      <c r="H12" s="73" t="s">
        <v>23</v>
      </c>
      <c r="I12" s="73" t="s">
        <v>23</v>
      </c>
      <c r="J12" s="73" t="s">
        <v>23</v>
      </c>
      <c r="K12" s="73" t="s">
        <v>23</v>
      </c>
      <c r="L12" s="73" t="s">
        <v>23</v>
      </c>
      <c r="M12" s="73" t="s">
        <v>23</v>
      </c>
      <c r="N12" s="73" t="s">
        <v>23</v>
      </c>
    </row>
    <row r="13" spans="1:19" s="57" customFormat="1">
      <c r="A13" s="72" t="s">
        <v>1222</v>
      </c>
      <c r="B13" s="121" t="s">
        <v>1149</v>
      </c>
      <c r="C13" s="122" t="s">
        <v>1219</v>
      </c>
      <c r="D13" s="73" t="s">
        <v>23</v>
      </c>
      <c r="E13" s="73" t="s">
        <v>23</v>
      </c>
      <c r="F13" s="73" t="s">
        <v>23</v>
      </c>
      <c r="G13" s="73" t="s">
        <v>23</v>
      </c>
      <c r="H13" s="73" t="s">
        <v>23</v>
      </c>
      <c r="I13" s="73" t="s">
        <v>23</v>
      </c>
      <c r="J13" s="73" t="s">
        <v>23</v>
      </c>
      <c r="K13" s="73" t="s">
        <v>23</v>
      </c>
      <c r="L13" s="73" t="s">
        <v>23</v>
      </c>
      <c r="M13" s="73" t="s">
        <v>23</v>
      </c>
      <c r="N13" s="73" t="s">
        <v>23</v>
      </c>
    </row>
    <row r="14" spans="1:19" s="57" customFormat="1">
      <c r="A14" s="72"/>
      <c r="B14" s="121" t="s">
        <v>1149</v>
      </c>
      <c r="C14" s="122" t="s">
        <v>630</v>
      </c>
      <c r="D14" s="73" t="s">
        <v>597</v>
      </c>
      <c r="E14" s="73" t="s">
        <v>597</v>
      </c>
      <c r="F14" s="73" t="s">
        <v>597</v>
      </c>
      <c r="G14" s="73" t="s">
        <v>597</v>
      </c>
      <c r="H14" s="73" t="s">
        <v>597</v>
      </c>
      <c r="I14" s="73" t="s">
        <v>597</v>
      </c>
      <c r="J14" s="73" t="s">
        <v>597</v>
      </c>
      <c r="K14" s="73" t="s">
        <v>597</v>
      </c>
      <c r="L14" s="73" t="s">
        <v>597</v>
      </c>
      <c r="M14" s="73" t="s">
        <v>597</v>
      </c>
      <c r="N14" s="73" t="s">
        <v>597</v>
      </c>
    </row>
    <row r="15" spans="1:19" s="118" customFormat="1">
      <c r="A15" s="72"/>
      <c r="B15" s="121" t="s">
        <v>1149</v>
      </c>
      <c r="C15" s="121" t="s">
        <v>1192</v>
      </c>
      <c r="D15" s="73" t="s">
        <v>599</v>
      </c>
      <c r="E15" s="73" t="s">
        <v>23</v>
      </c>
      <c r="F15" s="73" t="s">
        <v>23</v>
      </c>
      <c r="G15" s="73" t="s">
        <v>597</v>
      </c>
      <c r="H15" s="73" t="s">
        <v>597</v>
      </c>
      <c r="I15" s="73" t="s">
        <v>597</v>
      </c>
      <c r="J15" s="73" t="s">
        <v>23</v>
      </c>
      <c r="K15" s="73" t="s">
        <v>23</v>
      </c>
      <c r="L15" s="73" t="s">
        <v>23</v>
      </c>
      <c r="M15" s="73" t="s">
        <v>23</v>
      </c>
      <c r="N15" s="73" t="s">
        <v>23</v>
      </c>
      <c r="O15" s="304"/>
      <c r="P15" s="303"/>
      <c r="S15" s="279"/>
    </row>
    <row r="16" spans="1:19" s="118" customFormat="1">
      <c r="A16" s="72"/>
      <c r="B16" s="121" t="s">
        <v>1149</v>
      </c>
      <c r="C16" s="121" t="s">
        <v>1193</v>
      </c>
      <c r="D16" s="73" t="s">
        <v>599</v>
      </c>
      <c r="E16" s="73" t="s">
        <v>23</v>
      </c>
      <c r="F16" s="73" t="s">
        <v>23</v>
      </c>
      <c r="G16" s="73" t="s">
        <v>597</v>
      </c>
      <c r="H16" s="73" t="s">
        <v>597</v>
      </c>
      <c r="I16" s="73" t="s">
        <v>597</v>
      </c>
      <c r="J16" s="73" t="s">
        <v>23</v>
      </c>
      <c r="K16" s="73" t="s">
        <v>23</v>
      </c>
      <c r="L16" s="73" t="s">
        <v>23</v>
      </c>
      <c r="M16" s="73" t="s">
        <v>23</v>
      </c>
      <c r="N16" s="73" t="s">
        <v>23</v>
      </c>
      <c r="O16" s="304"/>
      <c r="P16" s="305"/>
      <c r="S16" s="279"/>
    </row>
    <row r="17" spans="1:26">
      <c r="A17" s="72"/>
      <c r="B17" s="121" t="s">
        <v>1149</v>
      </c>
      <c r="C17" s="121" t="s">
        <v>1194</v>
      </c>
      <c r="D17" s="73" t="s">
        <v>599</v>
      </c>
      <c r="E17" s="73" t="s">
        <v>23</v>
      </c>
      <c r="F17" s="73" t="s">
        <v>23</v>
      </c>
      <c r="G17" s="73" t="s">
        <v>597</v>
      </c>
      <c r="H17" s="73" t="s">
        <v>597</v>
      </c>
      <c r="I17" s="73" t="s">
        <v>597</v>
      </c>
      <c r="J17" s="73" t="s">
        <v>23</v>
      </c>
      <c r="K17" s="73" t="s">
        <v>23</v>
      </c>
      <c r="L17" s="73" t="s">
        <v>23</v>
      </c>
      <c r="M17" s="73" t="s">
        <v>23</v>
      </c>
      <c r="N17" s="73" t="s">
        <v>23</v>
      </c>
      <c r="O17" s="304"/>
      <c r="P17" s="306"/>
      <c r="S17" s="52"/>
    </row>
    <row r="18" spans="1:26">
      <c r="A18" s="72"/>
      <c r="B18" s="121" t="s">
        <v>1149</v>
      </c>
      <c r="C18" s="121" t="s">
        <v>1195</v>
      </c>
      <c r="D18" s="73" t="s">
        <v>599</v>
      </c>
      <c r="E18" s="73" t="s">
        <v>23</v>
      </c>
      <c r="F18" s="73" t="s">
        <v>23</v>
      </c>
      <c r="G18" s="73" t="s">
        <v>597</v>
      </c>
      <c r="H18" s="73" t="s">
        <v>597</v>
      </c>
      <c r="I18" s="73" t="s">
        <v>597</v>
      </c>
      <c r="J18" s="73" t="s">
        <v>23</v>
      </c>
      <c r="K18" s="73" t="s">
        <v>23</v>
      </c>
      <c r="L18" s="73" t="s">
        <v>23</v>
      </c>
      <c r="M18" s="73" t="s">
        <v>23</v>
      </c>
      <c r="N18" s="73" t="s">
        <v>23</v>
      </c>
      <c r="O18" s="304"/>
      <c r="P18" s="306"/>
      <c r="S18" s="52"/>
    </row>
    <row r="19" spans="1:26">
      <c r="A19" s="340" t="s">
        <v>1296</v>
      </c>
      <c r="B19" s="341" t="s">
        <v>1149</v>
      </c>
      <c r="C19" s="342" t="s">
        <v>1150</v>
      </c>
      <c r="D19" s="337" t="s">
        <v>597</v>
      </c>
      <c r="E19" s="337" t="s">
        <v>597</v>
      </c>
      <c r="F19" s="337" t="s">
        <v>597</v>
      </c>
      <c r="G19" s="337" t="s">
        <v>597</v>
      </c>
      <c r="H19" s="337" t="s">
        <v>597</v>
      </c>
      <c r="I19" s="337" t="s">
        <v>597</v>
      </c>
      <c r="J19" s="337" t="s">
        <v>597</v>
      </c>
      <c r="K19" s="337" t="s">
        <v>597</v>
      </c>
      <c r="L19" s="337" t="s">
        <v>597</v>
      </c>
      <c r="M19" s="337" t="s">
        <v>597</v>
      </c>
      <c r="N19" s="337" t="s">
        <v>597</v>
      </c>
      <c r="S19" s="52"/>
    </row>
    <row r="20" spans="1:26" s="118" customFormat="1">
      <c r="A20" s="72"/>
      <c r="B20" s="121" t="s">
        <v>1149</v>
      </c>
      <c r="C20" s="122" t="s">
        <v>1151</v>
      </c>
      <c r="D20" s="73" t="s">
        <v>597</v>
      </c>
      <c r="E20" s="73" t="s">
        <v>597</v>
      </c>
      <c r="F20" s="73" t="s">
        <v>597</v>
      </c>
      <c r="G20" s="73" t="s">
        <v>597</v>
      </c>
      <c r="H20" s="73" t="s">
        <v>597</v>
      </c>
      <c r="I20" s="73" t="s">
        <v>597</v>
      </c>
      <c r="J20" s="73" t="s">
        <v>597</v>
      </c>
      <c r="K20" s="73" t="s">
        <v>597</v>
      </c>
      <c r="L20" s="73" t="s">
        <v>597</v>
      </c>
      <c r="M20" s="73" t="s">
        <v>597</v>
      </c>
      <c r="N20" s="73" t="s">
        <v>597</v>
      </c>
      <c r="O20" s="67"/>
      <c r="S20" s="279"/>
    </row>
    <row r="21" spans="1:26" s="118" customFormat="1">
      <c r="A21" s="72"/>
      <c r="B21" s="121" t="s">
        <v>1149</v>
      </c>
      <c r="C21" s="122" t="s">
        <v>1152</v>
      </c>
      <c r="D21" s="73" t="s">
        <v>597</v>
      </c>
      <c r="E21" s="73" t="s">
        <v>597</v>
      </c>
      <c r="F21" s="73" t="s">
        <v>597</v>
      </c>
      <c r="G21" s="73" t="s">
        <v>597</v>
      </c>
      <c r="H21" s="73" t="s">
        <v>597</v>
      </c>
      <c r="I21" s="73" t="s">
        <v>597</v>
      </c>
      <c r="J21" s="73" t="s">
        <v>597</v>
      </c>
      <c r="K21" s="73" t="s">
        <v>597</v>
      </c>
      <c r="L21" s="73" t="s">
        <v>597</v>
      </c>
      <c r="M21" s="73" t="s">
        <v>597</v>
      </c>
      <c r="N21" s="73" t="s">
        <v>597</v>
      </c>
      <c r="O21" s="67"/>
      <c r="S21" s="279"/>
    </row>
    <row r="22" spans="1:26" s="118" customFormat="1">
      <c r="A22" s="72"/>
      <c r="B22" s="121" t="s">
        <v>1149</v>
      </c>
      <c r="C22" s="122" t="s">
        <v>586</v>
      </c>
      <c r="D22" s="73" t="s">
        <v>597</v>
      </c>
      <c r="E22" s="73" t="s">
        <v>597</v>
      </c>
      <c r="F22" s="73" t="s">
        <v>597</v>
      </c>
      <c r="G22" s="73" t="s">
        <v>597</v>
      </c>
      <c r="H22" s="73" t="s">
        <v>597</v>
      </c>
      <c r="I22" s="73" t="s">
        <v>597</v>
      </c>
      <c r="J22" s="73" t="s">
        <v>597</v>
      </c>
      <c r="K22" s="73" t="s">
        <v>597</v>
      </c>
      <c r="L22" s="73" t="s">
        <v>597</v>
      </c>
      <c r="M22" s="73" t="s">
        <v>597</v>
      </c>
      <c r="N22" s="73" t="s">
        <v>597</v>
      </c>
      <c r="O22" s="67"/>
      <c r="S22" s="279"/>
    </row>
    <row r="23" spans="1:26">
      <c r="A23" s="72" t="s">
        <v>1223</v>
      </c>
      <c r="B23" s="121" t="s">
        <v>1149</v>
      </c>
      <c r="C23" s="122" t="s">
        <v>1220</v>
      </c>
      <c r="D23" s="73" t="s">
        <v>597</v>
      </c>
      <c r="E23" s="73" t="s">
        <v>597</v>
      </c>
      <c r="F23" s="73" t="s">
        <v>597</v>
      </c>
      <c r="G23" s="73" t="s">
        <v>597</v>
      </c>
      <c r="H23" s="73" t="s">
        <v>597</v>
      </c>
      <c r="I23" s="73" t="s">
        <v>597</v>
      </c>
      <c r="J23" s="73" t="s">
        <v>597</v>
      </c>
      <c r="K23" s="73" t="s">
        <v>597</v>
      </c>
      <c r="L23" s="73" t="s">
        <v>597</v>
      </c>
      <c r="M23" s="73" t="s">
        <v>597</v>
      </c>
      <c r="N23" s="73" t="s">
        <v>597</v>
      </c>
      <c r="S23" s="52"/>
    </row>
    <row r="24" spans="1:26" s="57" customFormat="1">
      <c r="A24" s="72" t="s">
        <v>1321</v>
      </c>
      <c r="B24" s="121" t="s">
        <v>1149</v>
      </c>
      <c r="C24" s="122" t="s">
        <v>582</v>
      </c>
      <c r="D24" s="73" t="s">
        <v>23</v>
      </c>
      <c r="E24" s="73" t="s">
        <v>23</v>
      </c>
      <c r="F24" s="73" t="s">
        <v>23</v>
      </c>
      <c r="G24" s="73" t="s">
        <v>23</v>
      </c>
      <c r="H24" s="73" t="s">
        <v>23</v>
      </c>
      <c r="I24" s="73" t="s">
        <v>23</v>
      </c>
      <c r="J24" s="73" t="s">
        <v>23</v>
      </c>
      <c r="K24" s="73" t="s">
        <v>23</v>
      </c>
      <c r="L24" s="73" t="s">
        <v>23</v>
      </c>
      <c r="M24" s="73" t="s">
        <v>597</v>
      </c>
      <c r="N24" s="73" t="s">
        <v>597</v>
      </c>
      <c r="S24" s="66"/>
    </row>
    <row r="25" spans="1:26" s="160" customFormat="1">
      <c r="A25" s="347" t="s">
        <v>1323</v>
      </c>
      <c r="B25" s="121" t="s">
        <v>1149</v>
      </c>
      <c r="C25" s="122" t="s">
        <v>1153</v>
      </c>
      <c r="D25" s="130" t="s">
        <v>23</v>
      </c>
      <c r="E25" s="73" t="s">
        <v>597</v>
      </c>
      <c r="F25" s="130" t="s">
        <v>23</v>
      </c>
      <c r="G25" s="130" t="s">
        <v>23</v>
      </c>
      <c r="H25" s="130" t="s">
        <v>23</v>
      </c>
      <c r="I25" s="130" t="s">
        <v>23</v>
      </c>
      <c r="J25" s="73" t="s">
        <v>23</v>
      </c>
      <c r="K25" s="130" t="s">
        <v>23</v>
      </c>
      <c r="L25" s="130" t="s">
        <v>23</v>
      </c>
      <c r="M25" s="130" t="s">
        <v>23</v>
      </c>
      <c r="N25" s="130" t="s">
        <v>23</v>
      </c>
      <c r="O25" s="118"/>
      <c r="P25" s="67"/>
      <c r="Q25" s="67"/>
      <c r="R25" s="67"/>
      <c r="Z25" s="161"/>
    </row>
    <row r="26" spans="1:26" s="160" customFormat="1">
      <c r="A26" s="72"/>
      <c r="B26" s="121" t="s">
        <v>1149</v>
      </c>
      <c r="C26" s="121" t="s">
        <v>1196</v>
      </c>
      <c r="D26" s="73" t="s">
        <v>23</v>
      </c>
      <c r="E26" s="73" t="s">
        <v>600</v>
      </c>
      <c r="F26" s="73" t="s">
        <v>23</v>
      </c>
      <c r="G26" s="73" t="s">
        <v>597</v>
      </c>
      <c r="H26" s="73" t="s">
        <v>597</v>
      </c>
      <c r="I26" s="73" t="s">
        <v>597</v>
      </c>
      <c r="J26" s="73" t="s">
        <v>23</v>
      </c>
      <c r="K26" s="73" t="s">
        <v>23</v>
      </c>
      <c r="L26" s="73" t="s">
        <v>23</v>
      </c>
      <c r="M26" s="73" t="s">
        <v>23</v>
      </c>
      <c r="N26" s="73" t="s">
        <v>23</v>
      </c>
      <c r="O26" s="67"/>
      <c r="P26" s="67"/>
      <c r="Q26" s="67"/>
      <c r="R26" s="67"/>
      <c r="Z26" s="161"/>
    </row>
    <row r="27" spans="1:26" s="160" customFormat="1">
      <c r="A27" s="72"/>
      <c r="B27" s="121" t="s">
        <v>1149</v>
      </c>
      <c r="C27" s="121" t="s">
        <v>1197</v>
      </c>
      <c r="D27" s="73" t="s">
        <v>23</v>
      </c>
      <c r="E27" s="73" t="s">
        <v>600</v>
      </c>
      <c r="F27" s="73" t="s">
        <v>597</v>
      </c>
      <c r="G27" s="73" t="s">
        <v>597</v>
      </c>
      <c r="H27" s="73" t="s">
        <v>597</v>
      </c>
      <c r="I27" s="73" t="s">
        <v>597</v>
      </c>
      <c r="J27" s="73" t="s">
        <v>23</v>
      </c>
      <c r="K27" s="73" t="s">
        <v>23</v>
      </c>
      <c r="L27" s="73" t="s">
        <v>597</v>
      </c>
      <c r="M27" s="73" t="s">
        <v>597</v>
      </c>
      <c r="N27" s="73" t="s">
        <v>23</v>
      </c>
      <c r="O27" s="67"/>
      <c r="P27" s="67"/>
      <c r="Q27" s="67"/>
      <c r="R27" s="67"/>
      <c r="Z27" s="161"/>
    </row>
    <row r="28" spans="1:26" s="160" customFormat="1">
      <c r="A28" s="157"/>
      <c r="B28" s="121" t="s">
        <v>1149</v>
      </c>
      <c r="C28" s="121" t="s">
        <v>1198</v>
      </c>
      <c r="D28" s="73" t="s">
        <v>23</v>
      </c>
      <c r="E28" s="73" t="s">
        <v>600</v>
      </c>
      <c r="F28" s="73" t="s">
        <v>597</v>
      </c>
      <c r="G28" s="73" t="s">
        <v>597</v>
      </c>
      <c r="H28" s="73" t="s">
        <v>597</v>
      </c>
      <c r="I28" s="73" t="s">
        <v>597</v>
      </c>
      <c r="J28" s="73" t="s">
        <v>23</v>
      </c>
      <c r="K28" s="73" t="s">
        <v>23</v>
      </c>
      <c r="L28" s="73" t="s">
        <v>597</v>
      </c>
      <c r="M28" s="73" t="s">
        <v>597</v>
      </c>
      <c r="N28" s="73" t="s">
        <v>23</v>
      </c>
      <c r="O28" s="67"/>
      <c r="P28" s="67"/>
      <c r="Q28" s="67"/>
      <c r="R28" s="67"/>
      <c r="Z28" s="161"/>
    </row>
    <row r="29" spans="1:26" s="160" customFormat="1">
      <c r="A29" s="340" t="s">
        <v>1296</v>
      </c>
      <c r="B29" s="341" t="s">
        <v>1149</v>
      </c>
      <c r="C29" s="341" t="s">
        <v>1199</v>
      </c>
      <c r="D29" s="337" t="s">
        <v>23</v>
      </c>
      <c r="E29" s="337" t="s">
        <v>23</v>
      </c>
      <c r="F29" s="337" t="s">
        <v>600</v>
      </c>
      <c r="G29" s="337" t="s">
        <v>597</v>
      </c>
      <c r="H29" s="337" t="s">
        <v>597</v>
      </c>
      <c r="I29" s="337" t="s">
        <v>23</v>
      </c>
      <c r="J29" s="337" t="s">
        <v>23</v>
      </c>
      <c r="K29" s="337" t="s">
        <v>23</v>
      </c>
      <c r="L29" s="337" t="s">
        <v>23</v>
      </c>
      <c r="M29" s="337" t="s">
        <v>23</v>
      </c>
      <c r="N29" s="337" t="s">
        <v>23</v>
      </c>
      <c r="O29" s="67"/>
      <c r="P29" s="67"/>
      <c r="Q29" s="67"/>
      <c r="R29" s="67"/>
      <c r="Z29" s="161"/>
    </row>
    <row r="30" spans="1:26" s="160" customFormat="1">
      <c r="A30" s="340" t="s">
        <v>1296</v>
      </c>
      <c r="B30" s="341" t="s">
        <v>1149</v>
      </c>
      <c r="C30" s="341" t="s">
        <v>1200</v>
      </c>
      <c r="D30" s="337" t="s">
        <v>23</v>
      </c>
      <c r="E30" s="337" t="s">
        <v>23</v>
      </c>
      <c r="F30" s="337" t="s">
        <v>23</v>
      </c>
      <c r="G30" s="337" t="s">
        <v>600</v>
      </c>
      <c r="H30" s="337" t="s">
        <v>597</v>
      </c>
      <c r="I30" s="337" t="s">
        <v>597</v>
      </c>
      <c r="J30" s="337" t="s">
        <v>23</v>
      </c>
      <c r="K30" s="337" t="s">
        <v>23</v>
      </c>
      <c r="L30" s="337" t="s">
        <v>23</v>
      </c>
      <c r="M30" s="337" t="s">
        <v>23</v>
      </c>
      <c r="N30" s="337" t="s">
        <v>23</v>
      </c>
      <c r="O30" s="67"/>
      <c r="P30" s="67"/>
      <c r="Q30" s="67"/>
      <c r="R30" s="67"/>
      <c r="Z30" s="161"/>
    </row>
    <row r="31" spans="1:26" s="160" customFormat="1">
      <c r="A31" s="72" t="s">
        <v>1223</v>
      </c>
      <c r="B31" s="121" t="s">
        <v>1149</v>
      </c>
      <c r="C31" s="121" t="s">
        <v>1258</v>
      </c>
      <c r="D31" s="73" t="s">
        <v>23</v>
      </c>
      <c r="E31" s="73" t="s">
        <v>23</v>
      </c>
      <c r="F31" s="73" t="s">
        <v>23</v>
      </c>
      <c r="G31" s="73" t="s">
        <v>600</v>
      </c>
      <c r="H31" s="73" t="s">
        <v>597</v>
      </c>
      <c r="I31" s="73" t="s">
        <v>597</v>
      </c>
      <c r="J31" s="73" t="s">
        <v>23</v>
      </c>
      <c r="K31" s="73" t="s">
        <v>23</v>
      </c>
      <c r="L31" s="73" t="s">
        <v>23</v>
      </c>
      <c r="M31" s="73" t="s">
        <v>23</v>
      </c>
      <c r="N31" s="73" t="s">
        <v>23</v>
      </c>
      <c r="O31" s="67"/>
      <c r="P31" s="67"/>
      <c r="Q31" s="67"/>
      <c r="R31" s="67"/>
      <c r="Z31" s="161"/>
    </row>
    <row r="32" spans="1:26" s="160" customFormat="1">
      <c r="A32" s="72" t="s">
        <v>1222</v>
      </c>
      <c r="B32" s="121" t="s">
        <v>1149</v>
      </c>
      <c r="C32" s="121" t="s">
        <v>1259</v>
      </c>
      <c r="D32" s="73" t="s">
        <v>23</v>
      </c>
      <c r="E32" s="73" t="s">
        <v>23</v>
      </c>
      <c r="F32" s="73" t="s">
        <v>23</v>
      </c>
      <c r="G32" s="73" t="s">
        <v>600</v>
      </c>
      <c r="H32" s="73" t="s">
        <v>597</v>
      </c>
      <c r="I32" s="73" t="s">
        <v>597</v>
      </c>
      <c r="J32" s="73" t="s">
        <v>23</v>
      </c>
      <c r="K32" s="73" t="s">
        <v>23</v>
      </c>
      <c r="L32" s="73" t="s">
        <v>23</v>
      </c>
      <c r="M32" s="73" t="s">
        <v>23</v>
      </c>
      <c r="N32" s="73" t="s">
        <v>23</v>
      </c>
      <c r="O32" s="67"/>
      <c r="P32" s="67"/>
      <c r="Q32" s="67"/>
      <c r="R32" s="67"/>
      <c r="Z32" s="161"/>
    </row>
    <row r="33" spans="1:20" s="118" customFormat="1">
      <c r="A33" s="340" t="s">
        <v>1296</v>
      </c>
      <c r="B33" s="341" t="s">
        <v>1149</v>
      </c>
      <c r="C33" s="342" t="s">
        <v>1142</v>
      </c>
      <c r="D33" s="117" t="s">
        <v>597</v>
      </c>
      <c r="E33" s="117" t="s">
        <v>23</v>
      </c>
      <c r="F33" s="117" t="s">
        <v>23</v>
      </c>
      <c r="G33" s="117" t="s">
        <v>597</v>
      </c>
      <c r="H33" s="117" t="s">
        <v>597</v>
      </c>
      <c r="I33" s="117" t="s">
        <v>597</v>
      </c>
      <c r="J33" s="117" t="s">
        <v>597</v>
      </c>
      <c r="K33" s="117" t="s">
        <v>597</v>
      </c>
      <c r="L33" s="117" t="s">
        <v>597</v>
      </c>
      <c r="M33" s="117" t="s">
        <v>597</v>
      </c>
      <c r="N33" s="117" t="s">
        <v>597</v>
      </c>
      <c r="S33" s="279"/>
    </row>
    <row r="34" spans="1:20" s="118" customFormat="1">
      <c r="A34" s="340" t="s">
        <v>1296</v>
      </c>
      <c r="B34" s="341" t="s">
        <v>1149</v>
      </c>
      <c r="C34" s="342" t="s">
        <v>627</v>
      </c>
      <c r="D34" s="117" t="s">
        <v>597</v>
      </c>
      <c r="E34" s="117" t="s">
        <v>23</v>
      </c>
      <c r="F34" s="117" t="s">
        <v>597</v>
      </c>
      <c r="G34" s="117" t="s">
        <v>597</v>
      </c>
      <c r="H34" s="117" t="s">
        <v>597</v>
      </c>
      <c r="I34" s="117" t="s">
        <v>597</v>
      </c>
      <c r="J34" s="117" t="s">
        <v>597</v>
      </c>
      <c r="K34" s="117" t="s">
        <v>597</v>
      </c>
      <c r="L34" s="117" t="s">
        <v>597</v>
      </c>
      <c r="M34" s="117" t="s">
        <v>597</v>
      </c>
      <c r="N34" s="117" t="s">
        <v>597</v>
      </c>
      <c r="S34" s="279"/>
    </row>
    <row r="35" spans="1:20">
      <c r="A35" s="340" t="s">
        <v>1296</v>
      </c>
      <c r="B35" s="341" t="s">
        <v>1154</v>
      </c>
      <c r="C35" s="342" t="s">
        <v>1155</v>
      </c>
      <c r="D35" s="337" t="s">
        <v>597</v>
      </c>
      <c r="E35" s="337" t="s">
        <v>597</v>
      </c>
      <c r="F35" s="337" t="s">
        <v>597</v>
      </c>
      <c r="G35" s="337" t="s">
        <v>597</v>
      </c>
      <c r="H35" s="337" t="s">
        <v>597</v>
      </c>
      <c r="I35" s="337" t="s">
        <v>597</v>
      </c>
      <c r="J35" s="337" t="s">
        <v>597</v>
      </c>
      <c r="K35" s="337" t="s">
        <v>597</v>
      </c>
      <c r="L35" s="337" t="s">
        <v>597</v>
      </c>
      <c r="M35" s="337" t="s">
        <v>597</v>
      </c>
      <c r="N35" s="337" t="s">
        <v>597</v>
      </c>
      <c r="S35" s="52"/>
    </row>
    <row r="36" spans="1:20" s="118" customFormat="1">
      <c r="A36" s="340" t="s">
        <v>1296</v>
      </c>
      <c r="B36" s="341" t="s">
        <v>1154</v>
      </c>
      <c r="C36" s="342" t="s">
        <v>1156</v>
      </c>
      <c r="D36" s="337" t="s">
        <v>597</v>
      </c>
      <c r="E36" s="337" t="s">
        <v>597</v>
      </c>
      <c r="F36" s="337" t="s">
        <v>597</v>
      </c>
      <c r="G36" s="337" t="s">
        <v>597</v>
      </c>
      <c r="H36" s="337" t="s">
        <v>597</v>
      </c>
      <c r="I36" s="337" t="s">
        <v>597</v>
      </c>
      <c r="J36" s="337" t="s">
        <v>597</v>
      </c>
      <c r="K36" s="337" t="s">
        <v>597</v>
      </c>
      <c r="L36" s="337" t="s">
        <v>597</v>
      </c>
      <c r="M36" s="337" t="s">
        <v>597</v>
      </c>
      <c r="N36" s="337" t="s">
        <v>597</v>
      </c>
      <c r="O36" s="67"/>
      <c r="S36" s="279"/>
    </row>
    <row r="37" spans="1:20" s="118" customFormat="1">
      <c r="A37" s="340" t="s">
        <v>1296</v>
      </c>
      <c r="B37" s="341" t="s">
        <v>1154</v>
      </c>
      <c r="C37" s="342" t="s">
        <v>1157</v>
      </c>
      <c r="D37" s="337" t="s">
        <v>597</v>
      </c>
      <c r="E37" s="337" t="s">
        <v>597</v>
      </c>
      <c r="F37" s="337" t="s">
        <v>597</v>
      </c>
      <c r="G37" s="337" t="s">
        <v>597</v>
      </c>
      <c r="H37" s="337" t="s">
        <v>597</v>
      </c>
      <c r="I37" s="337" t="s">
        <v>597</v>
      </c>
      <c r="J37" s="337" t="s">
        <v>597</v>
      </c>
      <c r="K37" s="337" t="s">
        <v>597</v>
      </c>
      <c r="L37" s="337" t="s">
        <v>597</v>
      </c>
      <c r="M37" s="337" t="s">
        <v>597</v>
      </c>
      <c r="N37" s="337" t="s">
        <v>597</v>
      </c>
      <c r="O37" s="67"/>
      <c r="S37" s="279"/>
    </row>
    <row r="38" spans="1:20" s="118" customFormat="1">
      <c r="A38" s="340" t="s">
        <v>1296</v>
      </c>
      <c r="B38" s="341" t="s">
        <v>1154</v>
      </c>
      <c r="C38" s="342" t="s">
        <v>1158</v>
      </c>
      <c r="D38" s="337" t="s">
        <v>597</v>
      </c>
      <c r="E38" s="337" t="s">
        <v>597</v>
      </c>
      <c r="F38" s="337" t="s">
        <v>597</v>
      </c>
      <c r="G38" s="337" t="s">
        <v>597</v>
      </c>
      <c r="H38" s="337" t="s">
        <v>597</v>
      </c>
      <c r="I38" s="337" t="s">
        <v>597</v>
      </c>
      <c r="J38" s="337" t="s">
        <v>597</v>
      </c>
      <c r="K38" s="337" t="s">
        <v>597</v>
      </c>
      <c r="L38" s="337" t="s">
        <v>597</v>
      </c>
      <c r="M38" s="337" t="s">
        <v>597</v>
      </c>
      <c r="N38" s="337" t="s">
        <v>597</v>
      </c>
      <c r="O38" s="67"/>
      <c r="S38" s="279"/>
    </row>
    <row r="39" spans="1:20" s="118" customFormat="1">
      <c r="A39" s="340" t="s">
        <v>1296</v>
      </c>
      <c r="B39" s="341" t="s">
        <v>1154</v>
      </c>
      <c r="C39" s="342" t="s">
        <v>1159</v>
      </c>
      <c r="D39" s="337" t="s">
        <v>597</v>
      </c>
      <c r="E39" s="337" t="s">
        <v>597</v>
      </c>
      <c r="F39" s="337" t="s">
        <v>597</v>
      </c>
      <c r="G39" s="337" t="s">
        <v>597</v>
      </c>
      <c r="H39" s="337" t="s">
        <v>597</v>
      </c>
      <c r="I39" s="337" t="s">
        <v>597</v>
      </c>
      <c r="J39" s="337" t="s">
        <v>597</v>
      </c>
      <c r="K39" s="337" t="s">
        <v>597</v>
      </c>
      <c r="L39" s="337" t="s">
        <v>597</v>
      </c>
      <c r="M39" s="337" t="s">
        <v>597</v>
      </c>
      <c r="N39" s="337" t="s">
        <v>597</v>
      </c>
      <c r="O39" s="67"/>
      <c r="S39" s="279"/>
    </row>
    <row r="40" spans="1:20">
      <c r="A40" s="72"/>
      <c r="B40" s="121" t="s">
        <v>1160</v>
      </c>
      <c r="C40" s="122" t="s">
        <v>1161</v>
      </c>
      <c r="D40" s="73" t="s">
        <v>597</v>
      </c>
      <c r="E40" s="73" t="s">
        <v>597</v>
      </c>
      <c r="F40" s="73" t="s">
        <v>597</v>
      </c>
      <c r="G40" s="73" t="s">
        <v>597</v>
      </c>
      <c r="H40" s="73" t="s">
        <v>597</v>
      </c>
      <c r="I40" s="73" t="s">
        <v>597</v>
      </c>
      <c r="J40" s="73" t="s">
        <v>597</v>
      </c>
      <c r="K40" s="73" t="s">
        <v>597</v>
      </c>
      <c r="L40" s="73" t="s">
        <v>597</v>
      </c>
      <c r="M40" s="73" t="s">
        <v>597</v>
      </c>
      <c r="N40" s="73" t="s">
        <v>597</v>
      </c>
      <c r="S40" s="52"/>
    </row>
    <row r="41" spans="1:20">
      <c r="A41" s="72"/>
      <c r="B41" s="121" t="s">
        <v>1160</v>
      </c>
      <c r="C41" s="122" t="s">
        <v>1162</v>
      </c>
      <c r="D41" s="73" t="s">
        <v>597</v>
      </c>
      <c r="E41" s="73" t="s">
        <v>597</v>
      </c>
      <c r="F41" s="73" t="s">
        <v>597</v>
      </c>
      <c r="G41" s="73" t="s">
        <v>597</v>
      </c>
      <c r="H41" s="73" t="s">
        <v>597</v>
      </c>
      <c r="I41" s="73" t="s">
        <v>597</v>
      </c>
      <c r="J41" s="73" t="s">
        <v>597</v>
      </c>
      <c r="K41" s="73" t="s">
        <v>597</v>
      </c>
      <c r="L41" s="73" t="s">
        <v>597</v>
      </c>
      <c r="M41" s="73" t="s">
        <v>597</v>
      </c>
      <c r="N41" s="73" t="s">
        <v>597</v>
      </c>
      <c r="S41" s="52"/>
    </row>
    <row r="42" spans="1:20">
      <c r="A42" s="72"/>
      <c r="B42" s="121" t="s">
        <v>1160</v>
      </c>
      <c r="C42" s="122" t="s">
        <v>1183</v>
      </c>
      <c r="D42" s="73" t="s">
        <v>597</v>
      </c>
      <c r="E42" s="73" t="s">
        <v>597</v>
      </c>
      <c r="F42" s="73" t="s">
        <v>597</v>
      </c>
      <c r="G42" s="73" t="s">
        <v>597</v>
      </c>
      <c r="H42" s="73" t="s">
        <v>597</v>
      </c>
      <c r="I42" s="73" t="s">
        <v>597</v>
      </c>
      <c r="J42" s="73" t="s">
        <v>597</v>
      </c>
      <c r="K42" s="73" t="s">
        <v>597</v>
      </c>
      <c r="L42" s="73" t="s">
        <v>597</v>
      </c>
      <c r="M42" s="73" t="s">
        <v>597</v>
      </c>
      <c r="N42" s="73" t="s">
        <v>597</v>
      </c>
      <c r="S42" s="52"/>
    </row>
    <row r="43" spans="1:20">
      <c r="A43" s="72" t="s">
        <v>2013</v>
      </c>
      <c r="B43" s="121" t="s">
        <v>1160</v>
      </c>
      <c r="C43" s="122" t="s">
        <v>615</v>
      </c>
      <c r="D43" s="73" t="s">
        <v>597</v>
      </c>
      <c r="E43" s="117" t="s">
        <v>597</v>
      </c>
      <c r="F43" s="73" t="s">
        <v>597</v>
      </c>
      <c r="G43" s="73" t="s">
        <v>597</v>
      </c>
      <c r="H43" s="73" t="s">
        <v>597</v>
      </c>
      <c r="I43" s="73" t="s">
        <v>597</v>
      </c>
      <c r="J43" s="73" t="s">
        <v>597</v>
      </c>
      <c r="K43" s="73" t="s">
        <v>597</v>
      </c>
      <c r="L43" s="73" t="s">
        <v>597</v>
      </c>
      <c r="M43" s="73" t="s">
        <v>597</v>
      </c>
      <c r="N43" s="73" t="s">
        <v>597</v>
      </c>
      <c r="T43" s="52"/>
    </row>
    <row r="44" spans="1:20">
      <c r="A44" s="72" t="s">
        <v>1222</v>
      </c>
      <c r="B44" s="333" t="s">
        <v>1149</v>
      </c>
      <c r="C44" s="283" t="s">
        <v>1224</v>
      </c>
      <c r="D44" s="73" t="s">
        <v>597</v>
      </c>
      <c r="E44" s="73" t="s">
        <v>23</v>
      </c>
      <c r="F44" s="73" t="s">
        <v>23</v>
      </c>
      <c r="G44" s="73" t="s">
        <v>23</v>
      </c>
      <c r="H44" s="73" t="s">
        <v>597</v>
      </c>
      <c r="I44" s="73" t="s">
        <v>597</v>
      </c>
      <c r="J44" s="73" t="s">
        <v>23</v>
      </c>
      <c r="K44" s="73" t="s">
        <v>597</v>
      </c>
      <c r="L44" s="73" t="s">
        <v>597</v>
      </c>
      <c r="M44" s="73" t="s">
        <v>597</v>
      </c>
      <c r="N44" s="73" t="s">
        <v>597</v>
      </c>
    </row>
    <row r="45" spans="1:20">
      <c r="A45" s="72" t="s">
        <v>1222</v>
      </c>
      <c r="B45" s="333" t="s">
        <v>1149</v>
      </c>
      <c r="C45" s="283" t="s">
        <v>1225</v>
      </c>
      <c r="D45" s="73" t="s">
        <v>597</v>
      </c>
      <c r="E45" s="73" t="s">
        <v>23</v>
      </c>
      <c r="F45" s="73" t="s">
        <v>23</v>
      </c>
      <c r="G45" s="73" t="s">
        <v>23</v>
      </c>
      <c r="H45" s="73" t="s">
        <v>597</v>
      </c>
      <c r="I45" s="73" t="s">
        <v>597</v>
      </c>
      <c r="J45" s="73" t="s">
        <v>23</v>
      </c>
      <c r="K45" s="73" t="s">
        <v>597</v>
      </c>
      <c r="L45" s="73" t="s">
        <v>597</v>
      </c>
      <c r="M45" s="73" t="s">
        <v>597</v>
      </c>
      <c r="N45" s="73" t="s">
        <v>597</v>
      </c>
    </row>
    <row r="46" spans="1:20">
      <c r="A46" s="72" t="s">
        <v>1327</v>
      </c>
      <c r="B46" s="333" t="s">
        <v>1149</v>
      </c>
      <c r="C46" s="350" t="s">
        <v>1329</v>
      </c>
      <c r="D46" s="73" t="s">
        <v>597</v>
      </c>
      <c r="E46" s="73" t="s">
        <v>23</v>
      </c>
      <c r="F46" s="73" t="s">
        <v>23</v>
      </c>
      <c r="G46" s="73" t="s">
        <v>23</v>
      </c>
      <c r="H46" s="73" t="s">
        <v>597</v>
      </c>
      <c r="I46" s="73" t="s">
        <v>597</v>
      </c>
      <c r="J46" s="73" t="s">
        <v>23</v>
      </c>
      <c r="K46" s="73" t="s">
        <v>597</v>
      </c>
      <c r="L46" s="73" t="s">
        <v>597</v>
      </c>
      <c r="M46" s="73" t="s">
        <v>597</v>
      </c>
      <c r="N46" s="73" t="s">
        <v>597</v>
      </c>
    </row>
    <row r="47" spans="1:20">
      <c r="A47" s="72" t="s">
        <v>1222</v>
      </c>
      <c r="B47" s="333" t="s">
        <v>1149</v>
      </c>
      <c r="C47" s="283" t="s">
        <v>1226</v>
      </c>
      <c r="D47" s="73" t="s">
        <v>597</v>
      </c>
      <c r="E47" s="73" t="s">
        <v>23</v>
      </c>
      <c r="F47" s="73" t="s">
        <v>23</v>
      </c>
      <c r="G47" s="73" t="s">
        <v>23</v>
      </c>
      <c r="H47" s="73" t="s">
        <v>597</v>
      </c>
      <c r="I47" s="73" t="s">
        <v>597</v>
      </c>
      <c r="J47" s="73" t="s">
        <v>23</v>
      </c>
      <c r="K47" s="73" t="s">
        <v>597</v>
      </c>
      <c r="L47" s="73" t="s">
        <v>597</v>
      </c>
      <c r="M47" s="73" t="s">
        <v>597</v>
      </c>
      <c r="N47" s="73" t="s">
        <v>597</v>
      </c>
    </row>
    <row r="48" spans="1:20">
      <c r="A48" s="72" t="s">
        <v>1222</v>
      </c>
      <c r="B48" s="333" t="s">
        <v>1149</v>
      </c>
      <c r="C48" s="283" t="s">
        <v>1227</v>
      </c>
      <c r="D48" s="73" t="s">
        <v>597</v>
      </c>
      <c r="E48" s="73" t="s">
        <v>23</v>
      </c>
      <c r="F48" s="73" t="s">
        <v>23</v>
      </c>
      <c r="G48" s="73" t="s">
        <v>23</v>
      </c>
      <c r="H48" s="73" t="s">
        <v>597</v>
      </c>
      <c r="I48" s="73" t="s">
        <v>597</v>
      </c>
      <c r="J48" s="73" t="s">
        <v>23</v>
      </c>
      <c r="K48" s="73" t="s">
        <v>597</v>
      </c>
      <c r="L48" s="73" t="s">
        <v>597</v>
      </c>
      <c r="M48" s="73" t="s">
        <v>597</v>
      </c>
      <c r="N48" s="73" t="s">
        <v>597</v>
      </c>
    </row>
    <row r="49" spans="1:14">
      <c r="A49" s="72" t="s">
        <v>1222</v>
      </c>
      <c r="B49" s="333" t="s">
        <v>1149</v>
      </c>
      <c r="C49" s="283" t="s">
        <v>1228</v>
      </c>
      <c r="D49" s="73" t="s">
        <v>597</v>
      </c>
      <c r="E49" s="73" t="s">
        <v>23</v>
      </c>
      <c r="F49" s="73" t="s">
        <v>23</v>
      </c>
      <c r="G49" s="73" t="s">
        <v>23</v>
      </c>
      <c r="H49" s="73" t="s">
        <v>597</v>
      </c>
      <c r="I49" s="73" t="s">
        <v>597</v>
      </c>
      <c r="J49" s="73" t="s">
        <v>23</v>
      </c>
      <c r="K49" s="73" t="s">
        <v>597</v>
      </c>
      <c r="L49" s="73" t="s">
        <v>597</v>
      </c>
      <c r="M49" s="73" t="s">
        <v>597</v>
      </c>
      <c r="N49" s="73" t="s">
        <v>597</v>
      </c>
    </row>
    <row r="50" spans="1:14">
      <c r="A50" s="72" t="s">
        <v>1222</v>
      </c>
      <c r="B50" s="333" t="s">
        <v>1149</v>
      </c>
      <c r="C50" s="283" t="s">
        <v>1229</v>
      </c>
      <c r="D50" s="73" t="s">
        <v>597</v>
      </c>
      <c r="E50" s="73" t="s">
        <v>23</v>
      </c>
      <c r="F50" s="73" t="s">
        <v>23</v>
      </c>
      <c r="G50" s="73" t="s">
        <v>23</v>
      </c>
      <c r="H50" s="73" t="s">
        <v>597</v>
      </c>
      <c r="I50" s="73" t="s">
        <v>597</v>
      </c>
      <c r="J50" s="73" t="s">
        <v>23</v>
      </c>
      <c r="K50" s="73" t="s">
        <v>597</v>
      </c>
      <c r="L50" s="73" t="s">
        <v>597</v>
      </c>
      <c r="M50" s="73" t="s">
        <v>597</v>
      </c>
      <c r="N50" s="73" t="s">
        <v>597</v>
      </c>
    </row>
    <row r="51" spans="1:14">
      <c r="A51" s="72" t="s">
        <v>1222</v>
      </c>
      <c r="B51" s="333" t="s">
        <v>1149</v>
      </c>
      <c r="C51" s="283" t="s">
        <v>1230</v>
      </c>
      <c r="D51" s="73" t="s">
        <v>597</v>
      </c>
      <c r="E51" s="73" t="s">
        <v>23</v>
      </c>
      <c r="F51" s="73" t="s">
        <v>23</v>
      </c>
      <c r="G51" s="73" t="s">
        <v>23</v>
      </c>
      <c r="H51" s="73" t="s">
        <v>597</v>
      </c>
      <c r="I51" s="73" t="s">
        <v>597</v>
      </c>
      <c r="J51" s="73" t="s">
        <v>23</v>
      </c>
      <c r="K51" s="73" t="s">
        <v>597</v>
      </c>
      <c r="L51" s="73" t="s">
        <v>597</v>
      </c>
      <c r="M51" s="73" t="s">
        <v>597</v>
      </c>
      <c r="N51" s="73" t="s">
        <v>597</v>
      </c>
    </row>
    <row r="52" spans="1:14">
      <c r="A52" s="72" t="s">
        <v>1222</v>
      </c>
      <c r="B52" s="333" t="s">
        <v>1149</v>
      </c>
      <c r="C52" s="283" t="s">
        <v>1231</v>
      </c>
      <c r="D52" s="73" t="s">
        <v>597</v>
      </c>
      <c r="E52" s="73" t="s">
        <v>23</v>
      </c>
      <c r="F52" s="73" t="s">
        <v>23</v>
      </c>
      <c r="G52" s="73" t="s">
        <v>23</v>
      </c>
      <c r="H52" s="73" t="s">
        <v>597</v>
      </c>
      <c r="I52" s="73" t="s">
        <v>597</v>
      </c>
      <c r="J52" s="73" t="s">
        <v>23</v>
      </c>
      <c r="K52" s="73" t="s">
        <v>597</v>
      </c>
      <c r="L52" s="73" t="s">
        <v>597</v>
      </c>
      <c r="M52" s="73" t="s">
        <v>597</v>
      </c>
      <c r="N52" s="73" t="s">
        <v>597</v>
      </c>
    </row>
    <row r="53" spans="1:14">
      <c r="A53" s="72" t="s">
        <v>1222</v>
      </c>
      <c r="B53" s="333" t="s">
        <v>1149</v>
      </c>
      <c r="C53" s="283" t="s">
        <v>1232</v>
      </c>
      <c r="D53" s="73" t="s">
        <v>597</v>
      </c>
      <c r="E53" s="73" t="s">
        <v>23</v>
      </c>
      <c r="F53" s="73" t="s">
        <v>23</v>
      </c>
      <c r="G53" s="73" t="s">
        <v>23</v>
      </c>
      <c r="H53" s="73" t="s">
        <v>597</v>
      </c>
      <c r="I53" s="73" t="s">
        <v>597</v>
      </c>
      <c r="J53" s="73" t="s">
        <v>597</v>
      </c>
      <c r="K53" s="73" t="s">
        <v>597</v>
      </c>
      <c r="L53" s="73" t="s">
        <v>597</v>
      </c>
      <c r="M53" s="73" t="s">
        <v>597</v>
      </c>
      <c r="N53" s="73" t="s">
        <v>597</v>
      </c>
    </row>
    <row r="54" spans="1:14">
      <c r="A54" s="72" t="s">
        <v>1222</v>
      </c>
      <c r="B54" s="333" t="s">
        <v>1149</v>
      </c>
      <c r="C54" s="283" t="s">
        <v>1233</v>
      </c>
      <c r="D54" s="73" t="s">
        <v>597</v>
      </c>
      <c r="E54" s="73" t="s">
        <v>23</v>
      </c>
      <c r="F54" s="73" t="s">
        <v>23</v>
      </c>
      <c r="G54" s="73" t="s">
        <v>23</v>
      </c>
      <c r="H54" s="73" t="s">
        <v>597</v>
      </c>
      <c r="I54" s="73" t="s">
        <v>597</v>
      </c>
      <c r="J54" s="73" t="s">
        <v>23</v>
      </c>
      <c r="K54" s="73" t="s">
        <v>597</v>
      </c>
      <c r="L54" s="73" t="s">
        <v>597</v>
      </c>
      <c r="M54" s="73" t="s">
        <v>597</v>
      </c>
      <c r="N54" s="73" t="s">
        <v>597</v>
      </c>
    </row>
    <row r="55" spans="1:14">
      <c r="A55" s="72" t="s">
        <v>1222</v>
      </c>
      <c r="B55" s="333" t="s">
        <v>1149</v>
      </c>
      <c r="C55" s="283" t="s">
        <v>1234</v>
      </c>
      <c r="D55" s="73" t="s">
        <v>597</v>
      </c>
      <c r="E55" s="73" t="s">
        <v>23</v>
      </c>
      <c r="F55" s="73" t="s">
        <v>23</v>
      </c>
      <c r="G55" s="73" t="s">
        <v>23</v>
      </c>
      <c r="H55" s="73" t="s">
        <v>597</v>
      </c>
      <c r="I55" s="73" t="s">
        <v>597</v>
      </c>
      <c r="J55" s="73" t="s">
        <v>23</v>
      </c>
      <c r="K55" s="73" t="s">
        <v>597</v>
      </c>
      <c r="L55" s="73" t="s">
        <v>597</v>
      </c>
      <c r="M55" s="73" t="s">
        <v>597</v>
      </c>
      <c r="N55" s="73" t="s">
        <v>597</v>
      </c>
    </row>
    <row r="56" spans="1:14">
      <c r="A56" s="72" t="s">
        <v>1222</v>
      </c>
      <c r="B56" s="333" t="s">
        <v>1149</v>
      </c>
      <c r="C56" s="283" t="s">
        <v>1235</v>
      </c>
      <c r="D56" s="73" t="s">
        <v>597</v>
      </c>
      <c r="E56" s="73" t="s">
        <v>23</v>
      </c>
      <c r="F56" s="73" t="s">
        <v>23</v>
      </c>
      <c r="G56" s="73" t="s">
        <v>23</v>
      </c>
      <c r="H56" s="73" t="s">
        <v>597</v>
      </c>
      <c r="I56" s="73" t="s">
        <v>597</v>
      </c>
      <c r="J56" s="73" t="s">
        <v>23</v>
      </c>
      <c r="K56" s="73" t="s">
        <v>597</v>
      </c>
      <c r="L56" s="73" t="s">
        <v>597</v>
      </c>
      <c r="M56" s="73" t="s">
        <v>597</v>
      </c>
      <c r="N56" s="73" t="s">
        <v>597</v>
      </c>
    </row>
    <row r="57" spans="1:14">
      <c r="A57" s="72" t="s">
        <v>1222</v>
      </c>
      <c r="B57" s="333" t="s">
        <v>1149</v>
      </c>
      <c r="C57" s="283" t="s">
        <v>1236</v>
      </c>
      <c r="D57" s="73" t="s">
        <v>597</v>
      </c>
      <c r="E57" s="73" t="s">
        <v>23</v>
      </c>
      <c r="F57" s="73" t="s">
        <v>23</v>
      </c>
      <c r="G57" s="73" t="s">
        <v>23</v>
      </c>
      <c r="H57" s="73" t="s">
        <v>597</v>
      </c>
      <c r="I57" s="73" t="s">
        <v>597</v>
      </c>
      <c r="J57" s="73" t="s">
        <v>23</v>
      </c>
      <c r="K57" s="73" t="s">
        <v>597</v>
      </c>
      <c r="L57" s="73" t="s">
        <v>597</v>
      </c>
      <c r="M57" s="73" t="s">
        <v>597</v>
      </c>
      <c r="N57" s="73" t="s">
        <v>597</v>
      </c>
    </row>
    <row r="58" spans="1:14">
      <c r="A58" s="72" t="s">
        <v>1222</v>
      </c>
      <c r="B58" s="333" t="s">
        <v>1149</v>
      </c>
      <c r="C58" s="283" t="s">
        <v>1237</v>
      </c>
      <c r="D58" s="73" t="s">
        <v>597</v>
      </c>
      <c r="E58" s="73" t="s">
        <v>23</v>
      </c>
      <c r="F58" s="73" t="s">
        <v>23</v>
      </c>
      <c r="G58" s="73" t="s">
        <v>23</v>
      </c>
      <c r="H58" s="73" t="s">
        <v>597</v>
      </c>
      <c r="I58" s="73" t="s">
        <v>597</v>
      </c>
      <c r="J58" s="73" t="s">
        <v>23</v>
      </c>
      <c r="K58" s="73" t="s">
        <v>597</v>
      </c>
      <c r="L58" s="73" t="s">
        <v>597</v>
      </c>
      <c r="M58" s="73" t="s">
        <v>597</v>
      </c>
      <c r="N58" s="73" t="s">
        <v>597</v>
      </c>
    </row>
    <row r="59" spans="1:14">
      <c r="A59" s="72" t="s">
        <v>1222</v>
      </c>
      <c r="B59" s="333" t="s">
        <v>1149</v>
      </c>
      <c r="C59" s="283" t="s">
        <v>1238</v>
      </c>
      <c r="D59" s="73" t="s">
        <v>597</v>
      </c>
      <c r="E59" s="73" t="s">
        <v>23</v>
      </c>
      <c r="F59" s="73" t="s">
        <v>23</v>
      </c>
      <c r="G59" s="73" t="s">
        <v>23</v>
      </c>
      <c r="H59" s="73" t="s">
        <v>597</v>
      </c>
      <c r="I59" s="73" t="s">
        <v>597</v>
      </c>
      <c r="J59" s="73" t="s">
        <v>597</v>
      </c>
      <c r="K59" s="73" t="s">
        <v>597</v>
      </c>
      <c r="L59" s="73" t="s">
        <v>597</v>
      </c>
      <c r="M59" s="73" t="s">
        <v>597</v>
      </c>
      <c r="N59" s="73" t="s">
        <v>597</v>
      </c>
    </row>
    <row r="60" spans="1:14">
      <c r="A60" s="72" t="s">
        <v>1222</v>
      </c>
      <c r="B60" s="333" t="s">
        <v>1149</v>
      </c>
      <c r="C60" s="283" t="s">
        <v>1239</v>
      </c>
      <c r="D60" s="73" t="s">
        <v>597</v>
      </c>
      <c r="E60" s="73" t="s">
        <v>23</v>
      </c>
      <c r="F60" s="73" t="s">
        <v>23</v>
      </c>
      <c r="G60" s="73" t="s">
        <v>23</v>
      </c>
      <c r="H60" s="73" t="s">
        <v>597</v>
      </c>
      <c r="I60" s="73" t="s">
        <v>597</v>
      </c>
      <c r="J60" s="73" t="s">
        <v>23</v>
      </c>
      <c r="K60" s="73" t="s">
        <v>597</v>
      </c>
      <c r="L60" s="73" t="s">
        <v>597</v>
      </c>
      <c r="M60" s="73" t="s">
        <v>597</v>
      </c>
      <c r="N60" s="73" t="s">
        <v>597</v>
      </c>
    </row>
    <row r="61" spans="1:14">
      <c r="A61" s="72" t="s">
        <v>1222</v>
      </c>
      <c r="B61" s="333" t="s">
        <v>1149</v>
      </c>
      <c r="C61" s="283" t="s">
        <v>1240</v>
      </c>
      <c r="D61" s="73" t="s">
        <v>597</v>
      </c>
      <c r="E61" s="73" t="s">
        <v>23</v>
      </c>
      <c r="F61" s="73" t="s">
        <v>23</v>
      </c>
      <c r="G61" s="73" t="s">
        <v>23</v>
      </c>
      <c r="H61" s="73" t="s">
        <v>597</v>
      </c>
      <c r="I61" s="73" t="s">
        <v>597</v>
      </c>
      <c r="J61" s="73" t="s">
        <v>597</v>
      </c>
      <c r="K61" s="73" t="s">
        <v>597</v>
      </c>
      <c r="L61" s="73" t="s">
        <v>597</v>
      </c>
      <c r="M61" s="73" t="s">
        <v>597</v>
      </c>
      <c r="N61" s="73" t="s">
        <v>597</v>
      </c>
    </row>
    <row r="62" spans="1:14">
      <c r="A62" s="72" t="s">
        <v>1327</v>
      </c>
      <c r="B62" s="333" t="s">
        <v>1149</v>
      </c>
      <c r="C62" s="350" t="s">
        <v>1328</v>
      </c>
      <c r="D62" s="73" t="s">
        <v>597</v>
      </c>
      <c r="E62" s="73" t="s">
        <v>23</v>
      </c>
      <c r="F62" s="73" t="s">
        <v>23</v>
      </c>
      <c r="G62" s="73" t="s">
        <v>23</v>
      </c>
      <c r="H62" s="73" t="s">
        <v>597</v>
      </c>
      <c r="I62" s="73" t="s">
        <v>597</v>
      </c>
      <c r="J62" s="73" t="s">
        <v>23</v>
      </c>
      <c r="K62" s="73" t="s">
        <v>597</v>
      </c>
      <c r="L62" s="73" t="s">
        <v>597</v>
      </c>
      <c r="M62" s="73" t="s">
        <v>597</v>
      </c>
      <c r="N62" s="73" t="s">
        <v>597</v>
      </c>
    </row>
    <row r="63" spans="1:14">
      <c r="A63" s="72" t="s">
        <v>1222</v>
      </c>
      <c r="B63" s="333" t="s">
        <v>1149</v>
      </c>
      <c r="C63" s="283" t="s">
        <v>1241</v>
      </c>
      <c r="D63" s="73" t="s">
        <v>597</v>
      </c>
      <c r="E63" s="73" t="s">
        <v>23</v>
      </c>
      <c r="F63" s="73" t="s">
        <v>23</v>
      </c>
      <c r="G63" s="73" t="s">
        <v>23</v>
      </c>
      <c r="H63" s="73" t="s">
        <v>597</v>
      </c>
      <c r="I63" s="73" t="s">
        <v>597</v>
      </c>
      <c r="J63" s="73" t="s">
        <v>23</v>
      </c>
      <c r="K63" s="73" t="s">
        <v>597</v>
      </c>
      <c r="L63" s="73" t="s">
        <v>597</v>
      </c>
      <c r="M63" s="73" t="s">
        <v>597</v>
      </c>
      <c r="N63" s="73" t="s">
        <v>597</v>
      </c>
    </row>
    <row r="64" spans="1:14">
      <c r="A64" s="72" t="s">
        <v>1222</v>
      </c>
      <c r="B64" s="333" t="s">
        <v>1149</v>
      </c>
      <c r="C64" s="283" t="s">
        <v>1242</v>
      </c>
      <c r="D64" s="73" t="s">
        <v>597</v>
      </c>
      <c r="E64" s="73" t="s">
        <v>23</v>
      </c>
      <c r="F64" s="73" t="s">
        <v>23</v>
      </c>
      <c r="G64" s="73" t="s">
        <v>23</v>
      </c>
      <c r="H64" s="73" t="s">
        <v>597</v>
      </c>
      <c r="I64" s="73" t="s">
        <v>597</v>
      </c>
      <c r="J64" s="73" t="s">
        <v>23</v>
      </c>
      <c r="K64" s="73" t="s">
        <v>597</v>
      </c>
      <c r="L64" s="73" t="s">
        <v>597</v>
      </c>
      <c r="M64" s="73" t="s">
        <v>597</v>
      </c>
      <c r="N64" s="73" t="s">
        <v>597</v>
      </c>
    </row>
    <row r="65" spans="1:14">
      <c r="A65" s="72" t="s">
        <v>1327</v>
      </c>
      <c r="B65" s="333" t="s">
        <v>1149</v>
      </c>
      <c r="C65" s="350" t="s">
        <v>1330</v>
      </c>
      <c r="D65" s="73" t="s">
        <v>597</v>
      </c>
      <c r="E65" s="73" t="s">
        <v>23</v>
      </c>
      <c r="F65" s="73" t="s">
        <v>23</v>
      </c>
      <c r="G65" s="73" t="s">
        <v>23</v>
      </c>
      <c r="H65" s="73" t="s">
        <v>597</v>
      </c>
      <c r="I65" s="73" t="s">
        <v>597</v>
      </c>
      <c r="J65" s="73" t="s">
        <v>23</v>
      </c>
      <c r="K65" s="73" t="s">
        <v>597</v>
      </c>
      <c r="L65" s="73" t="s">
        <v>597</v>
      </c>
      <c r="M65" s="73" t="s">
        <v>597</v>
      </c>
      <c r="N65" s="73" t="s">
        <v>597</v>
      </c>
    </row>
    <row r="66" spans="1:14">
      <c r="A66" s="72" t="s">
        <v>1222</v>
      </c>
      <c r="B66" s="333" t="s">
        <v>1149</v>
      </c>
      <c r="C66" s="283" t="s">
        <v>1243</v>
      </c>
      <c r="D66" s="73" t="s">
        <v>597</v>
      </c>
      <c r="E66" s="73" t="s">
        <v>23</v>
      </c>
      <c r="F66" s="73" t="s">
        <v>23</v>
      </c>
      <c r="G66" s="73" t="s">
        <v>23</v>
      </c>
      <c r="H66" s="73" t="s">
        <v>597</v>
      </c>
      <c r="I66" s="73" t="s">
        <v>597</v>
      </c>
      <c r="J66" s="73" t="s">
        <v>23</v>
      </c>
      <c r="K66" s="73" t="s">
        <v>597</v>
      </c>
      <c r="L66" s="73" t="s">
        <v>597</v>
      </c>
      <c r="M66" s="73" t="s">
        <v>597</v>
      </c>
      <c r="N66" s="73" t="s">
        <v>597</v>
      </c>
    </row>
    <row r="67" spans="1:14">
      <c r="A67" s="72" t="s">
        <v>1222</v>
      </c>
      <c r="B67" s="333" t="s">
        <v>1149</v>
      </c>
      <c r="C67" s="283" t="s">
        <v>1244</v>
      </c>
      <c r="D67" s="73" t="s">
        <v>597</v>
      </c>
      <c r="E67" s="73" t="s">
        <v>23</v>
      </c>
      <c r="F67" s="73" t="s">
        <v>23</v>
      </c>
      <c r="G67" s="73" t="s">
        <v>23</v>
      </c>
      <c r="H67" s="73" t="s">
        <v>597</v>
      </c>
      <c r="I67" s="73" t="s">
        <v>597</v>
      </c>
      <c r="J67" s="73" t="s">
        <v>23</v>
      </c>
      <c r="K67" s="73" t="s">
        <v>597</v>
      </c>
      <c r="L67" s="73" t="s">
        <v>597</v>
      </c>
      <c r="M67" s="73" t="s">
        <v>597</v>
      </c>
      <c r="N67" s="73" t="s">
        <v>597</v>
      </c>
    </row>
    <row r="68" spans="1:14">
      <c r="A68" s="72" t="s">
        <v>1222</v>
      </c>
      <c r="B68" s="333" t="s">
        <v>1149</v>
      </c>
      <c r="C68" s="283" t="s">
        <v>1245</v>
      </c>
      <c r="D68" s="73" t="s">
        <v>597</v>
      </c>
      <c r="E68" s="73" t="s">
        <v>23</v>
      </c>
      <c r="F68" s="73" t="s">
        <v>23</v>
      </c>
      <c r="G68" s="73" t="s">
        <v>23</v>
      </c>
      <c r="H68" s="73" t="s">
        <v>597</v>
      </c>
      <c r="I68" s="73" t="s">
        <v>597</v>
      </c>
      <c r="J68" s="73" t="s">
        <v>23</v>
      </c>
      <c r="K68" s="73" t="s">
        <v>597</v>
      </c>
      <c r="L68" s="73" t="s">
        <v>597</v>
      </c>
      <c r="M68" s="73" t="s">
        <v>597</v>
      </c>
      <c r="N68" s="73" t="s">
        <v>597</v>
      </c>
    </row>
    <row r="69" spans="1:14">
      <c r="A69" s="72" t="s">
        <v>1222</v>
      </c>
      <c r="B69" s="333" t="s">
        <v>1149</v>
      </c>
      <c r="C69" s="283" t="s">
        <v>1246</v>
      </c>
      <c r="D69" s="73" t="s">
        <v>597</v>
      </c>
      <c r="E69" s="73" t="s">
        <v>23</v>
      </c>
      <c r="F69" s="73" t="s">
        <v>23</v>
      </c>
      <c r="G69" s="73" t="s">
        <v>23</v>
      </c>
      <c r="H69" s="73" t="s">
        <v>597</v>
      </c>
      <c r="I69" s="73" t="s">
        <v>597</v>
      </c>
      <c r="J69" s="73" t="s">
        <v>23</v>
      </c>
      <c r="K69" s="73" t="s">
        <v>597</v>
      </c>
      <c r="L69" s="73" t="s">
        <v>597</v>
      </c>
      <c r="M69" s="73" t="s">
        <v>597</v>
      </c>
      <c r="N69" s="73" t="s">
        <v>597</v>
      </c>
    </row>
    <row r="70" spans="1:14">
      <c r="A70" s="72" t="s">
        <v>1222</v>
      </c>
      <c r="B70" s="333" t="s">
        <v>1149</v>
      </c>
      <c r="C70" s="283" t="s">
        <v>1247</v>
      </c>
      <c r="D70" s="73" t="s">
        <v>597</v>
      </c>
      <c r="E70" s="73" t="s">
        <v>23</v>
      </c>
      <c r="F70" s="73" t="s">
        <v>23</v>
      </c>
      <c r="G70" s="73" t="s">
        <v>23</v>
      </c>
      <c r="H70" s="73" t="s">
        <v>597</v>
      </c>
      <c r="I70" s="73" t="s">
        <v>597</v>
      </c>
      <c r="J70" s="73" t="s">
        <v>23</v>
      </c>
      <c r="K70" s="73" t="s">
        <v>597</v>
      </c>
      <c r="L70" s="73" t="s">
        <v>597</v>
      </c>
      <c r="M70" s="73" t="s">
        <v>597</v>
      </c>
      <c r="N70" s="73" t="s">
        <v>597</v>
      </c>
    </row>
    <row r="71" spans="1:14">
      <c r="A71" s="72" t="s">
        <v>1297</v>
      </c>
      <c r="B71" s="333" t="s">
        <v>1149</v>
      </c>
      <c r="C71" s="283" t="s">
        <v>1248</v>
      </c>
      <c r="D71" s="73" t="s">
        <v>597</v>
      </c>
      <c r="E71" s="73" t="s">
        <v>23</v>
      </c>
      <c r="F71" s="73" t="s">
        <v>23</v>
      </c>
      <c r="G71" s="73" t="s">
        <v>23</v>
      </c>
      <c r="H71" s="73" t="s">
        <v>597</v>
      </c>
      <c r="I71" s="73" t="s">
        <v>597</v>
      </c>
      <c r="J71" s="73" t="s">
        <v>23</v>
      </c>
      <c r="K71" s="73" t="s">
        <v>597</v>
      </c>
      <c r="L71" s="73" t="s">
        <v>597</v>
      </c>
      <c r="M71" s="73" t="s">
        <v>597</v>
      </c>
      <c r="N71" s="73" t="s">
        <v>597</v>
      </c>
    </row>
    <row r="72" spans="1:14">
      <c r="A72" s="72" t="s">
        <v>1297</v>
      </c>
      <c r="B72" s="333" t="s">
        <v>1149</v>
      </c>
      <c r="C72" s="283" t="s">
        <v>1249</v>
      </c>
      <c r="D72" s="73" t="s">
        <v>597</v>
      </c>
      <c r="E72" s="73" t="s">
        <v>23</v>
      </c>
      <c r="F72" s="73" t="s">
        <v>23</v>
      </c>
      <c r="G72" s="73" t="s">
        <v>23</v>
      </c>
      <c r="H72" s="73" t="s">
        <v>597</v>
      </c>
      <c r="I72" s="73" t="s">
        <v>597</v>
      </c>
      <c r="J72" s="73" t="s">
        <v>597</v>
      </c>
      <c r="K72" s="73" t="s">
        <v>597</v>
      </c>
      <c r="L72" s="73" t="s">
        <v>597</v>
      </c>
      <c r="M72" s="73" t="s">
        <v>597</v>
      </c>
      <c r="N72" s="73" t="s">
        <v>597</v>
      </c>
    </row>
    <row r="73" spans="1:14">
      <c r="A73" s="72" t="s">
        <v>1297</v>
      </c>
      <c r="B73" s="333" t="s">
        <v>1149</v>
      </c>
      <c r="C73" s="283" t="s">
        <v>1250</v>
      </c>
      <c r="D73" s="73" t="s">
        <v>597</v>
      </c>
      <c r="E73" s="73" t="s">
        <v>23</v>
      </c>
      <c r="F73" s="73" t="s">
        <v>23</v>
      </c>
      <c r="G73" s="73" t="s">
        <v>23</v>
      </c>
      <c r="H73" s="73" t="s">
        <v>597</v>
      </c>
      <c r="I73" s="73" t="s">
        <v>597</v>
      </c>
      <c r="J73" s="73" t="s">
        <v>23</v>
      </c>
      <c r="K73" s="73" t="s">
        <v>597</v>
      </c>
      <c r="L73" s="73" t="s">
        <v>597</v>
      </c>
      <c r="M73" s="73" t="s">
        <v>597</v>
      </c>
      <c r="N73" s="73" t="s">
        <v>597</v>
      </c>
    </row>
    <row r="74" spans="1:14">
      <c r="A74" s="72" t="s">
        <v>1297</v>
      </c>
      <c r="B74" s="333" t="s">
        <v>1149</v>
      </c>
      <c r="C74" s="283" t="s">
        <v>1251</v>
      </c>
      <c r="D74" s="73" t="s">
        <v>597</v>
      </c>
      <c r="E74" s="73" t="s">
        <v>23</v>
      </c>
      <c r="F74" s="73" t="s">
        <v>23</v>
      </c>
      <c r="G74" s="73" t="s">
        <v>23</v>
      </c>
      <c r="H74" s="73" t="s">
        <v>597</v>
      </c>
      <c r="I74" s="73" t="s">
        <v>597</v>
      </c>
      <c r="J74" s="73" t="s">
        <v>23</v>
      </c>
      <c r="K74" s="73" t="s">
        <v>597</v>
      </c>
      <c r="L74" s="73" t="s">
        <v>597</v>
      </c>
      <c r="M74" s="73" t="s">
        <v>597</v>
      </c>
      <c r="N74" s="73" t="s">
        <v>597</v>
      </c>
    </row>
    <row r="75" spans="1:14">
      <c r="A75" s="72" t="s">
        <v>1297</v>
      </c>
      <c r="B75" s="333" t="s">
        <v>1149</v>
      </c>
      <c r="C75" s="283" t="s">
        <v>1252</v>
      </c>
      <c r="D75" s="73" t="s">
        <v>597</v>
      </c>
      <c r="E75" s="73" t="s">
        <v>23</v>
      </c>
      <c r="F75" s="73" t="s">
        <v>23</v>
      </c>
      <c r="G75" s="73" t="s">
        <v>23</v>
      </c>
      <c r="H75" s="73" t="s">
        <v>597</v>
      </c>
      <c r="I75" s="73" t="s">
        <v>597</v>
      </c>
      <c r="J75" s="73" t="s">
        <v>23</v>
      </c>
      <c r="K75" s="73" t="s">
        <v>597</v>
      </c>
      <c r="L75" s="73" t="s">
        <v>597</v>
      </c>
      <c r="M75" s="73" t="s">
        <v>597</v>
      </c>
      <c r="N75" s="73" t="s">
        <v>597</v>
      </c>
    </row>
    <row r="76" spans="1:14">
      <c r="A76" s="72" t="s">
        <v>1297</v>
      </c>
      <c r="B76" s="333" t="s">
        <v>1149</v>
      </c>
      <c r="C76" s="283" t="s">
        <v>1253</v>
      </c>
      <c r="D76" s="73" t="s">
        <v>597</v>
      </c>
      <c r="E76" s="73" t="s">
        <v>23</v>
      </c>
      <c r="F76" s="73" t="s">
        <v>23</v>
      </c>
      <c r="G76" s="73" t="s">
        <v>23</v>
      </c>
      <c r="H76" s="73" t="s">
        <v>597</v>
      </c>
      <c r="I76" s="73" t="s">
        <v>597</v>
      </c>
      <c r="J76" s="73" t="s">
        <v>23</v>
      </c>
      <c r="K76" s="73" t="s">
        <v>597</v>
      </c>
      <c r="L76" s="73" t="s">
        <v>597</v>
      </c>
      <c r="M76" s="73" t="s">
        <v>597</v>
      </c>
      <c r="N76" s="73" t="s">
        <v>597</v>
      </c>
    </row>
    <row r="77" spans="1:14">
      <c r="A77" s="72" t="s">
        <v>1297</v>
      </c>
      <c r="B77" s="333" t="s">
        <v>1149</v>
      </c>
      <c r="C77" s="283" t="s">
        <v>1254</v>
      </c>
      <c r="D77" s="73" t="s">
        <v>597</v>
      </c>
      <c r="E77" s="73" t="s">
        <v>23</v>
      </c>
      <c r="F77" s="73" t="s">
        <v>23</v>
      </c>
      <c r="G77" s="73" t="s">
        <v>23</v>
      </c>
      <c r="H77" s="73" t="s">
        <v>597</v>
      </c>
      <c r="I77" s="73" t="s">
        <v>597</v>
      </c>
      <c r="J77" s="73" t="s">
        <v>23</v>
      </c>
      <c r="K77" s="73" t="s">
        <v>597</v>
      </c>
      <c r="L77" s="73" t="s">
        <v>597</v>
      </c>
      <c r="M77" s="73" t="s">
        <v>597</v>
      </c>
      <c r="N77" s="73" t="s">
        <v>597</v>
      </c>
    </row>
    <row r="78" spans="1:14">
      <c r="A78" s="72" t="s">
        <v>1297</v>
      </c>
      <c r="B78" s="333" t="s">
        <v>1149</v>
      </c>
      <c r="C78" s="283" t="s">
        <v>1255</v>
      </c>
      <c r="D78" s="73" t="s">
        <v>597</v>
      </c>
      <c r="E78" s="73" t="s">
        <v>23</v>
      </c>
      <c r="F78" s="73" t="s">
        <v>23</v>
      </c>
      <c r="G78" s="73" t="s">
        <v>23</v>
      </c>
      <c r="H78" s="73" t="s">
        <v>597</v>
      </c>
      <c r="I78" s="73" t="s">
        <v>597</v>
      </c>
      <c r="J78" s="73" t="s">
        <v>597</v>
      </c>
      <c r="K78" s="73" t="s">
        <v>597</v>
      </c>
      <c r="L78" s="73" t="s">
        <v>597</v>
      </c>
      <c r="M78" s="73" t="s">
        <v>597</v>
      </c>
      <c r="N78" s="73" t="s">
        <v>597</v>
      </c>
    </row>
    <row r="79" spans="1:14">
      <c r="A79" s="72" t="s">
        <v>1297</v>
      </c>
      <c r="B79" s="333" t="s">
        <v>1149</v>
      </c>
      <c r="C79" s="283" t="s">
        <v>1256</v>
      </c>
      <c r="D79" s="73" t="s">
        <v>597</v>
      </c>
      <c r="E79" s="73" t="s">
        <v>23</v>
      </c>
      <c r="F79" s="73" t="s">
        <v>23</v>
      </c>
      <c r="G79" s="73" t="s">
        <v>23</v>
      </c>
      <c r="H79" s="73" t="s">
        <v>597</v>
      </c>
      <c r="I79" s="73" t="s">
        <v>597</v>
      </c>
      <c r="J79" s="73" t="s">
        <v>23</v>
      </c>
      <c r="K79" s="73" t="s">
        <v>597</v>
      </c>
      <c r="L79" s="73" t="s">
        <v>597</v>
      </c>
      <c r="M79" s="73" t="s">
        <v>597</v>
      </c>
      <c r="N79" s="73" t="s">
        <v>597</v>
      </c>
    </row>
    <row r="80" spans="1:14">
      <c r="A80" s="72" t="s">
        <v>1297</v>
      </c>
      <c r="B80" s="333" t="s">
        <v>1149</v>
      </c>
      <c r="C80" s="283" t="s">
        <v>1257</v>
      </c>
      <c r="D80" s="73" t="s">
        <v>597</v>
      </c>
      <c r="E80" s="73" t="s">
        <v>23</v>
      </c>
      <c r="F80" s="73" t="s">
        <v>23</v>
      </c>
      <c r="G80" s="73" t="s">
        <v>23</v>
      </c>
      <c r="H80" s="73" t="s">
        <v>597</v>
      </c>
      <c r="I80" s="73" t="s">
        <v>597</v>
      </c>
      <c r="J80" s="73" t="s">
        <v>597</v>
      </c>
      <c r="K80" s="73" t="s">
        <v>597</v>
      </c>
      <c r="L80" s="73" t="s">
        <v>597</v>
      </c>
      <c r="M80" s="73" t="s">
        <v>597</v>
      </c>
      <c r="N80" s="73" t="s">
        <v>597</v>
      </c>
    </row>
    <row r="81" spans="1:14">
      <c r="A81" s="72" t="s">
        <v>1326</v>
      </c>
      <c r="B81" s="333" t="s">
        <v>1149</v>
      </c>
      <c r="C81" s="350" t="s">
        <v>1325</v>
      </c>
      <c r="D81" s="73" t="s">
        <v>597</v>
      </c>
      <c r="E81" s="73" t="s">
        <v>23</v>
      </c>
      <c r="F81" s="73" t="s">
        <v>23</v>
      </c>
      <c r="G81" s="73" t="s">
        <v>23</v>
      </c>
      <c r="H81" s="73" t="s">
        <v>597</v>
      </c>
      <c r="I81" s="73" t="s">
        <v>597</v>
      </c>
      <c r="J81" s="73" t="s">
        <v>23</v>
      </c>
      <c r="K81" s="73" t="s">
        <v>597</v>
      </c>
      <c r="L81" s="73" t="s">
        <v>597</v>
      </c>
      <c r="M81" s="73" t="s">
        <v>597</v>
      </c>
      <c r="N81" s="73" t="s">
        <v>597</v>
      </c>
    </row>
  </sheetData>
  <autoFilter ref="A6:Z81"/>
  <mergeCells count="1">
    <mergeCell ref="A1:B3"/>
  </mergeCells>
  <conditionalFormatting sqref="P15 D33:N35 E36:N42 D37:D42 J26:J28 D7:N14 D44:D70 D72:D81 D19:N25">
    <cfRule type="cellIs" dxfId="149" priority="99" operator="equal">
      <formula>"Mandatory"</formula>
    </cfRule>
    <cfRule type="cellIs" dxfId="148" priority="100" stopIfTrue="1" operator="equal">
      <formula>"Optional"</formula>
    </cfRule>
  </conditionalFormatting>
  <conditionalFormatting sqref="P15 D33:N35 E36:N42 D37:D42 J26:J28 D7:N14 D44:D70 D72:D81 D19:N25">
    <cfRule type="cellIs" dxfId="147" priority="96" operator="equal">
      <formula>"Optional"</formula>
    </cfRule>
    <cfRule type="cellIs" dxfId="146" priority="97" operator="equal">
      <formula>"ReadOnly"</formula>
    </cfRule>
    <cfRule type="cellIs" dxfId="145" priority="98" operator="equal">
      <formula>"Mandatory"</formula>
    </cfRule>
  </conditionalFormatting>
  <conditionalFormatting sqref="D36">
    <cfRule type="cellIs" dxfId="144" priority="94" operator="equal">
      <formula>"Mandatory"</formula>
    </cfRule>
    <cfRule type="cellIs" dxfId="143" priority="95" stopIfTrue="1" operator="equal">
      <formula>"Optional"</formula>
    </cfRule>
  </conditionalFormatting>
  <conditionalFormatting sqref="D36">
    <cfRule type="cellIs" dxfId="142" priority="91" operator="equal">
      <formula>"Optional"</formula>
    </cfRule>
    <cfRule type="cellIs" dxfId="141" priority="92" operator="equal">
      <formula>"ReadOnly"</formula>
    </cfRule>
    <cfRule type="cellIs" dxfId="140" priority="93" operator="equal">
      <formula>"Mandatory"</formula>
    </cfRule>
  </conditionalFormatting>
  <conditionalFormatting sqref="D15:O18">
    <cfRule type="cellIs" dxfId="139" priority="79" operator="equal">
      <formula>"Mandatory"</formula>
    </cfRule>
    <cfRule type="cellIs" dxfId="138" priority="80" stopIfTrue="1" operator="equal">
      <formula>"Optional"</formula>
    </cfRule>
  </conditionalFormatting>
  <conditionalFormatting sqref="D15:O18">
    <cfRule type="cellIs" dxfId="137" priority="76" operator="equal">
      <formula>"Optional"</formula>
    </cfRule>
    <cfRule type="cellIs" dxfId="136" priority="77" operator="equal">
      <formula>"ReadOnly"</formula>
    </cfRule>
    <cfRule type="cellIs" dxfId="135" priority="78" operator="equal">
      <formula>"Mandatory"</formula>
    </cfRule>
  </conditionalFormatting>
  <conditionalFormatting sqref="D26:I28 K26:N28 D29:N32">
    <cfRule type="cellIs" dxfId="134" priority="74" operator="equal">
      <formula>"Mandatory"</formula>
    </cfRule>
    <cfRule type="cellIs" dxfId="133" priority="75" stopIfTrue="1" operator="equal">
      <formula>"Optional"</formula>
    </cfRule>
  </conditionalFormatting>
  <conditionalFormatting sqref="D26:I28 K26:N28 D29:N32">
    <cfRule type="cellIs" dxfId="132" priority="71" operator="equal">
      <formula>"Optional"</formula>
    </cfRule>
    <cfRule type="cellIs" dxfId="131" priority="72" operator="equal">
      <formula>"ReadOnly"</formula>
    </cfRule>
    <cfRule type="cellIs" dxfId="130" priority="73" operator="equal">
      <formula>"Mandatory"</formula>
    </cfRule>
  </conditionalFormatting>
  <conditionalFormatting sqref="E44:G70 E72:G81">
    <cfRule type="cellIs" dxfId="129" priority="69" operator="equal">
      <formula>"Mandatory"</formula>
    </cfRule>
    <cfRule type="cellIs" dxfId="128" priority="70" stopIfTrue="1" operator="equal">
      <formula>"Optional"</formula>
    </cfRule>
  </conditionalFormatting>
  <conditionalFormatting sqref="E44:G70 E72:G81">
    <cfRule type="cellIs" dxfId="127" priority="66" operator="equal">
      <formula>"Optional"</formula>
    </cfRule>
    <cfRule type="cellIs" dxfId="126" priority="67" operator="equal">
      <formula>"ReadOnly"</formula>
    </cfRule>
    <cfRule type="cellIs" dxfId="125" priority="68" operator="equal">
      <formula>"Mandatory"</formula>
    </cfRule>
  </conditionalFormatting>
  <conditionalFormatting sqref="D43:N43">
    <cfRule type="cellIs" dxfId="124" priority="54" operator="equal">
      <formula>"Mandatory"</formula>
    </cfRule>
    <cfRule type="cellIs" dxfId="123" priority="55" stopIfTrue="1" operator="equal">
      <formula>"Optional"</formula>
    </cfRule>
  </conditionalFormatting>
  <conditionalFormatting sqref="D43:N43">
    <cfRule type="cellIs" dxfId="122" priority="51" operator="equal">
      <formula>"Optional"</formula>
    </cfRule>
    <cfRule type="cellIs" dxfId="121" priority="52" operator="equal">
      <formula>"ReadOnly"</formula>
    </cfRule>
    <cfRule type="cellIs" dxfId="120" priority="53" operator="equal">
      <formula>"Mandatory"</formula>
    </cfRule>
  </conditionalFormatting>
  <conditionalFormatting sqref="H44:H70 H72:H81">
    <cfRule type="cellIs" dxfId="119" priority="49" operator="equal">
      <formula>"Mandatory"</formula>
    </cfRule>
    <cfRule type="cellIs" dxfId="118" priority="50" stopIfTrue="1" operator="equal">
      <formula>"Optional"</formula>
    </cfRule>
  </conditionalFormatting>
  <conditionalFormatting sqref="H44:H70 H72:H81">
    <cfRule type="cellIs" dxfId="117" priority="46" operator="equal">
      <formula>"Optional"</formula>
    </cfRule>
    <cfRule type="cellIs" dxfId="116" priority="47" operator="equal">
      <formula>"ReadOnly"</formula>
    </cfRule>
    <cfRule type="cellIs" dxfId="115" priority="48" operator="equal">
      <formula>"Mandatory"</formula>
    </cfRule>
  </conditionalFormatting>
  <conditionalFormatting sqref="I44:I70 I72:I81">
    <cfRule type="cellIs" dxfId="114" priority="44" operator="equal">
      <formula>"Mandatory"</formula>
    </cfRule>
    <cfRule type="cellIs" dxfId="113" priority="45" stopIfTrue="1" operator="equal">
      <formula>"Optional"</formula>
    </cfRule>
  </conditionalFormatting>
  <conditionalFormatting sqref="I44:I70 I72:I81">
    <cfRule type="cellIs" dxfId="112" priority="41" operator="equal">
      <formula>"Optional"</formula>
    </cfRule>
    <cfRule type="cellIs" dxfId="111" priority="42" operator="equal">
      <formula>"ReadOnly"</formula>
    </cfRule>
    <cfRule type="cellIs" dxfId="110" priority="43" operator="equal">
      <formula>"Mandatory"</formula>
    </cfRule>
  </conditionalFormatting>
  <conditionalFormatting sqref="J44:J70 J72:J81">
    <cfRule type="cellIs" dxfId="109" priority="39" operator="equal">
      <formula>"Mandatory"</formula>
    </cfRule>
    <cfRule type="cellIs" dxfId="108" priority="40" stopIfTrue="1" operator="equal">
      <formula>"Optional"</formula>
    </cfRule>
  </conditionalFormatting>
  <conditionalFormatting sqref="J44:J70 J72:J81">
    <cfRule type="cellIs" dxfId="107" priority="36" operator="equal">
      <formula>"Optional"</formula>
    </cfRule>
    <cfRule type="cellIs" dxfId="106" priority="37" operator="equal">
      <formula>"ReadOnly"</formula>
    </cfRule>
    <cfRule type="cellIs" dxfId="105" priority="38" operator="equal">
      <formula>"Mandatory"</formula>
    </cfRule>
  </conditionalFormatting>
  <conditionalFormatting sqref="K44:N70 K72:N81">
    <cfRule type="cellIs" dxfId="104" priority="34" operator="equal">
      <formula>"Mandatory"</formula>
    </cfRule>
    <cfRule type="cellIs" dxfId="103" priority="35" stopIfTrue="1" operator="equal">
      <formula>"Optional"</formula>
    </cfRule>
  </conditionalFormatting>
  <conditionalFormatting sqref="K44:N70 K72:N81">
    <cfRule type="cellIs" dxfId="102" priority="31" operator="equal">
      <formula>"Optional"</formula>
    </cfRule>
    <cfRule type="cellIs" dxfId="101" priority="32" operator="equal">
      <formula>"ReadOnly"</formula>
    </cfRule>
    <cfRule type="cellIs" dxfId="100" priority="33" operator="equal">
      <formula>"Mandatory"</formula>
    </cfRule>
  </conditionalFormatting>
  <conditionalFormatting sqref="D71">
    <cfRule type="cellIs" dxfId="99" priority="29" operator="equal">
      <formula>"Mandatory"</formula>
    </cfRule>
    <cfRule type="cellIs" dxfId="98" priority="30" stopIfTrue="1" operator="equal">
      <formula>"Optional"</formula>
    </cfRule>
  </conditionalFormatting>
  <conditionalFormatting sqref="D71">
    <cfRule type="cellIs" dxfId="97" priority="26" operator="equal">
      <formula>"Optional"</formula>
    </cfRule>
    <cfRule type="cellIs" dxfId="96" priority="27" operator="equal">
      <formula>"ReadOnly"</formula>
    </cfRule>
    <cfRule type="cellIs" dxfId="95" priority="28" operator="equal">
      <formula>"Mandatory"</formula>
    </cfRule>
  </conditionalFormatting>
  <conditionalFormatting sqref="E71:G71">
    <cfRule type="cellIs" dxfId="94" priority="24" operator="equal">
      <formula>"Mandatory"</formula>
    </cfRule>
    <cfRule type="cellIs" dxfId="93" priority="25" stopIfTrue="1" operator="equal">
      <formula>"Optional"</formula>
    </cfRule>
  </conditionalFormatting>
  <conditionalFormatting sqref="E71:G71">
    <cfRule type="cellIs" dxfId="92" priority="21" operator="equal">
      <formula>"Optional"</formula>
    </cfRule>
    <cfRule type="cellIs" dxfId="91" priority="22" operator="equal">
      <formula>"ReadOnly"</formula>
    </cfRule>
    <cfRule type="cellIs" dxfId="90" priority="23" operator="equal">
      <formula>"Mandatory"</formula>
    </cfRule>
  </conditionalFormatting>
  <conditionalFormatting sqref="H71">
    <cfRule type="cellIs" dxfId="89" priority="19" operator="equal">
      <formula>"Mandatory"</formula>
    </cfRule>
    <cfRule type="cellIs" dxfId="88" priority="20" stopIfTrue="1" operator="equal">
      <formula>"Optional"</formula>
    </cfRule>
  </conditionalFormatting>
  <conditionalFormatting sqref="H71">
    <cfRule type="cellIs" dxfId="87" priority="16" operator="equal">
      <formula>"Optional"</formula>
    </cfRule>
    <cfRule type="cellIs" dxfId="86" priority="17" operator="equal">
      <formula>"ReadOnly"</formula>
    </cfRule>
    <cfRule type="cellIs" dxfId="85" priority="18" operator="equal">
      <formula>"Mandatory"</formula>
    </cfRule>
  </conditionalFormatting>
  <conditionalFormatting sqref="I71">
    <cfRule type="cellIs" dxfId="84" priority="14" operator="equal">
      <formula>"Mandatory"</formula>
    </cfRule>
    <cfRule type="cellIs" dxfId="83" priority="15" stopIfTrue="1" operator="equal">
      <formula>"Optional"</formula>
    </cfRule>
  </conditionalFormatting>
  <conditionalFormatting sqref="I71">
    <cfRule type="cellIs" dxfId="82" priority="11" operator="equal">
      <formula>"Optional"</formula>
    </cfRule>
    <cfRule type="cellIs" dxfId="81" priority="12" operator="equal">
      <formula>"ReadOnly"</formula>
    </cfRule>
    <cfRule type="cellIs" dxfId="80" priority="13" operator="equal">
      <formula>"Mandatory"</formula>
    </cfRule>
  </conditionalFormatting>
  <conditionalFormatting sqref="J71">
    <cfRule type="cellIs" dxfId="79" priority="9" operator="equal">
      <formula>"Mandatory"</formula>
    </cfRule>
    <cfRule type="cellIs" dxfId="78" priority="10" stopIfTrue="1" operator="equal">
      <formula>"Optional"</formula>
    </cfRule>
  </conditionalFormatting>
  <conditionalFormatting sqref="J71">
    <cfRule type="cellIs" dxfId="77" priority="6" operator="equal">
      <formula>"Optional"</formula>
    </cfRule>
    <cfRule type="cellIs" dxfId="76" priority="7" operator="equal">
      <formula>"ReadOnly"</formula>
    </cfRule>
    <cfRule type="cellIs" dxfId="75" priority="8" operator="equal">
      <formula>"Mandatory"</formula>
    </cfRule>
  </conditionalFormatting>
  <conditionalFormatting sqref="K71:N71">
    <cfRule type="cellIs" dxfId="74" priority="4" operator="equal">
      <formula>"Mandatory"</formula>
    </cfRule>
    <cfRule type="cellIs" dxfId="73" priority="5" stopIfTrue="1" operator="equal">
      <formula>"Optional"</formula>
    </cfRule>
  </conditionalFormatting>
  <conditionalFormatting sqref="K71:N71">
    <cfRule type="cellIs" dxfId="72" priority="1" operator="equal">
      <formula>"Optional"</formula>
    </cfRule>
    <cfRule type="cellIs" dxfId="71" priority="2" operator="equal">
      <formula>"ReadOnly"</formula>
    </cfRule>
    <cfRule type="cellIs" dxfId="70" priority="3" operator="equal">
      <formula>"Mandatory"</formula>
    </cfRule>
  </conditionalFormatting>
  <dataValidations count="1">
    <dataValidation type="list" allowBlank="1" showInputMessage="1" showErrorMessage="1" sqref="E26:O32 E15:O18 P15 D15:D81 E33:N81 D7:N14 E19:N25">
      <formula1>"ReadOnly,Optional,Mandatory,NotDisplayed"</formula1>
    </dataValidation>
  </dataValidations>
  <pageMargins left="0.7" right="0.7" top="0.75" bottom="0.75" header="0.3" footer="0.3"/>
  <pageSetup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theme="5" tint="0.39997558519241921"/>
    <pageSetUpPr fitToPage="1"/>
  </sheetPr>
  <dimension ref="A1:FE67"/>
  <sheetViews>
    <sheetView showGridLines="0" topLeftCell="A28" zoomScale="91" zoomScaleNormal="91" workbookViewId="0">
      <selection activeCell="BA52" sqref="BA52"/>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46" ht="12" customHeight="1" thickBot="1"/>
    <row r="2" spans="1:146" ht="12" customHeight="1">
      <c r="W2" s="490" t="s">
        <v>1189</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4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4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4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row>
    <row r="7" spans="1:14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row>
    <row r="8" spans="1:14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row>
    <row r="9" spans="1:14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row>
    <row r="10" spans="1:14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row>
    <row r="11" spans="1:14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row>
    <row r="12" spans="1:14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row>
    <row r="13" spans="1:14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row>
    <row r="14" spans="1:14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row>
    <row r="15" spans="1:14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row>
    <row r="16" spans="1:14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row>
    <row r="17" spans="1:14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row>
    <row r="18" spans="1:14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row>
    <row r="19" spans="1:14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row>
    <row r="20" spans="1:14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row>
    <row r="21" spans="1:14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row>
    <row r="22" spans="1:14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row>
    <row r="23" spans="1:14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row>
    <row r="24" spans="1:14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row>
    <row r="25" spans="1:14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row>
    <row r="26" spans="1:14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row>
    <row r="27" spans="1:14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row>
    <row r="28" spans="1:14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row>
    <row r="29" spans="1:14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row>
    <row r="30" spans="1:14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row>
    <row r="32" spans="1:14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row>
    <row r="33" spans="1:14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row>
    <row r="34" spans="1:146" ht="12" customHeight="1">
      <c r="A34" s="12"/>
      <c r="B34" s="12"/>
      <c r="C34" s="12"/>
      <c r="D34" s="12"/>
      <c r="E34" s="12"/>
      <c r="F34" s="12"/>
      <c r="G34" s="12"/>
      <c r="H34" s="12"/>
      <c r="I34" s="12"/>
      <c r="J34" s="12"/>
      <c r="K34" s="12"/>
      <c r="L34" s="12"/>
      <c r="M34" s="12"/>
      <c r="N34" s="12"/>
      <c r="O34" s="12"/>
      <c r="P34" s="12"/>
      <c r="Q34" s="12"/>
      <c r="R34" s="12"/>
      <c r="S34" s="12"/>
      <c r="T34" s="12"/>
      <c r="U34" s="12"/>
      <c r="V34" s="12"/>
      <c r="W34" s="49"/>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row>
    <row r="35" spans="1:14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row>
    <row r="36" spans="1:146"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49"/>
      <c r="AG36" s="12"/>
      <c r="AH36" s="12"/>
      <c r="AI36" s="12"/>
      <c r="AJ36" s="12"/>
      <c r="AK36" s="12"/>
      <c r="AL36" s="12"/>
      <c r="AM36" s="12"/>
      <c r="AN36" s="12"/>
      <c r="AO36" s="12"/>
      <c r="AP36" s="12"/>
      <c r="AQ36" s="12"/>
      <c r="AR36" s="12"/>
      <c r="AS36" s="12"/>
      <c r="AT36" s="12"/>
      <c r="AU36" s="12"/>
      <c r="AV36" s="12"/>
      <c r="AW36" s="49"/>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row>
    <row r="37" spans="1:14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row>
    <row r="38" spans="1:14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row>
    <row r="39" spans="1:14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row>
    <row r="40" spans="1:146" ht="12" customHeight="1">
      <c r="A40" s="12"/>
      <c r="B40" s="12"/>
      <c r="C40" s="12"/>
      <c r="D40" s="12"/>
      <c r="E40" s="12"/>
      <c r="F40" s="12"/>
      <c r="G40" s="12"/>
      <c r="H40" s="12"/>
      <c r="I40" s="12"/>
      <c r="J40" s="12"/>
      <c r="K40" s="12"/>
      <c r="L40" s="12"/>
      <c r="M40" s="12"/>
      <c r="N40" s="12"/>
      <c r="O40" s="12"/>
      <c r="P40" s="12"/>
      <c r="Q40" s="49"/>
      <c r="R40" s="12"/>
      <c r="S40" s="12"/>
      <c r="T40" s="12"/>
      <c r="U40" s="12"/>
      <c r="V40" s="12"/>
      <c r="W40" s="12"/>
      <c r="X40" s="12"/>
      <c r="Y40" s="12"/>
      <c r="Z40" s="12"/>
      <c r="AA40" s="12"/>
      <c r="AB40" s="12"/>
      <c r="AC40" s="12"/>
      <c r="AD40" s="12"/>
      <c r="AE40" s="12"/>
      <c r="AF40" s="12"/>
      <c r="AG40" s="12"/>
      <c r="AH40" s="12"/>
      <c r="AI40" s="12"/>
      <c r="AJ40" s="49"/>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row>
    <row r="41" spans="1:14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row>
    <row r="42" spans="1:14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row>
    <row r="43" spans="1:14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row>
    <row r="44" spans="1:14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row>
    <row r="45" spans="1:14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row>
    <row r="46" spans="1:14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row>
    <row r="47" spans="1:146"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row>
    <row r="48" spans="1:14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row>
    <row r="49" spans="1:161"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row>
    <row r="50" spans="1:161" ht="15" customHeight="1">
      <c r="A50" s="12"/>
      <c r="B50" s="12"/>
      <c r="C50" s="12"/>
      <c r="D50" s="12"/>
      <c r="E50" s="12"/>
      <c r="F50" s="12"/>
      <c r="G50" s="12"/>
      <c r="H50" s="12"/>
      <c r="I50" s="12"/>
      <c r="J50" s="12"/>
      <c r="K50" s="12"/>
      <c r="L50" s="12"/>
      <c r="M50" s="12"/>
      <c r="N50" s="12"/>
      <c r="O50" s="12"/>
      <c r="P50" s="12"/>
      <c r="Q50" s="12"/>
      <c r="R50" s="12"/>
      <c r="S50" s="12"/>
      <c r="T50" s="12"/>
      <c r="U50" s="49"/>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49"/>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row>
    <row r="51" spans="1:161"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row>
    <row r="52" spans="1:161"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row>
    <row r="53" spans="1:161"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row>
    <row r="54" spans="1:161"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row>
    <row r="55" spans="1:161"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49"/>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row>
    <row r="56" spans="1:161" s="119" customFormat="1" ht="12" customHeight="1"/>
    <row r="57" spans="1:161" ht="12" customHeight="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37"/>
      <c r="ER57" s="37"/>
      <c r="ES57" s="37"/>
      <c r="ET57" s="37"/>
      <c r="EU57" s="37"/>
      <c r="EV57" s="37"/>
      <c r="EW57" s="37"/>
      <c r="EX57" s="37"/>
      <c r="EY57" s="37"/>
      <c r="EZ57" s="37"/>
      <c r="FA57" s="37"/>
      <c r="FB57" s="37"/>
      <c r="FC57" s="37"/>
      <c r="FD57" s="37"/>
      <c r="FE57" s="37"/>
    </row>
    <row r="58" spans="1:161" ht="12" customHeight="1">
      <c r="A58" s="13"/>
      <c r="B58" s="13"/>
      <c r="C58" s="13"/>
      <c r="D58" s="13"/>
      <c r="E58" s="13"/>
      <c r="F58" s="13"/>
      <c r="G58" s="13"/>
      <c r="H58" s="13"/>
      <c r="I58" s="13"/>
      <c r="J58" s="13"/>
      <c r="K58" s="13"/>
      <c r="L58" s="13"/>
      <c r="M58" s="13"/>
      <c r="N58" s="13"/>
      <c r="O58" s="13"/>
      <c r="P58" s="13"/>
      <c r="Q58" s="13"/>
      <c r="R58" s="13"/>
      <c r="S58" s="13"/>
      <c r="T58" s="13"/>
      <c r="U58" s="13"/>
      <c r="V58" s="13"/>
      <c r="W58" s="13"/>
      <c r="X58" s="12"/>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37"/>
      <c r="ER58" s="37"/>
      <c r="ES58" s="37"/>
      <c r="ET58" s="37"/>
      <c r="EU58" s="37"/>
      <c r="EV58" s="37"/>
      <c r="EW58" s="37"/>
      <c r="EX58" s="37"/>
      <c r="EY58" s="37"/>
      <c r="EZ58" s="37"/>
      <c r="FA58" s="37"/>
      <c r="FB58" s="37"/>
      <c r="FC58" s="37"/>
      <c r="FD58" s="37"/>
      <c r="FE58" s="37"/>
    </row>
    <row r="59" spans="1:161" ht="12" customHeight="1">
      <c r="A59" s="13"/>
      <c r="B59" s="13"/>
      <c r="C59" s="13"/>
      <c r="D59" s="13"/>
      <c r="E59" s="13"/>
      <c r="F59" s="13"/>
      <c r="G59" s="13"/>
      <c r="H59" s="13"/>
      <c r="I59" s="13"/>
      <c r="J59" s="13"/>
      <c r="K59" s="13"/>
      <c r="L59" s="13"/>
      <c r="M59" s="13"/>
      <c r="N59" s="13"/>
      <c r="O59" s="13"/>
      <c r="P59" s="13"/>
      <c r="Q59" s="13"/>
      <c r="R59" s="13"/>
      <c r="S59" s="13"/>
      <c r="T59" s="13"/>
      <c r="U59" s="13"/>
      <c r="V59" s="13"/>
      <c r="W59" s="13"/>
      <c r="X59" s="12"/>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37"/>
      <c r="ER59" s="37"/>
      <c r="ES59" s="37"/>
      <c r="ET59" s="37"/>
      <c r="EU59" s="37"/>
      <c r="EV59" s="37"/>
      <c r="EW59" s="37"/>
      <c r="EX59" s="37"/>
      <c r="EY59" s="37"/>
      <c r="EZ59" s="37"/>
      <c r="FA59" s="37"/>
      <c r="FB59" s="37"/>
      <c r="FC59" s="37"/>
      <c r="FD59" s="37"/>
      <c r="FE59" s="37"/>
    </row>
    <row r="60" spans="1:161" ht="12" customHeight="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37"/>
      <c r="ER60" s="37"/>
      <c r="ES60" s="37"/>
      <c r="ET60" s="37"/>
      <c r="EU60" s="37"/>
      <c r="EV60" s="37"/>
      <c r="EW60" s="37"/>
      <c r="EX60" s="37"/>
      <c r="EY60" s="37"/>
      <c r="EZ60" s="37"/>
      <c r="FA60" s="37"/>
      <c r="FB60" s="37"/>
      <c r="FC60" s="37"/>
      <c r="FD60" s="37"/>
      <c r="FE60" s="37"/>
    </row>
    <row r="61" spans="1:161" ht="12" customHeight="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37"/>
      <c r="ER61" s="37"/>
      <c r="ES61" s="37"/>
      <c r="ET61" s="37"/>
      <c r="EU61" s="37"/>
      <c r="EV61" s="37"/>
      <c r="EW61" s="37"/>
      <c r="EX61" s="37"/>
      <c r="EY61" s="37"/>
      <c r="EZ61" s="37"/>
      <c r="FA61" s="37"/>
      <c r="FB61" s="37"/>
      <c r="FC61" s="37"/>
      <c r="FD61" s="37"/>
      <c r="FE61" s="37"/>
    </row>
    <row r="62" spans="1:161" ht="12"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37"/>
      <c r="ER62" s="37"/>
      <c r="ES62" s="37"/>
      <c r="ET62" s="37"/>
      <c r="EU62" s="37"/>
      <c r="EV62" s="37"/>
      <c r="EW62" s="37"/>
      <c r="EX62" s="37"/>
      <c r="EY62" s="37"/>
      <c r="EZ62" s="37"/>
      <c r="FA62" s="37"/>
      <c r="FB62" s="37"/>
      <c r="FC62" s="37"/>
      <c r="FD62" s="37"/>
      <c r="FE62" s="37"/>
    </row>
    <row r="63" spans="1:161" ht="12"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37"/>
      <c r="ER63" s="37"/>
      <c r="ES63" s="37"/>
      <c r="ET63" s="37"/>
      <c r="EU63" s="37"/>
      <c r="EV63" s="37"/>
      <c r="EW63" s="37"/>
      <c r="EX63" s="37"/>
      <c r="EY63" s="37"/>
      <c r="EZ63" s="37"/>
      <c r="FA63" s="37"/>
      <c r="FB63" s="37"/>
      <c r="FC63" s="37"/>
      <c r="FD63" s="37"/>
      <c r="FE63" s="37"/>
    </row>
    <row r="64" spans="1:161" ht="12"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37"/>
      <c r="ER64" s="37"/>
      <c r="ES64" s="37"/>
      <c r="ET64" s="37"/>
      <c r="EU64" s="37"/>
      <c r="EV64" s="37"/>
      <c r="EW64" s="37"/>
      <c r="EX64" s="37"/>
      <c r="EY64" s="37"/>
      <c r="EZ64" s="37"/>
      <c r="FA64" s="37"/>
      <c r="FB64" s="37"/>
      <c r="FC64" s="37"/>
      <c r="FD64" s="37"/>
      <c r="FE64" s="37"/>
    </row>
    <row r="65" spans="1:161" ht="12"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37"/>
      <c r="ER65" s="37"/>
      <c r="ES65" s="37"/>
      <c r="ET65" s="37"/>
      <c r="EU65" s="37"/>
      <c r="EV65" s="37"/>
      <c r="EW65" s="37"/>
      <c r="EX65" s="37"/>
      <c r="EY65" s="37"/>
      <c r="EZ65" s="37"/>
      <c r="FA65" s="37"/>
      <c r="FB65" s="37"/>
      <c r="FC65" s="37"/>
      <c r="FD65" s="37"/>
      <c r="FE65" s="37"/>
    </row>
    <row r="66" spans="1:161" ht="12"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37"/>
      <c r="ER66" s="37"/>
      <c r="ES66" s="37"/>
      <c r="ET66" s="37"/>
      <c r="EU66" s="37"/>
      <c r="EV66" s="37"/>
      <c r="EW66" s="37"/>
      <c r="EX66" s="37"/>
      <c r="EY66" s="37"/>
      <c r="EZ66" s="37"/>
      <c r="FA66" s="37"/>
      <c r="FB66" s="37"/>
      <c r="FC66" s="37"/>
      <c r="FD66" s="37"/>
      <c r="FE66" s="37"/>
    </row>
    <row r="67" spans="1:161" ht="12"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37"/>
      <c r="ER67" s="37"/>
      <c r="ES67" s="37"/>
      <c r="ET67" s="37"/>
      <c r="EU67" s="37"/>
      <c r="EV67" s="37"/>
      <c r="EW67" s="37"/>
      <c r="EX67" s="37"/>
      <c r="EY67" s="37"/>
      <c r="EZ67" s="37"/>
      <c r="FA67" s="37"/>
      <c r="FB67" s="37"/>
      <c r="FC67" s="37"/>
      <c r="FD67" s="37"/>
      <c r="FE67" s="37"/>
    </row>
  </sheetData>
  <mergeCells count="1">
    <mergeCell ref="W2:BH4"/>
  </mergeCells>
  <pageMargins left="0" right="0" top="0" bottom="0" header="0" footer="0"/>
  <pageSetup paperSize="8" scale="40"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theme="5" tint="0.39997558519241921"/>
  </sheetPr>
  <dimension ref="A1:AU229"/>
  <sheetViews>
    <sheetView topLeftCell="A4" zoomScale="80" zoomScaleNormal="80" workbookViewId="0">
      <selection activeCell="C13" sqref="C13"/>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80" t="str">
        <f>IFERROR(IF(ISBLANK($G6),INDEX(mPDM_Consolidated_Tasks[#Data],MATCH($C6,mPDM_Consolidated_Tasks[Task Reference ID],0),3),""),"")</f>
        <v>MP</v>
      </c>
      <c r="E6" s="81" t="str">
        <f>IFERROR(IF(ISBLANK($G6),INDEX(mPDM_Consolidated_Tasks[#Data],MATCH($C6,mPDM_Consolidated_Tasks[Task Reference ID],0),4),$G6),"")</f>
        <v>Calculate IDD &amp; Inform Customer</v>
      </c>
      <c r="F6" s="82" t="str">
        <f>IFERROR(IF(ISBLANK(INDEX(mPDM_Consolidated_Tasks[#Data],MATCH($C6,mPDM_Consolidated_Tasks[Task Reference ID],0),5)),"",IF(ISBLANK($G6),HYPERLINK(INDEX(mPDM_Consolidated_Tasks[#Data],MATCH($C6,mPDM_Consolidated_Tasks[Task Reference ID],0),5),"Work Instruction"),"")),"")</f>
        <v>Work Instruction</v>
      </c>
      <c r="G6" s="88"/>
      <c r="H6" s="89"/>
      <c r="I6" s="80" t="str">
        <f>IF(AND(ISBLANK($C6),ISBLANK($G6)),"",IFERROR(IF(INDEX(mPDM_Consolidated_Tasks[#Data],MATCH($C6,mPDM_Consolidated_Tasks[Task Reference ID],0),4)=$E6,"", "Update"),"New"))</f>
        <v/>
      </c>
      <c r="J6" s="80" t="str">
        <f>IFERROR(IF(ISBLANK($H6),"",IF(INDEX(mPDM_Consolidated_Tasks[#Data],MATCH($C6,mPDM_Consolidated_Tasks[Task Reference ID],0),5)=$H6,"", "Update")),"Update")</f>
        <v/>
      </c>
      <c r="K6" s="84" t="s">
        <v>12</v>
      </c>
      <c r="L6" s="84" t="s">
        <v>12</v>
      </c>
      <c r="M6" s="84" t="s">
        <v>12</v>
      </c>
      <c r="N6" s="84" t="s">
        <v>12</v>
      </c>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c r="B9" s="90"/>
      <c r="C9" s="87" t="s">
        <v>159</v>
      </c>
      <c r="D9" s="80" t="str">
        <f>IFERROR(IF(ISBLANK($G9),INDEX(mPDM_Consolidated_Tasks[#Data],MATCH($C9,mPDM_Consolidated_Tasks[Task Reference ID],0),3),""),"")</f>
        <v>MP</v>
      </c>
      <c r="E9" s="81" t="str">
        <f>IFERROR(IF(ISBLANK($G9),INDEX(mPDM_Consolidated_Tasks[#Data],MATCH($C9,mPDM_Consolidated_Tasks[Task Reference ID],0),4),$G9),"")</f>
        <v>Notify Analyst and Consultant of Changes to Service</v>
      </c>
      <c r="F9" s="82" t="str">
        <f>IFERROR(IF(ISBLANK(INDEX(mPDM_Consolidated_Tasks[#Data],MATCH($C9,mPDM_Consolidated_Tasks[Task Reference ID],0),5)),"",IF(ISBLANK($G9),HYPERLINK(INDEX(mPDM_Consolidated_Tasks[#Data],MATCH($C9,mPDM_Consolidated_Tasks[Task Reference ID],0),5),"Work Instruction"),"")),"")</f>
        <v>Work Instruction</v>
      </c>
      <c r="G9" s="88"/>
      <c r="H9" s="88"/>
      <c r="I9" s="80" t="str">
        <f>IF(AND(ISBLANK($C9),ISBLANK($G9)),"",IFERROR(IF(INDEX(mPDM_Consolidated_Tasks[#Data],MATCH($C9,mPDM_Consolidated_Tasks[Task Reference ID],0),4)=$E9,"", "Update"),"New"))</f>
        <v/>
      </c>
      <c r="J9" s="80" t="str">
        <f>IFERROR(IF(ISBLANK($H9),"",IF(INDEX(mPDM_Consolidated_Tasks[#Data],MATCH($C9,mPDM_Consolidated_Tasks[Task Reference ID],0),5)=$H9,"", "Update")),"Update")</f>
        <v/>
      </c>
      <c r="K9" s="84"/>
      <c r="L9" s="91"/>
      <c r="M9" s="92"/>
      <c r="N9" s="85"/>
    </row>
    <row r="10" spans="1:47" ht="24.95" customHeight="1">
      <c r="A10" s="90"/>
      <c r="B10" s="90"/>
      <c r="C10" s="87" t="s">
        <v>267</v>
      </c>
      <c r="D10" s="80" t="str">
        <f>IFERROR(IF(ISBLANK($G10),INDEX(mPDM_Consolidated_Tasks[#Data],MATCH($C10,mPDM_Consolidated_Tasks[Task Reference ID],0),3),""),"")</f>
        <v>MP</v>
      </c>
      <c r="E10" s="81" t="str">
        <f>IFERROR(IF(ISBLANK($G10),INDEX(mPDM_Consolidated_Tasks[#Data],MATCH($C10,mPDM_Consolidated_Tasks[Task Reference ID],0),4),$G10),"")</f>
        <v>Recover NAT Management IP Addresses</v>
      </c>
      <c r="F10" s="82" t="str">
        <f>IFERROR(IF(ISBLANK(INDEX(mPDM_Consolidated_Tasks[#Data],MATCH($C10,mPDM_Consolidated_Tasks[Task Reference ID],0),5)),"",IF(ISBLANK($G10),HYPERLINK(INDEX(mPDM_Consolidated_Tasks[#Data],MATCH($C10,mPDM_Consolidated_Tasks[Task Reference ID],0),5),"Work Instruction"),"")),"")</f>
        <v>Work Instruction</v>
      </c>
      <c r="G10" s="88"/>
      <c r="H10" s="88"/>
      <c r="I10" s="80" t="str">
        <f>IF(AND(ISBLANK($C10),ISBLANK($G10)),"",IFERROR(IF(INDEX(mPDM_Consolidated_Tasks[#Data],MATCH($C10,mPDM_Consolidated_Tasks[Task Reference ID],0),4)=$E10,"", "Update"),"New"))</f>
        <v/>
      </c>
      <c r="J10" s="80" t="str">
        <f>IFERROR(IF(ISBLANK($H10),"",IF(INDEX(mPDM_Consolidated_Tasks[#Data],MATCH($C10,mPDM_Consolidated_Tasks[Task Reference ID],0),5)=$H10,"", "Update")),"Update")</f>
        <v/>
      </c>
      <c r="K10" s="84"/>
      <c r="L10" s="91"/>
      <c r="M10" s="92"/>
      <c r="N10" s="85"/>
    </row>
    <row r="11" spans="1:47" ht="24.95" customHeight="1">
      <c r="A11" s="90"/>
      <c r="B11" s="90"/>
      <c r="C11" s="87" t="s">
        <v>248</v>
      </c>
      <c r="D11" s="80" t="str">
        <f>IFERROR(IF(ISBLANK($G11),INDEX(mPDM_Consolidated_Tasks[#Data],MATCH($C11,mPDM_Consolidated_Tasks[Task Reference ID],0),3),""),"")</f>
        <v>LIS</v>
      </c>
      <c r="E11" s="81" t="str">
        <f>IFERROR(IF(ISBLANK($G11),INDEX(mPDM_Consolidated_Tasks[#Data],MATCH($C11,mPDM_Consolidated_Tasks[Task Reference ID],0),4),$G11),"")</f>
        <v>De-allocate CMC-VE IP address and Hostname</v>
      </c>
      <c r="F11" s="82" t="str">
        <f>IFERROR(IF(ISBLANK(INDEX(mPDM_Consolidated_Tasks[#Data],MATCH($C11,mPDM_Consolidated_Tasks[Task Reference ID],0),5)),"",IF(ISBLANK($G11),HYPERLINK(INDEX(mPDM_Consolidated_Tasks[#Data],MATCH($C11,mPDM_Consolidated_Tasks[Task Reference ID],0),5),"Work Instruction"),"")),"")</f>
        <v>Work Instruction</v>
      </c>
      <c r="G11" s="88"/>
      <c r="H11" s="88"/>
      <c r="I11" s="80" t="str">
        <f>IF(AND(ISBLANK($C11),ISBLANK($G11)),"",IFERROR(IF(INDEX(mPDM_Consolidated_Tasks[#Data],MATCH($C11,mPDM_Consolidated_Tasks[Task Reference ID],0),4)=$E11,"", "Update"),"New"))</f>
        <v/>
      </c>
      <c r="J11" s="80" t="str">
        <f>IFERROR(IF(ISBLANK($H11),"",IF(INDEX(mPDM_Consolidated_Tasks[#Data],MATCH($C11,mPDM_Consolidated_Tasks[Task Reference ID],0),5)=$H11,"", "Update")),"Update")</f>
        <v/>
      </c>
      <c r="K11" s="84"/>
      <c r="L11" s="91"/>
      <c r="M11" s="92"/>
      <c r="N11" s="85"/>
    </row>
    <row r="12" spans="1:47" ht="24.95" customHeight="1">
      <c r="A12" s="90"/>
      <c r="B12" s="90"/>
      <c r="C12" s="87" t="s">
        <v>237</v>
      </c>
      <c r="D12" s="80" t="str">
        <f>IFERROR(IF(ISBLANK($G12),INDEX(mPDM_Consolidated_Tasks[#Data],MATCH($C12,mPDM_Consolidated_Tasks[Task Reference ID],0),3),""),"")</f>
        <v>MP</v>
      </c>
      <c r="E12" s="81" t="str">
        <f>IFERROR(IF(ISBLANK($G12),INDEX(mPDM_Consolidated_Tasks[#Data],MATCH($C12,mPDM_Consolidated_Tasks[Task Reference ID],0),4),$G12),"")</f>
        <v>Deconfigure Management Platform</v>
      </c>
      <c r="F12" s="82" t="str">
        <f>IFERROR(IF(ISBLANK(INDEX(mPDM_Consolidated_Tasks[#Data],MATCH($C12,mPDM_Consolidated_Tasks[Task Reference ID],0),5)),"",IF(ISBLANK($G12),HYPERLINK(INDEX(mPDM_Consolidated_Tasks[#Data],MATCH($C12,mPDM_Consolidated_Tasks[Task Reference ID],0),5),"Work Instruction"),"")),"")</f>
        <v>Work Instruction</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c r="L12" s="91"/>
      <c r="M12" s="92"/>
      <c r="N12" s="85"/>
    </row>
    <row r="13" spans="1:47" ht="24.95" customHeight="1">
      <c r="A13" s="90"/>
      <c r="B13" s="90"/>
      <c r="C13" s="87" t="s">
        <v>1190</v>
      </c>
      <c r="D13" s="80" t="str">
        <f>IFERROR(IF(ISBLANK($G13),INDEX(mPDM_Consolidated_Tasks[#Data],MATCH($C13,mPDM_Consolidated_Tasks[Task Reference ID],0),3),""),"")</f>
        <v/>
      </c>
      <c r="E13" s="81" t="str">
        <f>IFERROR(IF(ISBLANK($G13),INDEX(mPDM_Consolidated_Tasks[#Data],MATCH($C13,mPDM_Consolidated_Tasks[Task Reference ID],0),4),$G13),"")</f>
        <v>Deconfigure Acceleration</v>
      </c>
      <c r="F13" s="82" t="str">
        <f>IFERROR(IF(ISBLANK(INDEX(mPDM_Consolidated_Tasks[#Data],MATCH($C13,mPDM_Consolidated_Tasks[Task Reference ID],0),5)),"",IF(ISBLANK($G13),HYPERLINK(INDEX(mPDM_Consolidated_Tasks[#Data],MATCH($C13,mPDM_Consolidated_Tasks[Task Reference ID],0),5),"Work Instruction"),"")),"")</f>
        <v/>
      </c>
      <c r="G13" s="88" t="s">
        <v>1191</v>
      </c>
      <c r="H13" s="88"/>
      <c r="I13" s="80" t="str">
        <f>IF(AND(ISBLANK($C13),ISBLANK($G13)),"",IFERROR(IF(INDEX(mPDM_Consolidated_Tasks[#Data],MATCH($C13,mPDM_Consolidated_Tasks[Task Reference ID],0),4)=$E13,"", "Update"),"New"))</f>
        <v>New</v>
      </c>
      <c r="J13" s="80" t="str">
        <f>IFERROR(IF(ISBLANK($H13),"",IF(INDEX(mPDM_Consolidated_Tasks[#Data],MATCH($C13,mPDM_Consolidated_Tasks[Task Reference ID],0),5)=$H13,"", "Update")),"Update")</f>
        <v/>
      </c>
      <c r="K13" s="84"/>
      <c r="L13" s="91"/>
      <c r="M13" s="92"/>
      <c r="N13" s="85"/>
    </row>
    <row r="14" spans="1:47" ht="24.95" customHeight="1">
      <c r="A14" s="90"/>
      <c r="B14" s="90"/>
      <c r="C14" s="87" t="s">
        <v>406</v>
      </c>
      <c r="D14" s="80" t="str">
        <f>IFERROR(IF(ISBLANK($G14),INDEX(mPDM_Consolidated_Tasks[#Data],MATCH($C14,mPDM_Consolidated_Tasks[Task Reference ID],0),3),""),"")</f>
        <v>MP</v>
      </c>
      <c r="E14" s="81" t="str">
        <f>IFERROR(IF(ISBLANK($G14),INDEX(mPDM_Consolidated_Tasks[#Data],MATCH($C14,mPDM_Consolidated_Tasks[Task Reference ID],0),4),$G14),"")</f>
        <v>Order Quality Check</v>
      </c>
      <c r="F14" s="82" t="str">
        <f>IFERROR(IF(ISBLANK(INDEX(mPDM_Consolidated_Tasks[#Data],MATCH($C14,mPDM_Consolidated_Tasks[Task Reference ID],0),5)),"",IF(ISBLANK($G14),HYPERLINK(INDEX(mPDM_Consolidated_Tasks[#Data],MATCH($C14,mPDM_Consolidated_Tasks[Task Reference ID],0),5),"Work Instruction"),"")),"")</f>
        <v>Work Instruction</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c r="L14" s="84"/>
      <c r="M14" s="84"/>
      <c r="N14" s="85"/>
    </row>
    <row r="15" spans="1:47" ht="24.95" customHeight="1">
      <c r="A15" s="90"/>
      <c r="B15" s="90"/>
      <c r="C15" s="87" t="s">
        <v>407</v>
      </c>
      <c r="D15" s="80" t="str">
        <f>IFERROR(IF(ISBLANK($G15),INDEX(mPDM_Consolidated_Tasks[#Data],MATCH($C15,mPDM_Consolidated_Tasks[Task Reference ID],0),3),""),"")</f>
        <v>MP</v>
      </c>
      <c r="E15" s="81" t="str">
        <f>IFERROR(IF(ISBLANK($G15),INDEX(mPDM_Consolidated_Tasks[#Data],MATCH($C15,mPDM_Consolidated_Tasks[Task Reference ID],0),4),$G15),"")</f>
        <v>Handover to Maintenance</v>
      </c>
      <c r="F15" s="82" t="str">
        <f>IFERROR(IF(ISBLANK(INDEX(mPDM_Consolidated_Tasks[#Data],MATCH($C15,mPDM_Consolidated_Tasks[Task Reference ID],0),5)),"",IF(ISBLANK($G15),HYPERLINK(INDEX(mPDM_Consolidated_Tasks[#Data],MATCH($C15,mPDM_Consolidated_Tasks[Task Reference ID],0),5),"Work Instruction"),"")),"")</f>
        <v>Work Instruction</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c r="L15" s="91"/>
      <c r="M15" s="92"/>
      <c r="N15" s="85"/>
    </row>
    <row r="16" spans="1:47" ht="24.95" customHeight="1">
      <c r="A16" s="90"/>
      <c r="B16" s="90"/>
      <c r="C16" s="87" t="s">
        <v>408</v>
      </c>
      <c r="D16" s="80" t="str">
        <f>IFERROR(IF(ISBLANK($G16),INDEX(mPDM_Consolidated_Tasks[#Data],MATCH($C16,mPDM_Consolidated_Tasks[Task Reference ID],0),3),""),"")</f>
        <v>MP</v>
      </c>
      <c r="E16" s="81" t="str">
        <f>IFERROR(IF(ISBLANK($G16),INDEX(mPDM_Consolidated_Tasks[#Data],MATCH($C16,mPDM_Consolidated_Tasks[Task Reference ID],0),4),$G16),"")</f>
        <v>Notify Customer Service is Ready</v>
      </c>
      <c r="F16" s="82" t="str">
        <f>IFERROR(IF(ISBLANK(INDEX(mPDM_Consolidated_Tasks[#Data],MATCH($C16,mPDM_Consolidated_Tasks[Task Reference ID],0),5)),"",IF(ISBLANK($G16),HYPERLINK(INDEX(mPDM_Consolidated_Tasks[#Data],MATCH($C16,mPDM_Consolidated_Tasks[Task Reference ID],0),5),"Work Instruction"),"")),"")</f>
        <v>Work Instruction</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c r="L16" s="91"/>
      <c r="M16" s="92"/>
      <c r="N16" s="85"/>
    </row>
    <row r="17" spans="1:14" ht="24.95" customHeight="1">
      <c r="A17" s="90"/>
      <c r="B17" s="90"/>
      <c r="C17" s="87" t="s">
        <v>409</v>
      </c>
      <c r="D17" s="80" t="str">
        <f>IFERROR(IF(ISBLANK($G17),INDEX(mPDM_Consolidated_Tasks[#Data],MATCH($C17,mPDM_Consolidated_Tasks[Task Reference ID],0),3),""),"")</f>
        <v>MP</v>
      </c>
      <c r="E17" s="81" t="str">
        <f>IFERROR(IF(ISBLANK($G17),INDEX(mPDM_Consolidated_Tasks[#Data],MATCH($C17,mPDM_Consolidated_Tasks[Task Reference ID],0),4),$G17),"")</f>
        <v>Confirm Order Closure</v>
      </c>
      <c r="F17" s="82" t="str">
        <f>IFERROR(IF(ISBLANK(INDEX(mPDM_Consolidated_Tasks[#Data],MATCH($C17,mPDM_Consolidated_Tasks[Task Reference ID],0),5)),"",IF(ISBLANK($G17),HYPERLINK(INDEX(mPDM_Consolidated_Tasks[#Data],MATCH($C17,mPDM_Consolidated_Tasks[Task Reference ID],0),5),"Work Instruction"),"")),"")</f>
        <v>Work Instruction</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c r="L17" s="91"/>
      <c r="M17" s="92"/>
      <c r="N17" s="85"/>
    </row>
    <row r="18" spans="1:14" ht="24.95" customHeight="1">
      <c r="A18" s="90"/>
      <c r="B18" s="90"/>
      <c r="C18" s="87" t="s">
        <v>455</v>
      </c>
      <c r="D18" s="80" t="str">
        <f>IFERROR(IF(ISBLANK($G18),INDEX(mPDM_Consolidated_Tasks[#Data],MATCH($C18,mPDM_Consolidated_Tasks[Task Reference ID],0),3),""),"")</f>
        <v>MP</v>
      </c>
      <c r="E18" s="81" t="str">
        <f>IFERROR(IF(ISBLANK($G18),INDEX(mPDM_Consolidated_Tasks[#Data],MATCH($C18,mPDM_Consolidated_Tasks[Task Reference ID],0),4),$G18),"")</f>
        <v>Send Billing Date to Expedio-rSQE-CIF-BFG (Automated)</v>
      </c>
      <c r="F18" s="82" t="str">
        <f>IFERROR(IF(ISBLANK(INDEX(mPDM_Consolidated_Tasks[#Data],MATCH($C18,mPDM_Consolidated_Tasks[Task Reference ID],0),5)),"",IF(ISBLANK($G18),HYPERLINK(INDEX(mPDM_Consolidated_Tasks[#Data],MATCH($C18,mPDM_Consolidated_Tasks[Task Reference ID],0),5),"Work Instruction"),"")),"")</f>
        <v>Work Instruction</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c r="L18" s="91"/>
      <c r="M18" s="92"/>
      <c r="N18" s="85"/>
    </row>
    <row r="19" spans="1:14" ht="24.95" customHeight="1">
      <c r="A19" s="90"/>
      <c r="B19" s="90"/>
      <c r="C19" s="87"/>
      <c r="D19" s="80" t="str">
        <f>IFERROR(IF(ISBLANK($G19),INDEX(mPDM_Consolidated_Tasks[#Data],MATCH($C19,mPDM_Consolidated_Tasks[Task Reference ID],0),3),""),"")</f>
        <v/>
      </c>
      <c r="E19" s="81" t="str">
        <f>IFERROR(IF(ISBLANK($G19),INDEX(mPDM_Consolidated_Tasks[#Data],MATCH($C19,mPDM_Consolidated_Tasks[Task Reference ID],0),4),$G19),"")</f>
        <v/>
      </c>
      <c r="F19" s="82" t="str">
        <f>IFERROR(IF(ISBLANK(INDEX(mPDM_Consolidated_Tasks[#Data],MATCH($C19,mPDM_Consolidated_Tasks[Task Reference ID],0),5)),"",IF(ISBLANK($G19),HYPERLINK(INDEX(mPDM_Consolidated_Tasks[#Data],MATCH($C19,mPDM_Consolidated_Tasks[Task Reference ID],0),5),"Work Instruction"),"")),"")</f>
        <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c r="L19" s="91"/>
      <c r="M19" s="92"/>
      <c r="N19" s="85"/>
    </row>
    <row r="20" spans="1:14" ht="24.95" customHeight="1">
      <c r="A20" s="90"/>
      <c r="B20" s="90"/>
      <c r="C20" s="87"/>
      <c r="D20" s="80" t="str">
        <f>IFERROR(IF(ISBLANK($G20),INDEX(mPDM_Consolidated_Tasks[#Data],MATCH($C20,mPDM_Consolidated_Tasks[Task Reference ID],0),3),""),"")</f>
        <v/>
      </c>
      <c r="E20" s="81" t="str">
        <f>IFERROR(IF(ISBLANK($G20),INDEX(mPDM_Consolidated_Tasks[#Data],MATCH($C20,mPDM_Consolidated_Tasks[Task Reference ID],0),4),$G20),"")</f>
        <v/>
      </c>
      <c r="F20" s="82" t="str">
        <f>IFERROR(IF(ISBLANK(INDEX(mPDM_Consolidated_Tasks[#Data],MATCH($C20,mPDM_Consolidated_Tasks[Task Reference ID],0),5)),"",IF(ISBLANK($G20),HYPERLINK(INDEX(mPDM_Consolidated_Tasks[#Data],MATCH($C20,mPDM_Consolidated_Tasks[Task Reference ID],0),5),"Work Instruction"),"")),"")</f>
        <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90"/>
      <c r="B216" s="90"/>
      <c r="C216" s="87"/>
      <c r="D216" s="80" t="str">
        <f>IFERROR(IF(ISBLANK($G216),INDEX(mPDM_Consolidated_Tasks[#Data],MATCH($C216,mPDM_Consolidated_Tasks[Task Reference ID],0),3),""),"")</f>
        <v/>
      </c>
      <c r="E216" s="81" t="str">
        <f>IFERROR(IF(ISBLANK($G216),INDEX(mPDM_Consolidated_Tasks[#Data],MATCH($C216,mPDM_Consolidated_Tasks[Task Reference ID],0),4),$G216),"")</f>
        <v/>
      </c>
      <c r="F216" s="82" t="str">
        <f>IFERROR(IF(ISBLANK(INDEX(mPDM_Consolidated_Tasks[#Data],MATCH($C216,mPDM_Consolidated_Tasks[Task Reference ID],0),5)),"",IF(ISBLANK($G216),HYPERLINK(INDEX(mPDM_Consolidated_Tasks[#Data],MATCH($C216,mPDM_Consolidated_Tasks[Task Reference ID],0),5),"Work Instruction"),"")),"")</f>
        <v/>
      </c>
      <c r="G216" s="88"/>
      <c r="H216" s="88"/>
      <c r="I216" s="80" t="str">
        <f>IF(AND(ISBLANK($C216),ISBLANK($G216)),"",IFERROR(IF(INDEX(mPDM_Consolidated_Tasks[#Data],MATCH($C216,mPDM_Consolidated_Tasks[Task Reference ID],0),4)=$E216,"", "Update"),"New"))</f>
        <v/>
      </c>
      <c r="J216" s="80" t="str">
        <f>IFERROR(IF(ISBLANK($H216),"",IF(INDEX(mPDM_Consolidated_Tasks[#Data],MATCH($C216,mPDM_Consolidated_Tasks[Task Reference ID],0),5)=$H216,"", "Update")),"Update")</f>
        <v/>
      </c>
      <c r="K216" s="84"/>
      <c r="L216" s="91"/>
      <c r="M216" s="92"/>
      <c r="N216" s="85"/>
    </row>
    <row r="217" spans="1:14" ht="24.95" customHeight="1">
      <c r="A217" s="90"/>
      <c r="B217" s="90"/>
      <c r="C217" s="87"/>
      <c r="D217" s="80" t="str">
        <f>IFERROR(IF(ISBLANK($G217),INDEX(mPDM_Consolidated_Tasks[#Data],MATCH($C217,mPDM_Consolidated_Tasks[Task Reference ID],0),3),""),"")</f>
        <v/>
      </c>
      <c r="E217" s="81" t="str">
        <f>IFERROR(IF(ISBLANK($G217),INDEX(mPDM_Consolidated_Tasks[#Data],MATCH($C217,mPDM_Consolidated_Tasks[Task Reference ID],0),4),$G217),"")</f>
        <v/>
      </c>
      <c r="F217" s="82" t="str">
        <f>IFERROR(IF(ISBLANK(INDEX(mPDM_Consolidated_Tasks[#Data],MATCH($C217,mPDM_Consolidated_Tasks[Task Reference ID],0),5)),"",IF(ISBLANK($G217),HYPERLINK(INDEX(mPDM_Consolidated_Tasks[#Data],MATCH($C217,mPDM_Consolidated_Tasks[Task Reference ID],0),5),"Work Instruction"),"")),"")</f>
        <v/>
      </c>
      <c r="G217" s="88"/>
      <c r="H217" s="88"/>
      <c r="I217" s="80" t="str">
        <f>IF(AND(ISBLANK($C217),ISBLANK($G217)),"",IFERROR(IF(INDEX(mPDM_Consolidated_Tasks[#Data],MATCH($C217,mPDM_Consolidated_Tasks[Task Reference ID],0),4)=$E217,"", "Update"),"New"))</f>
        <v/>
      </c>
      <c r="J217" s="80" t="str">
        <f>IFERROR(IF(ISBLANK($H217),"",IF(INDEX(mPDM_Consolidated_Tasks[#Data],MATCH($C217,mPDM_Consolidated_Tasks[Task Reference ID],0),5)=$H217,"", "Update")),"Update")</f>
        <v/>
      </c>
      <c r="K217" s="84"/>
      <c r="L217" s="91"/>
      <c r="M217" s="92"/>
      <c r="N217" s="85"/>
    </row>
    <row r="218" spans="1:14" ht="24.95" customHeight="1">
      <c r="A218" s="90"/>
      <c r="B218" s="90"/>
      <c r="C218" s="87"/>
      <c r="D218" s="80" t="str">
        <f>IFERROR(IF(ISBLANK($G218),INDEX(mPDM_Consolidated_Tasks[#Data],MATCH($C218,mPDM_Consolidated_Tasks[Task Reference ID],0),3),""),"")</f>
        <v/>
      </c>
      <c r="E218" s="81" t="str">
        <f>IFERROR(IF(ISBLANK($G218),INDEX(mPDM_Consolidated_Tasks[#Data],MATCH($C218,mPDM_Consolidated_Tasks[Task Reference ID],0),4),$G218),"")</f>
        <v/>
      </c>
      <c r="F218" s="82" t="str">
        <f>IFERROR(IF(ISBLANK(INDEX(mPDM_Consolidated_Tasks[#Data],MATCH($C218,mPDM_Consolidated_Tasks[Task Reference ID],0),5)),"",IF(ISBLANK($G218),HYPERLINK(INDEX(mPDM_Consolidated_Tasks[#Data],MATCH($C218,mPDM_Consolidated_Tasks[Task Reference ID],0),5),"Work Instruction"),"")),"")</f>
        <v/>
      </c>
      <c r="G218" s="88"/>
      <c r="H218" s="88"/>
      <c r="I218" s="80" t="str">
        <f>IF(AND(ISBLANK($C218),ISBLANK($G218)),"",IFERROR(IF(INDEX(mPDM_Consolidated_Tasks[#Data],MATCH($C218,mPDM_Consolidated_Tasks[Task Reference ID],0),4)=$E218,"", "Update"),"New"))</f>
        <v/>
      </c>
      <c r="J218" s="80" t="str">
        <f>IFERROR(IF(ISBLANK($H218),"",IF(INDEX(mPDM_Consolidated_Tasks[#Data],MATCH($C218,mPDM_Consolidated_Tasks[Task Reference ID],0),5)=$H218,"", "Update")),"Update")</f>
        <v/>
      </c>
      <c r="K218" s="84"/>
      <c r="L218" s="91"/>
      <c r="M218" s="92"/>
      <c r="N218" s="85"/>
    </row>
    <row r="219" spans="1:14" ht="24.95" customHeight="1">
      <c r="A219" s="90"/>
      <c r="B219" s="90"/>
      <c r="C219" s="87"/>
      <c r="D219" s="80" t="str">
        <f>IFERROR(IF(ISBLANK($G219),INDEX(mPDM_Consolidated_Tasks[#Data],MATCH($C219,mPDM_Consolidated_Tasks[Task Reference ID],0),3),""),"")</f>
        <v/>
      </c>
      <c r="E219" s="81" t="str">
        <f>IFERROR(IF(ISBLANK($G219),INDEX(mPDM_Consolidated_Tasks[#Data],MATCH($C219,mPDM_Consolidated_Tasks[Task Reference ID],0),4),$G219),"")</f>
        <v/>
      </c>
      <c r="F219" s="82" t="str">
        <f>IFERROR(IF(ISBLANK(INDEX(mPDM_Consolidated_Tasks[#Data],MATCH($C219,mPDM_Consolidated_Tasks[Task Reference ID],0),5)),"",IF(ISBLANK($G219),HYPERLINK(INDEX(mPDM_Consolidated_Tasks[#Data],MATCH($C219,mPDM_Consolidated_Tasks[Task Reference ID],0),5),"Work Instruction"),"")),"")</f>
        <v/>
      </c>
      <c r="G219" s="88"/>
      <c r="H219" s="88"/>
      <c r="I219" s="80" t="str">
        <f>IF(AND(ISBLANK($C219),ISBLANK($G219)),"",IFERROR(IF(INDEX(mPDM_Consolidated_Tasks[#Data],MATCH($C219,mPDM_Consolidated_Tasks[Task Reference ID],0),4)=$E219,"", "Update"),"New"))</f>
        <v/>
      </c>
      <c r="J219" s="80" t="str">
        <f>IFERROR(IF(ISBLANK($H219),"",IF(INDEX(mPDM_Consolidated_Tasks[#Data],MATCH($C219,mPDM_Consolidated_Tasks[Task Reference ID],0),5)=$H219,"", "Update")),"Update")</f>
        <v/>
      </c>
      <c r="K219" s="84"/>
      <c r="L219" s="91"/>
      <c r="M219" s="92"/>
      <c r="N219" s="85"/>
    </row>
    <row r="220" spans="1:14" ht="24.95" customHeight="1">
      <c r="A220" s="90"/>
      <c r="B220" s="90"/>
      <c r="C220" s="87"/>
      <c r="D220" s="80" t="str">
        <f>IFERROR(IF(ISBLANK($G220),INDEX(mPDM_Consolidated_Tasks[#Data],MATCH($C220,mPDM_Consolidated_Tasks[Task Reference ID],0),3),""),"")</f>
        <v/>
      </c>
      <c r="E220" s="81" t="str">
        <f>IFERROR(IF(ISBLANK($G220),INDEX(mPDM_Consolidated_Tasks[#Data],MATCH($C220,mPDM_Consolidated_Tasks[Task Reference ID],0),4),$G220),"")</f>
        <v/>
      </c>
      <c r="F220" s="82" t="str">
        <f>IFERROR(IF(ISBLANK(INDEX(mPDM_Consolidated_Tasks[#Data],MATCH($C220,mPDM_Consolidated_Tasks[Task Reference ID],0),5)),"",IF(ISBLANK($G220),HYPERLINK(INDEX(mPDM_Consolidated_Tasks[#Data],MATCH($C220,mPDM_Consolidated_Tasks[Task Reference ID],0),5),"Work Instruction"),"")),"")</f>
        <v/>
      </c>
      <c r="G220" s="88"/>
      <c r="H220" s="88"/>
      <c r="I220" s="80" t="str">
        <f>IF(AND(ISBLANK($C220),ISBLANK($G220)),"",IFERROR(IF(INDEX(mPDM_Consolidated_Tasks[#Data],MATCH($C220,mPDM_Consolidated_Tasks[Task Reference ID],0),4)=$E220,"", "Update"),"New"))</f>
        <v/>
      </c>
      <c r="J220" s="80" t="str">
        <f>IFERROR(IF(ISBLANK($H220),"",IF(INDEX(mPDM_Consolidated_Tasks[#Data],MATCH($C220,mPDM_Consolidated_Tasks[Task Reference ID],0),5)=$H220,"", "Update")),"Update")</f>
        <v/>
      </c>
      <c r="K220" s="84"/>
      <c r="L220" s="91"/>
      <c r="M220" s="92"/>
      <c r="N220" s="85"/>
    </row>
    <row r="221" spans="1:14" ht="24.95" customHeight="1">
      <c r="A221" s="90"/>
      <c r="B221" s="90"/>
      <c r="C221" s="87"/>
      <c r="D221" s="80" t="str">
        <f>IFERROR(IF(ISBLANK($G221),INDEX(mPDM_Consolidated_Tasks[#Data],MATCH($C221,mPDM_Consolidated_Tasks[Task Reference ID],0),3),""),"")</f>
        <v/>
      </c>
      <c r="E221" s="81" t="str">
        <f>IFERROR(IF(ISBLANK($G221),INDEX(mPDM_Consolidated_Tasks[#Data],MATCH($C221,mPDM_Consolidated_Tasks[Task Reference ID],0),4),$G221),"")</f>
        <v/>
      </c>
      <c r="F221" s="82" t="str">
        <f>IFERROR(IF(ISBLANK(INDEX(mPDM_Consolidated_Tasks[#Data],MATCH($C221,mPDM_Consolidated_Tasks[Task Reference ID],0),5)),"",IF(ISBLANK($G221),HYPERLINK(INDEX(mPDM_Consolidated_Tasks[#Data],MATCH($C221,mPDM_Consolidated_Tasks[Task Reference ID],0),5),"Work Instruction"),"")),"")</f>
        <v/>
      </c>
      <c r="G221" s="88"/>
      <c r="H221" s="88"/>
      <c r="I221" s="80" t="str">
        <f>IF(AND(ISBLANK($C221),ISBLANK($G221)),"",IFERROR(IF(INDEX(mPDM_Consolidated_Tasks[#Data],MATCH($C221,mPDM_Consolidated_Tasks[Task Reference ID],0),4)=$E221,"", "Update"),"New"))</f>
        <v/>
      </c>
      <c r="J221" s="80" t="str">
        <f>IFERROR(IF(ISBLANK($H221),"",IF(INDEX(mPDM_Consolidated_Tasks[#Data],MATCH($C221,mPDM_Consolidated_Tasks[Task Reference ID],0),5)=$H221,"", "Update")),"Update")</f>
        <v/>
      </c>
      <c r="K221" s="84"/>
      <c r="L221" s="91"/>
      <c r="M221" s="92"/>
      <c r="N221" s="85"/>
    </row>
    <row r="222" spans="1:14" ht="24.95" customHeight="1">
      <c r="A222" s="90"/>
      <c r="B222" s="90"/>
      <c r="C222" s="87"/>
      <c r="D222" s="80" t="str">
        <f>IFERROR(IF(ISBLANK($G222),INDEX(mPDM_Consolidated_Tasks[#Data],MATCH($C222,mPDM_Consolidated_Tasks[Task Reference ID],0),3),""),"")</f>
        <v/>
      </c>
      <c r="E222" s="81" t="str">
        <f>IFERROR(IF(ISBLANK($G222),INDEX(mPDM_Consolidated_Tasks[#Data],MATCH($C222,mPDM_Consolidated_Tasks[Task Reference ID],0),4),$G222),"")</f>
        <v/>
      </c>
      <c r="F222" s="82" t="str">
        <f>IFERROR(IF(ISBLANK(INDEX(mPDM_Consolidated_Tasks[#Data],MATCH($C222,mPDM_Consolidated_Tasks[Task Reference ID],0),5)),"",IF(ISBLANK($G222),HYPERLINK(INDEX(mPDM_Consolidated_Tasks[#Data],MATCH($C222,mPDM_Consolidated_Tasks[Task Reference ID],0),5),"Work Instruction"),"")),"")</f>
        <v/>
      </c>
      <c r="G222" s="88"/>
      <c r="H222" s="88"/>
      <c r="I222" s="80" t="str">
        <f>IF(AND(ISBLANK($C222),ISBLANK($G222)),"",IFERROR(IF(INDEX(mPDM_Consolidated_Tasks[#Data],MATCH($C222,mPDM_Consolidated_Tasks[Task Reference ID],0),4)=$E222,"", "Update"),"New"))</f>
        <v/>
      </c>
      <c r="J222" s="80" t="str">
        <f>IFERROR(IF(ISBLANK($H222),"",IF(INDEX(mPDM_Consolidated_Tasks[#Data],MATCH($C222,mPDM_Consolidated_Tasks[Task Reference ID],0),5)=$H222,"", "Update")),"Update")</f>
        <v/>
      </c>
      <c r="K222" s="84"/>
      <c r="L222" s="91"/>
      <c r="M222" s="92"/>
      <c r="N222" s="85"/>
    </row>
    <row r="223" spans="1:14" ht="24.95" customHeight="1">
      <c r="A223" s="90"/>
      <c r="B223" s="90"/>
      <c r="C223" s="87"/>
      <c r="D223" s="80" t="str">
        <f>IFERROR(IF(ISBLANK($G223),INDEX(mPDM_Consolidated_Tasks[#Data],MATCH($C223,mPDM_Consolidated_Tasks[Task Reference ID],0),3),""),"")</f>
        <v/>
      </c>
      <c r="E223" s="81" t="str">
        <f>IFERROR(IF(ISBLANK($G223),INDEX(mPDM_Consolidated_Tasks[#Data],MATCH($C223,mPDM_Consolidated_Tasks[Task Reference ID],0),4),$G223),"")</f>
        <v/>
      </c>
      <c r="F223" s="82" t="str">
        <f>IFERROR(IF(ISBLANK(INDEX(mPDM_Consolidated_Tasks[#Data],MATCH($C223,mPDM_Consolidated_Tasks[Task Reference ID],0),5)),"",IF(ISBLANK($G223),HYPERLINK(INDEX(mPDM_Consolidated_Tasks[#Data],MATCH($C223,mPDM_Consolidated_Tasks[Task Reference ID],0),5),"Work Instruction"),"")),"")</f>
        <v/>
      </c>
      <c r="G223" s="88"/>
      <c r="H223" s="88"/>
      <c r="I223" s="80" t="str">
        <f>IF(AND(ISBLANK($C223),ISBLANK($G223)),"",IFERROR(IF(INDEX(mPDM_Consolidated_Tasks[#Data],MATCH($C223,mPDM_Consolidated_Tasks[Task Reference ID],0),4)=$E223,"", "Update"),"New"))</f>
        <v/>
      </c>
      <c r="J223" s="80" t="str">
        <f>IFERROR(IF(ISBLANK($H223),"",IF(INDEX(mPDM_Consolidated_Tasks[#Data],MATCH($C223,mPDM_Consolidated_Tasks[Task Reference ID],0),5)=$H223,"", "Update")),"Update")</f>
        <v/>
      </c>
      <c r="K223" s="84"/>
      <c r="L223" s="91"/>
      <c r="M223" s="92"/>
      <c r="N223" s="85"/>
    </row>
    <row r="224" spans="1:14" ht="24.95" customHeight="1">
      <c r="A224" s="90"/>
      <c r="B224" s="90"/>
      <c r="C224" s="87"/>
      <c r="D224" s="80" t="str">
        <f>IFERROR(IF(ISBLANK($G224),INDEX(mPDM_Consolidated_Tasks[#Data],MATCH($C224,mPDM_Consolidated_Tasks[Task Reference ID],0),3),""),"")</f>
        <v/>
      </c>
      <c r="E224" s="81" t="str">
        <f>IFERROR(IF(ISBLANK($G224),INDEX(mPDM_Consolidated_Tasks[#Data],MATCH($C224,mPDM_Consolidated_Tasks[Task Reference ID],0),4),$G224),"")</f>
        <v/>
      </c>
      <c r="F224" s="82" t="str">
        <f>IFERROR(IF(ISBLANK(INDEX(mPDM_Consolidated_Tasks[#Data],MATCH($C224,mPDM_Consolidated_Tasks[Task Reference ID],0),5)),"",IF(ISBLANK($G224),HYPERLINK(INDEX(mPDM_Consolidated_Tasks[#Data],MATCH($C224,mPDM_Consolidated_Tasks[Task Reference ID],0),5),"Work Instruction"),"")),"")</f>
        <v/>
      </c>
      <c r="G224" s="88"/>
      <c r="H224" s="88"/>
      <c r="I224" s="80" t="str">
        <f>IF(AND(ISBLANK($C224),ISBLANK($G224)),"",IFERROR(IF(INDEX(mPDM_Consolidated_Tasks[#Data],MATCH($C224,mPDM_Consolidated_Tasks[Task Reference ID],0),4)=$E224,"", "Update"),"New"))</f>
        <v/>
      </c>
      <c r="J224" s="80" t="str">
        <f>IFERROR(IF(ISBLANK($H224),"",IF(INDEX(mPDM_Consolidated_Tasks[#Data],MATCH($C224,mPDM_Consolidated_Tasks[Task Reference ID],0),5)=$H224,"", "Update")),"Update")</f>
        <v/>
      </c>
      <c r="K224" s="84"/>
      <c r="L224" s="91"/>
      <c r="M224" s="92"/>
      <c r="N224" s="85"/>
    </row>
    <row r="225" spans="1:14" ht="24.95" customHeight="1">
      <c r="A225" s="90"/>
      <c r="B225" s="90"/>
      <c r="C225" s="87"/>
      <c r="D225" s="80" t="str">
        <f>IFERROR(IF(ISBLANK($G225),INDEX(mPDM_Consolidated_Tasks[#Data],MATCH($C225,mPDM_Consolidated_Tasks[Task Reference ID],0),3),""),"")</f>
        <v/>
      </c>
      <c r="E225" s="81" t="str">
        <f>IFERROR(IF(ISBLANK($G225),INDEX(mPDM_Consolidated_Tasks[#Data],MATCH($C225,mPDM_Consolidated_Tasks[Task Reference ID],0),4),$G225),"")</f>
        <v/>
      </c>
      <c r="F225" s="82" t="str">
        <f>IFERROR(IF(ISBLANK(INDEX(mPDM_Consolidated_Tasks[#Data],MATCH($C225,mPDM_Consolidated_Tasks[Task Reference ID],0),5)),"",IF(ISBLANK($G225),HYPERLINK(INDEX(mPDM_Consolidated_Tasks[#Data],MATCH($C225,mPDM_Consolidated_Tasks[Task Reference ID],0),5),"Work Instruction"),"")),"")</f>
        <v/>
      </c>
      <c r="G225" s="88"/>
      <c r="H225" s="88"/>
      <c r="I225" s="80" t="str">
        <f>IF(AND(ISBLANK($C225),ISBLANK($G225)),"",IFERROR(IF(INDEX(mPDM_Consolidated_Tasks[#Data],MATCH($C225,mPDM_Consolidated_Tasks[Task Reference ID],0),4)=$E225,"", "Update"),"New"))</f>
        <v/>
      </c>
      <c r="J225" s="80" t="str">
        <f>IFERROR(IF(ISBLANK($H225),"",IF(INDEX(mPDM_Consolidated_Tasks[#Data],MATCH($C225,mPDM_Consolidated_Tasks[Task Reference ID],0),5)=$H225,"", "Update")),"Update")</f>
        <v/>
      </c>
      <c r="K225" s="84"/>
      <c r="L225" s="91"/>
      <c r="M225" s="92"/>
      <c r="N225" s="85"/>
    </row>
    <row r="226" spans="1:14" ht="24.95" customHeight="1">
      <c r="A226" s="90"/>
      <c r="B226" s="90"/>
      <c r="C226" s="87"/>
      <c r="D226" s="80" t="str">
        <f>IFERROR(IF(ISBLANK($G226),INDEX(mPDM_Consolidated_Tasks[#Data],MATCH($C226,mPDM_Consolidated_Tasks[Task Reference ID],0),3),""),"")</f>
        <v/>
      </c>
      <c r="E226" s="81" t="str">
        <f>IFERROR(IF(ISBLANK($G226),INDEX(mPDM_Consolidated_Tasks[#Data],MATCH($C226,mPDM_Consolidated_Tasks[Task Reference ID],0),4),$G226),"")</f>
        <v/>
      </c>
      <c r="F226" s="82" t="str">
        <f>IFERROR(IF(ISBLANK(INDEX(mPDM_Consolidated_Tasks[#Data],MATCH($C226,mPDM_Consolidated_Tasks[Task Reference ID],0),5)),"",IF(ISBLANK($G226),HYPERLINK(INDEX(mPDM_Consolidated_Tasks[#Data],MATCH($C226,mPDM_Consolidated_Tasks[Task Reference ID],0),5),"Work Instruction"),"")),"")</f>
        <v/>
      </c>
      <c r="G226" s="88"/>
      <c r="H226" s="88"/>
      <c r="I226" s="80" t="str">
        <f>IF(AND(ISBLANK($C226),ISBLANK($G226)),"",IFERROR(IF(INDEX(mPDM_Consolidated_Tasks[#Data],MATCH($C226,mPDM_Consolidated_Tasks[Task Reference ID],0),4)=$E226,"", "Update"),"New"))</f>
        <v/>
      </c>
      <c r="J226" s="80" t="str">
        <f>IFERROR(IF(ISBLANK($H226),"",IF(INDEX(mPDM_Consolidated_Tasks[#Data],MATCH($C226,mPDM_Consolidated_Tasks[Task Reference ID],0),5)=$H226,"", "Update")),"Update")</f>
        <v/>
      </c>
      <c r="K226" s="84"/>
      <c r="L226" s="91"/>
      <c r="M226" s="92"/>
      <c r="N226" s="85"/>
    </row>
    <row r="227" spans="1:14" ht="24.95" customHeight="1">
      <c r="A227" s="90"/>
      <c r="B227" s="90"/>
      <c r="C227" s="87"/>
      <c r="D227" s="80" t="str">
        <f>IFERROR(IF(ISBLANK($G227),INDEX(mPDM_Consolidated_Tasks[#Data],MATCH($C227,mPDM_Consolidated_Tasks[Task Reference ID],0),3),""),"")</f>
        <v/>
      </c>
      <c r="E227" s="81" t="str">
        <f>IFERROR(IF(ISBLANK($G227),INDEX(mPDM_Consolidated_Tasks[#Data],MATCH($C227,mPDM_Consolidated_Tasks[Task Reference ID],0),4),$G227),"")</f>
        <v/>
      </c>
      <c r="F227" s="82" t="str">
        <f>IFERROR(IF(ISBLANK(INDEX(mPDM_Consolidated_Tasks[#Data],MATCH($C227,mPDM_Consolidated_Tasks[Task Reference ID],0),5)),"",IF(ISBLANK($G227),HYPERLINK(INDEX(mPDM_Consolidated_Tasks[#Data],MATCH($C227,mPDM_Consolidated_Tasks[Task Reference ID],0),5),"Work Instruction"),"")),"")</f>
        <v/>
      </c>
      <c r="G227" s="88"/>
      <c r="H227" s="88"/>
      <c r="I227" s="80" t="str">
        <f>IF(AND(ISBLANK($C227),ISBLANK($G227)),"",IFERROR(IF(INDEX(mPDM_Consolidated_Tasks[#Data],MATCH($C227,mPDM_Consolidated_Tasks[Task Reference ID],0),4)=$E227,"", "Update"),"New"))</f>
        <v/>
      </c>
      <c r="J227" s="80" t="str">
        <f>IFERROR(IF(ISBLANK($H227),"",IF(INDEX(mPDM_Consolidated_Tasks[#Data],MATCH($C227,mPDM_Consolidated_Tasks[Task Reference ID],0),5)=$H227,"", "Update")),"Update")</f>
        <v/>
      </c>
      <c r="K227" s="84"/>
      <c r="L227" s="91"/>
      <c r="M227" s="92"/>
      <c r="N227" s="85"/>
    </row>
    <row r="228" spans="1:14" ht="24.95" customHeight="1">
      <c r="A228" s="90"/>
      <c r="B228" s="90"/>
      <c r="C228" s="87"/>
      <c r="D228" s="80" t="str">
        <f>IFERROR(IF(ISBLANK($G228),INDEX(mPDM_Consolidated_Tasks[#Data],MATCH($C228,mPDM_Consolidated_Tasks[Task Reference ID],0),3),""),"")</f>
        <v/>
      </c>
      <c r="E228" s="81" t="str">
        <f>IFERROR(IF(ISBLANK($G228),INDEX(mPDM_Consolidated_Tasks[#Data],MATCH($C228,mPDM_Consolidated_Tasks[Task Reference ID],0),4),$G228),"")</f>
        <v/>
      </c>
      <c r="F228" s="82" t="str">
        <f>IFERROR(IF(ISBLANK(INDEX(mPDM_Consolidated_Tasks[#Data],MATCH($C228,mPDM_Consolidated_Tasks[Task Reference ID],0),5)),"",IF(ISBLANK($G228),HYPERLINK(INDEX(mPDM_Consolidated_Tasks[#Data],MATCH($C228,mPDM_Consolidated_Tasks[Task Reference ID],0),5),"Work Instruction"),"")),"")</f>
        <v/>
      </c>
      <c r="G228" s="88"/>
      <c r="H228" s="88"/>
      <c r="I228" s="80" t="str">
        <f>IF(AND(ISBLANK($C228),ISBLANK($G228)),"",IFERROR(IF(INDEX(mPDM_Consolidated_Tasks[#Data],MATCH($C228,mPDM_Consolidated_Tasks[Task Reference ID],0),4)=$E228,"", "Update"),"New"))</f>
        <v/>
      </c>
      <c r="J228" s="80" t="str">
        <f>IFERROR(IF(ISBLANK($H228),"",IF(INDEX(mPDM_Consolidated_Tasks[#Data],MATCH($C228,mPDM_Consolidated_Tasks[Task Reference ID],0),5)=$H228,"", "Update")),"Update")</f>
        <v/>
      </c>
      <c r="K228" s="84"/>
      <c r="L228" s="91"/>
      <c r="M228" s="92"/>
      <c r="N228" s="85"/>
    </row>
    <row r="229" spans="1:14" ht="24.95" customHeight="1">
      <c r="A229" s="101"/>
      <c r="B229" s="101"/>
      <c r="C229" s="102"/>
      <c r="D229" s="103" t="str">
        <f>IFERROR(IF(ISBLANK($G229),INDEX(mPDM_Consolidated_Tasks[#Data],MATCH($C229,mPDM_Consolidated_Tasks[Task Reference ID],0),3),""),"")</f>
        <v/>
      </c>
      <c r="E229" s="104" t="str">
        <f>IFERROR(IF(ISBLANK($G229),INDEX(mPDM_Consolidated_Tasks[#Data],MATCH($C229,mPDM_Consolidated_Tasks[Task Reference ID],0),4),$G229),"")</f>
        <v/>
      </c>
      <c r="F229" s="105" t="str">
        <f>IFERROR(IF(ISBLANK(INDEX(mPDM_Consolidated_Tasks[#Data],MATCH($C229,mPDM_Consolidated_Tasks[Task Reference ID],0),5)),"",IF(ISBLANK($G229),HYPERLINK(INDEX(mPDM_Consolidated_Tasks[#Data],MATCH($C229,mPDM_Consolidated_Tasks[Task Reference ID],0),5),"Work Instruction"),"")),"")</f>
        <v/>
      </c>
      <c r="G229" s="106"/>
      <c r="H229" s="106"/>
      <c r="I229" s="103" t="str">
        <f>IF(AND(ISBLANK($C229),ISBLANK($G229)),"",IFERROR(IF(INDEX(mPDM_Consolidated_Tasks[#Data],MATCH($C229,mPDM_Consolidated_Tasks[Task Reference ID],0),4)=$E229,"", "Update"),"New"))</f>
        <v/>
      </c>
      <c r="J229" s="103" t="str">
        <f>IFERROR(IF(ISBLANK($H229),"",IF(INDEX(mPDM_Consolidated_Tasks[#Data],MATCH($C229,mPDM_Consolidated_Tasks[Task Reference ID],0),5)=$H229,"", "Update")),"Update")</f>
        <v/>
      </c>
      <c r="K229" s="107"/>
      <c r="L229" s="108"/>
      <c r="M229" s="109"/>
      <c r="N229" s="110"/>
    </row>
  </sheetData>
  <mergeCells count="3">
    <mergeCell ref="A1:B1"/>
    <mergeCell ref="C1:J1"/>
    <mergeCell ref="K1:N1"/>
  </mergeCells>
  <pageMargins left="0.7" right="0.7" top="0.75" bottom="0.75" header="0.3" footer="0.3"/>
  <pageSetup orientation="portrait" horizontalDpi="1200" verticalDpi="1200"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5" tint="0.39997558519241921"/>
  </sheetPr>
  <dimension ref="A1:X74"/>
  <sheetViews>
    <sheetView zoomScaleNormal="100" workbookViewId="0">
      <pane xSplit="3" ySplit="6" topLeftCell="D7" activePane="bottomRight" state="frozen"/>
      <selection pane="topRight" activeCell="D1" sqref="D1"/>
      <selection pane="bottomLeft" activeCell="A7" sqref="A7"/>
      <selection pane="bottomRight" activeCell="B36" sqref="B36"/>
    </sheetView>
  </sheetViews>
  <sheetFormatPr defaultRowHeight="12.75"/>
  <cols>
    <col min="1" max="1" width="16.140625" style="67" customWidth="1"/>
    <col min="2" max="2" width="40.85546875" style="67" bestFit="1" customWidth="1"/>
    <col min="3" max="3" width="46.140625" style="67" customWidth="1"/>
    <col min="4" max="4" width="18.7109375" style="67" customWidth="1"/>
    <col min="5" max="7" width="18.42578125" style="116" customWidth="1"/>
    <col min="8" max="12" width="18.7109375" style="67" customWidth="1"/>
    <col min="13" max="27" width="9.140625" style="67" customWidth="1"/>
    <col min="28" max="423" width="9.140625" style="67"/>
    <col min="424" max="424" width="9.140625" style="67" customWidth="1"/>
    <col min="425" max="16384" width="9.140625" style="67"/>
  </cols>
  <sheetData>
    <row r="1" spans="1:17" ht="12.75" customHeight="1">
      <c r="A1" s="506" t="s">
        <v>1131</v>
      </c>
      <c r="B1" s="506"/>
      <c r="C1" s="123"/>
      <c r="D1" s="221"/>
      <c r="E1" s="221"/>
      <c r="F1" s="221"/>
      <c r="G1" s="221"/>
      <c r="H1" s="221"/>
      <c r="I1" s="221"/>
      <c r="J1" s="221"/>
      <c r="K1" s="221"/>
      <c r="L1" s="221"/>
      <c r="Q1" s="66" t="s">
        <v>83</v>
      </c>
    </row>
    <row r="2" spans="1:17" s="111" customFormat="1" ht="36.75" customHeight="1">
      <c r="A2" s="506"/>
      <c r="B2" s="506"/>
      <c r="C2" s="51" t="s">
        <v>5</v>
      </c>
      <c r="D2" s="50" t="s">
        <v>159</v>
      </c>
      <c r="E2" s="50" t="s">
        <v>267</v>
      </c>
      <c r="F2" s="50" t="s">
        <v>248</v>
      </c>
      <c r="G2" s="50" t="s">
        <v>237</v>
      </c>
      <c r="H2" s="50" t="s">
        <v>1190</v>
      </c>
      <c r="I2" s="50" t="s">
        <v>406</v>
      </c>
      <c r="J2" s="50" t="s">
        <v>407</v>
      </c>
      <c r="K2" s="50" t="s">
        <v>408</v>
      </c>
      <c r="L2" s="50" t="s">
        <v>409</v>
      </c>
      <c r="Q2" s="66" t="s">
        <v>81</v>
      </c>
    </row>
    <row r="3" spans="1:17" ht="87" customHeight="1">
      <c r="A3" s="506"/>
      <c r="B3" s="506"/>
      <c r="C3" s="51" t="s">
        <v>3</v>
      </c>
      <c r="D3" s="68" t="str">
        <f>IFERROR(CONCATENATE(IF(ISBLANK(D$2),"",INDEX(TaskSheet14[#Data],MATCH(D$2,TaskSheet14[Task Ref Id],0),5))," ",D$4),"Not Found")</f>
        <v>Notify Analyst and Consultant of Changes to Service (CAS)</v>
      </c>
      <c r="E3" s="68" t="str">
        <f>IFERROR(CONCATENATE(IF(ISBLANK(E$2),"",INDEX(TaskSheet14[#Data],MATCH(E$2,TaskSheet14[Task Ref Id],0),5))," ",E$4),"Not Found")</f>
        <v>Recover NAT Management IP Addresses (CAS)</v>
      </c>
      <c r="F3" s="68" t="str">
        <f>IFERROR(CONCATENATE(IF(ISBLANK(F$2),"",INDEX(TaskSheet14[#Data],MATCH(F$2,TaskSheet14[Task Ref Id],0),5))," ",F$4),"Not Found")</f>
        <v>De-allocate CMC-VE IP address and Hostname (CAS)</v>
      </c>
      <c r="G3" s="68" t="str">
        <f>IFERROR(CONCATENATE(IF(ISBLANK(G$2),"",INDEX(TaskSheet14[#Data],MATCH(G$2,TaskSheet14[Task Ref Id],0),5))," ",G$4),"Not Found")</f>
        <v>Deconfigure Management Platform (CAS)</v>
      </c>
      <c r="H3" s="68" t="str">
        <f>IFERROR(CONCATENATE(IF(ISBLANK(H$2),"",INDEX(TaskSheet14[#Data],MATCH(H$2,TaskSheet14[Task Ref Id],0),5))," ",H$4),"Not Found")</f>
        <v>Deconfigure Acceleration (CAS)</v>
      </c>
      <c r="I3" s="68" t="str">
        <f>IFERROR(CONCATENATE(IF(ISBLANK(I$2),"",INDEX(TaskSheet14[#Data],MATCH(I$2,TaskSheet14[Task Ref Id],0),5))," ",I$4),"Not Found")</f>
        <v>Order Quality Check (CAS)</v>
      </c>
      <c r="J3" s="68" t="str">
        <f>IFERROR(CONCATENATE(IF(ISBLANK(J$2),"",INDEX(TaskSheet14[#Data],MATCH(J$2,TaskSheet14[Task Ref Id],0),5))," ",J$4),"Not Found")</f>
        <v>Handover to Maintenance (CAS)</v>
      </c>
      <c r="K3" s="68" t="str">
        <f>IFERROR(CONCATENATE(IF(ISBLANK(K$2),"",INDEX(TaskSheet14[#Data],MATCH(K$2,TaskSheet14[Task Ref Id],0),5))," ",K$4),"Not Found")</f>
        <v>Notify Customer Service is Ready (CAS)</v>
      </c>
      <c r="L3" s="68" t="str">
        <f>IFERROR(CONCATENATE(IF(ISBLANK(L$2),"",INDEX(TaskSheet14[#Data],MATCH(L$2,TaskSheet14[Task Ref Id],0),5))," ",L$4),"Not Found")</f>
        <v>Confirm Order Closure (CAS)</v>
      </c>
      <c r="Q3" s="52" t="s">
        <v>86</v>
      </c>
    </row>
    <row r="4" spans="1:17" ht="36" customHeight="1">
      <c r="A4" s="300"/>
      <c r="B4" s="300"/>
      <c r="C4" s="51" t="s">
        <v>493</v>
      </c>
      <c r="D4" s="98" t="s">
        <v>1170</v>
      </c>
      <c r="E4" s="98" t="s">
        <v>1170</v>
      </c>
      <c r="F4" s="98" t="s">
        <v>1170</v>
      </c>
      <c r="G4" s="98" t="s">
        <v>1170</v>
      </c>
      <c r="H4" s="98" t="s">
        <v>1170</v>
      </c>
      <c r="I4" s="98" t="s">
        <v>1170</v>
      </c>
      <c r="J4" s="98" t="s">
        <v>1170</v>
      </c>
      <c r="K4" s="98" t="s">
        <v>1170</v>
      </c>
      <c r="L4" s="98" t="s">
        <v>1170</v>
      </c>
      <c r="Q4" s="52"/>
    </row>
    <row r="5" spans="1:17" s="55" customFormat="1" ht="35.25" customHeight="1">
      <c r="A5" s="53"/>
      <c r="B5" s="54"/>
      <c r="C5" s="54" t="s">
        <v>84</v>
      </c>
      <c r="D5" s="69" t="s">
        <v>1149</v>
      </c>
      <c r="E5" s="69" t="s">
        <v>1149</v>
      </c>
      <c r="F5" s="69" t="s">
        <v>1149</v>
      </c>
      <c r="G5" s="69" t="s">
        <v>1149</v>
      </c>
      <c r="H5" s="69" t="s">
        <v>1149</v>
      </c>
      <c r="I5" s="69" t="s">
        <v>1149</v>
      </c>
      <c r="J5" s="69" t="s">
        <v>1149</v>
      </c>
      <c r="K5" s="69" t="s">
        <v>1149</v>
      </c>
      <c r="L5" s="69" t="s">
        <v>1149</v>
      </c>
      <c r="Q5" s="52"/>
    </row>
    <row r="6" spans="1:17" s="56" customFormat="1" ht="21.75" customHeight="1">
      <c r="A6" s="65" t="s">
        <v>85</v>
      </c>
      <c r="B6" s="65" t="s">
        <v>1</v>
      </c>
      <c r="C6" s="65" t="s">
        <v>2</v>
      </c>
      <c r="D6" s="69" t="s">
        <v>0</v>
      </c>
      <c r="E6" s="69" t="s">
        <v>0</v>
      </c>
      <c r="F6" s="69" t="s">
        <v>0</v>
      </c>
      <c r="G6" s="69" t="s">
        <v>0</v>
      </c>
      <c r="H6" s="69" t="s">
        <v>0</v>
      </c>
      <c r="I6" s="69" t="s">
        <v>0</v>
      </c>
      <c r="J6" s="69" t="s">
        <v>0</v>
      </c>
      <c r="K6" s="69" t="s">
        <v>0</v>
      </c>
      <c r="L6" s="69" t="s">
        <v>0</v>
      </c>
      <c r="Q6" s="52"/>
    </row>
    <row r="7" spans="1:17">
      <c r="A7" s="72"/>
      <c r="B7" s="121" t="s">
        <v>1149</v>
      </c>
      <c r="C7" s="122" t="s">
        <v>590</v>
      </c>
      <c r="D7" s="73" t="s">
        <v>597</v>
      </c>
      <c r="E7" s="73" t="s">
        <v>597</v>
      </c>
      <c r="F7" s="73" t="s">
        <v>597</v>
      </c>
      <c r="G7" s="73" t="s">
        <v>597</v>
      </c>
      <c r="H7" s="73" t="s">
        <v>597</v>
      </c>
      <c r="I7" s="73" t="s">
        <v>597</v>
      </c>
      <c r="J7" s="73" t="s">
        <v>597</v>
      </c>
      <c r="K7" s="73" t="s">
        <v>597</v>
      </c>
      <c r="L7" s="73" t="s">
        <v>597</v>
      </c>
      <c r="Q7" s="52"/>
    </row>
    <row r="8" spans="1:17">
      <c r="A8" s="72"/>
      <c r="B8" s="121" t="s">
        <v>1149</v>
      </c>
      <c r="C8" s="122" t="s">
        <v>591</v>
      </c>
      <c r="D8" s="73" t="s">
        <v>597</v>
      </c>
      <c r="E8" s="73" t="s">
        <v>597</v>
      </c>
      <c r="F8" s="73" t="s">
        <v>597</v>
      </c>
      <c r="G8" s="73" t="s">
        <v>597</v>
      </c>
      <c r="H8" s="73" t="s">
        <v>597</v>
      </c>
      <c r="I8" s="73" t="s">
        <v>597</v>
      </c>
      <c r="J8" s="73" t="s">
        <v>597</v>
      </c>
      <c r="K8" s="73" t="s">
        <v>597</v>
      </c>
      <c r="L8" s="73" t="s">
        <v>597</v>
      </c>
      <c r="Q8" s="52"/>
    </row>
    <row r="9" spans="1:17" s="57" customFormat="1">
      <c r="A9" s="72"/>
      <c r="B9" s="121" t="s">
        <v>1149</v>
      </c>
      <c r="C9" s="122" t="s">
        <v>626</v>
      </c>
      <c r="D9" s="73" t="s">
        <v>597</v>
      </c>
      <c r="E9" s="73" t="s">
        <v>597</v>
      </c>
      <c r="F9" s="73" t="s">
        <v>597</v>
      </c>
      <c r="G9" s="73" t="s">
        <v>597</v>
      </c>
      <c r="H9" s="73" t="s">
        <v>597</v>
      </c>
      <c r="I9" s="73" t="s">
        <v>597</v>
      </c>
      <c r="J9" s="73" t="s">
        <v>597</v>
      </c>
      <c r="K9" s="73" t="s">
        <v>597</v>
      </c>
      <c r="L9" s="73" t="s">
        <v>597</v>
      </c>
    </row>
    <row r="10" spans="1:17" s="57" customFormat="1">
      <c r="A10" s="72" t="s">
        <v>1222</v>
      </c>
      <c r="B10" s="121" t="s">
        <v>1149</v>
      </c>
      <c r="C10" s="122" t="s">
        <v>1218</v>
      </c>
      <c r="D10" s="73" t="s">
        <v>23</v>
      </c>
      <c r="E10" s="73" t="s">
        <v>23</v>
      </c>
      <c r="F10" s="73" t="s">
        <v>23</v>
      </c>
      <c r="G10" s="73" t="s">
        <v>23</v>
      </c>
      <c r="H10" s="73" t="s">
        <v>23</v>
      </c>
      <c r="I10" s="73" t="s">
        <v>23</v>
      </c>
      <c r="J10" s="73" t="s">
        <v>23</v>
      </c>
      <c r="K10" s="73" t="s">
        <v>23</v>
      </c>
      <c r="L10" s="73" t="s">
        <v>23</v>
      </c>
    </row>
    <row r="11" spans="1:17" s="57" customFormat="1">
      <c r="A11" s="72" t="s">
        <v>1955</v>
      </c>
      <c r="B11" s="121" t="s">
        <v>1149</v>
      </c>
      <c r="C11" s="122" t="s">
        <v>1961</v>
      </c>
      <c r="D11" s="73" t="s">
        <v>23</v>
      </c>
      <c r="E11" s="73" t="s">
        <v>23</v>
      </c>
      <c r="F11" s="73" t="s">
        <v>23</v>
      </c>
      <c r="G11" s="73" t="s">
        <v>23</v>
      </c>
      <c r="H11" s="73" t="s">
        <v>23</v>
      </c>
      <c r="I11" s="73" t="s">
        <v>23</v>
      </c>
      <c r="J11" s="73" t="s">
        <v>23</v>
      </c>
      <c r="K11" s="73" t="s">
        <v>23</v>
      </c>
      <c r="L11" s="73" t="s">
        <v>23</v>
      </c>
    </row>
    <row r="12" spans="1:17" s="57" customFormat="1">
      <c r="A12" s="72" t="s">
        <v>1955</v>
      </c>
      <c r="B12" s="121" t="s">
        <v>1149</v>
      </c>
      <c r="C12" s="122" t="s">
        <v>1962</v>
      </c>
      <c r="D12" s="73" t="s">
        <v>23</v>
      </c>
      <c r="E12" s="73" t="s">
        <v>23</v>
      </c>
      <c r="F12" s="73" t="s">
        <v>23</v>
      </c>
      <c r="G12" s="73" t="s">
        <v>23</v>
      </c>
      <c r="H12" s="73" t="s">
        <v>23</v>
      </c>
      <c r="I12" s="73" t="s">
        <v>23</v>
      </c>
      <c r="J12" s="73" t="s">
        <v>23</v>
      </c>
      <c r="K12" s="73" t="s">
        <v>23</v>
      </c>
      <c r="L12" s="73" t="s">
        <v>23</v>
      </c>
    </row>
    <row r="13" spans="1:17" s="57" customFormat="1">
      <c r="A13" s="72" t="s">
        <v>1222</v>
      </c>
      <c r="B13" s="121" t="s">
        <v>1149</v>
      </c>
      <c r="C13" s="122" t="s">
        <v>1219</v>
      </c>
      <c r="D13" s="73" t="s">
        <v>23</v>
      </c>
      <c r="E13" s="73" t="s">
        <v>23</v>
      </c>
      <c r="F13" s="73" t="s">
        <v>23</v>
      </c>
      <c r="G13" s="73" t="s">
        <v>23</v>
      </c>
      <c r="H13" s="73" t="s">
        <v>23</v>
      </c>
      <c r="I13" s="73" t="s">
        <v>23</v>
      </c>
      <c r="J13" s="73" t="s">
        <v>23</v>
      </c>
      <c r="K13" s="73" t="s">
        <v>23</v>
      </c>
      <c r="L13" s="73" t="s">
        <v>23</v>
      </c>
    </row>
    <row r="14" spans="1:17" s="57" customFormat="1">
      <c r="A14" s="72"/>
      <c r="B14" s="121" t="s">
        <v>1149</v>
      </c>
      <c r="C14" s="122" t="s">
        <v>630</v>
      </c>
      <c r="D14" s="73" t="s">
        <v>597</v>
      </c>
      <c r="E14" s="73" t="s">
        <v>597</v>
      </c>
      <c r="F14" s="73" t="s">
        <v>597</v>
      </c>
      <c r="G14" s="73" t="s">
        <v>597</v>
      </c>
      <c r="H14" s="73" t="s">
        <v>597</v>
      </c>
      <c r="I14" s="73" t="s">
        <v>597</v>
      </c>
      <c r="J14" s="73" t="s">
        <v>597</v>
      </c>
      <c r="K14" s="73" t="s">
        <v>597</v>
      </c>
      <c r="L14" s="73" t="s">
        <v>597</v>
      </c>
    </row>
    <row r="15" spans="1:17" s="57" customFormat="1">
      <c r="A15" s="347" t="s">
        <v>1323</v>
      </c>
      <c r="B15" s="121" t="s">
        <v>1149</v>
      </c>
      <c r="C15" s="121" t="s">
        <v>1192</v>
      </c>
      <c r="D15" s="73" t="s">
        <v>599</v>
      </c>
      <c r="E15" s="73" t="s">
        <v>597</v>
      </c>
      <c r="F15" s="73" t="s">
        <v>597</v>
      </c>
      <c r="G15" s="73" t="s">
        <v>597</v>
      </c>
      <c r="H15" s="73" t="s">
        <v>597</v>
      </c>
      <c r="I15" s="130" t="s">
        <v>23</v>
      </c>
      <c r="J15" s="130" t="s">
        <v>23</v>
      </c>
      <c r="K15" s="130" t="s">
        <v>23</v>
      </c>
      <c r="L15" s="130" t="s">
        <v>23</v>
      </c>
    </row>
    <row r="16" spans="1:17" s="57" customFormat="1">
      <c r="A16" s="347" t="s">
        <v>1323</v>
      </c>
      <c r="B16" s="121" t="s">
        <v>1149</v>
      </c>
      <c r="C16" s="121" t="s">
        <v>1193</v>
      </c>
      <c r="D16" s="73" t="s">
        <v>599</v>
      </c>
      <c r="E16" s="73" t="s">
        <v>597</v>
      </c>
      <c r="F16" s="73" t="s">
        <v>597</v>
      </c>
      <c r="G16" s="73" t="s">
        <v>597</v>
      </c>
      <c r="H16" s="73" t="s">
        <v>597</v>
      </c>
      <c r="I16" s="130" t="s">
        <v>23</v>
      </c>
      <c r="J16" s="130" t="s">
        <v>23</v>
      </c>
      <c r="K16" s="130" t="s">
        <v>23</v>
      </c>
      <c r="L16" s="130" t="s">
        <v>23</v>
      </c>
    </row>
    <row r="17" spans="1:24" s="57" customFormat="1">
      <c r="A17" s="347" t="s">
        <v>1323</v>
      </c>
      <c r="B17" s="121" t="s">
        <v>1149</v>
      </c>
      <c r="C17" s="121" t="s">
        <v>1194</v>
      </c>
      <c r="D17" s="73" t="s">
        <v>599</v>
      </c>
      <c r="E17" s="73" t="s">
        <v>597</v>
      </c>
      <c r="F17" s="73" t="s">
        <v>597</v>
      </c>
      <c r="G17" s="73" t="s">
        <v>597</v>
      </c>
      <c r="H17" s="73" t="s">
        <v>597</v>
      </c>
      <c r="I17" s="130" t="s">
        <v>23</v>
      </c>
      <c r="J17" s="130" t="s">
        <v>23</v>
      </c>
      <c r="K17" s="130" t="s">
        <v>23</v>
      </c>
      <c r="L17" s="130" t="s">
        <v>23</v>
      </c>
    </row>
    <row r="18" spans="1:24" s="57" customFormat="1">
      <c r="A18" s="347" t="s">
        <v>1323</v>
      </c>
      <c r="B18" s="121" t="s">
        <v>1149</v>
      </c>
      <c r="C18" s="121" t="s">
        <v>1195</v>
      </c>
      <c r="D18" s="73" t="s">
        <v>599</v>
      </c>
      <c r="E18" s="73" t="s">
        <v>597</v>
      </c>
      <c r="F18" s="73" t="s">
        <v>597</v>
      </c>
      <c r="G18" s="73" t="s">
        <v>597</v>
      </c>
      <c r="H18" s="73" t="s">
        <v>597</v>
      </c>
      <c r="I18" s="130" t="s">
        <v>23</v>
      </c>
      <c r="J18" s="130" t="s">
        <v>23</v>
      </c>
      <c r="K18" s="130" t="s">
        <v>23</v>
      </c>
      <c r="L18" s="130" t="s">
        <v>23</v>
      </c>
    </row>
    <row r="19" spans="1:24">
      <c r="A19" s="332" t="s">
        <v>1296</v>
      </c>
      <c r="B19" s="334" t="s">
        <v>1149</v>
      </c>
      <c r="C19" s="335" t="s">
        <v>1150</v>
      </c>
      <c r="D19" s="337" t="s">
        <v>23</v>
      </c>
      <c r="E19" s="337" t="s">
        <v>23</v>
      </c>
      <c r="F19" s="337" t="s">
        <v>23</v>
      </c>
      <c r="G19" s="337" t="s">
        <v>23</v>
      </c>
      <c r="H19" s="337" t="s">
        <v>23</v>
      </c>
      <c r="I19" s="337" t="s">
        <v>23</v>
      </c>
      <c r="J19" s="337" t="s">
        <v>23</v>
      </c>
      <c r="K19" s="337" t="s">
        <v>23</v>
      </c>
      <c r="L19" s="337" t="s">
        <v>23</v>
      </c>
      <c r="Q19" s="52"/>
    </row>
    <row r="20" spans="1:24">
      <c r="A20" s="72"/>
      <c r="B20" s="121" t="s">
        <v>1149</v>
      </c>
      <c r="C20" s="131" t="s">
        <v>1151</v>
      </c>
      <c r="D20" s="73" t="s">
        <v>597</v>
      </c>
      <c r="E20" s="73" t="s">
        <v>597</v>
      </c>
      <c r="F20" s="73" t="s">
        <v>597</v>
      </c>
      <c r="G20" s="73" t="s">
        <v>597</v>
      </c>
      <c r="H20" s="73" t="s">
        <v>597</v>
      </c>
      <c r="I20" s="73" t="s">
        <v>597</v>
      </c>
      <c r="J20" s="73" t="s">
        <v>597</v>
      </c>
      <c r="K20" s="73" t="s">
        <v>597</v>
      </c>
      <c r="L20" s="73" t="s">
        <v>597</v>
      </c>
      <c r="Q20" s="52"/>
    </row>
    <row r="21" spans="1:24">
      <c r="A21" s="72"/>
      <c r="B21" s="121" t="s">
        <v>1149</v>
      </c>
      <c r="C21" s="131" t="s">
        <v>1152</v>
      </c>
      <c r="D21" s="73" t="s">
        <v>597</v>
      </c>
      <c r="E21" s="73" t="s">
        <v>597</v>
      </c>
      <c r="F21" s="73" t="s">
        <v>597</v>
      </c>
      <c r="G21" s="73" t="s">
        <v>597</v>
      </c>
      <c r="H21" s="73" t="s">
        <v>597</v>
      </c>
      <c r="I21" s="73" t="s">
        <v>597</v>
      </c>
      <c r="J21" s="73" t="s">
        <v>597</v>
      </c>
      <c r="K21" s="73" t="s">
        <v>597</v>
      </c>
      <c r="L21" s="73" t="s">
        <v>597</v>
      </c>
      <c r="Q21" s="52"/>
    </row>
    <row r="22" spans="1:24">
      <c r="A22" s="72"/>
      <c r="B22" s="121" t="s">
        <v>1149</v>
      </c>
      <c r="C22" s="122" t="s">
        <v>586</v>
      </c>
      <c r="D22" s="73" t="s">
        <v>597</v>
      </c>
      <c r="E22" s="73" t="s">
        <v>597</v>
      </c>
      <c r="F22" s="73" t="s">
        <v>597</v>
      </c>
      <c r="G22" s="73" t="s">
        <v>597</v>
      </c>
      <c r="H22" s="73" t="s">
        <v>597</v>
      </c>
      <c r="I22" s="73" t="s">
        <v>597</v>
      </c>
      <c r="J22" s="73" t="s">
        <v>597</v>
      </c>
      <c r="K22" s="73" t="s">
        <v>597</v>
      </c>
      <c r="L22" s="73" t="s">
        <v>597</v>
      </c>
      <c r="Q22" s="52"/>
    </row>
    <row r="23" spans="1:24">
      <c r="A23" s="72" t="s">
        <v>1223</v>
      </c>
      <c r="B23" s="121" t="s">
        <v>1149</v>
      </c>
      <c r="C23" s="122" t="s">
        <v>1220</v>
      </c>
      <c r="D23" s="73" t="s">
        <v>597</v>
      </c>
      <c r="E23" s="73" t="s">
        <v>597</v>
      </c>
      <c r="F23" s="73" t="s">
        <v>597</v>
      </c>
      <c r="G23" s="73" t="s">
        <v>597</v>
      </c>
      <c r="H23" s="73" t="s">
        <v>597</v>
      </c>
      <c r="I23" s="73" t="s">
        <v>597</v>
      </c>
      <c r="J23" s="73" t="s">
        <v>597</v>
      </c>
      <c r="K23" s="73" t="s">
        <v>597</v>
      </c>
      <c r="L23" s="73" t="s">
        <v>597</v>
      </c>
      <c r="Q23" s="52"/>
    </row>
    <row r="24" spans="1:24">
      <c r="A24" s="72" t="s">
        <v>1222</v>
      </c>
      <c r="B24" s="121" t="s">
        <v>1149</v>
      </c>
      <c r="C24" s="122" t="s">
        <v>582</v>
      </c>
      <c r="D24" s="73" t="s">
        <v>597</v>
      </c>
      <c r="E24" s="73" t="s">
        <v>597</v>
      </c>
      <c r="F24" s="73" t="s">
        <v>597</v>
      </c>
      <c r="G24" s="73" t="s">
        <v>597</v>
      </c>
      <c r="H24" s="73" t="s">
        <v>597</v>
      </c>
      <c r="I24" s="73" t="s">
        <v>597</v>
      </c>
      <c r="J24" s="73" t="s">
        <v>597</v>
      </c>
      <c r="K24" s="73" t="s">
        <v>597</v>
      </c>
      <c r="L24" s="73" t="s">
        <v>597</v>
      </c>
      <c r="Q24" s="52"/>
    </row>
    <row r="25" spans="1:24" s="118" customFormat="1">
      <c r="A25" s="72"/>
      <c r="B25" s="121" t="s">
        <v>1149</v>
      </c>
      <c r="C25" s="122" t="s">
        <v>1153</v>
      </c>
      <c r="D25" s="73" t="s">
        <v>23</v>
      </c>
      <c r="E25" s="73" t="s">
        <v>23</v>
      </c>
      <c r="F25" s="73" t="s">
        <v>23</v>
      </c>
      <c r="G25" s="73" t="s">
        <v>23</v>
      </c>
      <c r="H25" s="73" t="s">
        <v>23</v>
      </c>
      <c r="I25" s="73" t="s">
        <v>23</v>
      </c>
      <c r="J25" s="73" t="s">
        <v>23</v>
      </c>
      <c r="K25" s="73" t="s">
        <v>23</v>
      </c>
      <c r="L25" s="73" t="s">
        <v>23</v>
      </c>
      <c r="Q25" s="279"/>
    </row>
    <row r="26" spans="1:24" s="118" customFormat="1">
      <c r="A26" s="332" t="s">
        <v>1296</v>
      </c>
      <c r="B26" s="334" t="s">
        <v>1149</v>
      </c>
      <c r="C26" s="335" t="s">
        <v>1142</v>
      </c>
      <c r="D26" s="73" t="s">
        <v>597</v>
      </c>
      <c r="E26" s="73" t="s">
        <v>597</v>
      </c>
      <c r="F26" s="73" t="s">
        <v>597</v>
      </c>
      <c r="G26" s="73" t="s">
        <v>597</v>
      </c>
      <c r="H26" s="73" t="s">
        <v>597</v>
      </c>
      <c r="I26" s="73" t="s">
        <v>597</v>
      </c>
      <c r="J26" s="73" t="s">
        <v>597</v>
      </c>
      <c r="K26" s="73" t="s">
        <v>597</v>
      </c>
      <c r="L26" s="73" t="s">
        <v>597</v>
      </c>
      <c r="Q26" s="279"/>
    </row>
    <row r="27" spans="1:24" s="118" customFormat="1">
      <c r="A27" s="332" t="s">
        <v>1296</v>
      </c>
      <c r="B27" s="334" t="s">
        <v>1149</v>
      </c>
      <c r="C27" s="335" t="s">
        <v>627</v>
      </c>
      <c r="D27" s="73" t="s">
        <v>597</v>
      </c>
      <c r="E27" s="73" t="s">
        <v>597</v>
      </c>
      <c r="F27" s="73" t="s">
        <v>597</v>
      </c>
      <c r="G27" s="73" t="s">
        <v>597</v>
      </c>
      <c r="H27" s="73" t="s">
        <v>597</v>
      </c>
      <c r="I27" s="73" t="s">
        <v>597</v>
      </c>
      <c r="J27" s="73" t="s">
        <v>597</v>
      </c>
      <c r="K27" s="73" t="s">
        <v>597</v>
      </c>
      <c r="L27" s="73" t="s">
        <v>597</v>
      </c>
      <c r="Q27" s="279"/>
    </row>
    <row r="28" spans="1:24">
      <c r="A28" s="332" t="s">
        <v>1296</v>
      </c>
      <c r="B28" s="334" t="s">
        <v>1154</v>
      </c>
      <c r="C28" s="335" t="s">
        <v>1155</v>
      </c>
      <c r="D28" s="337" t="s">
        <v>597</v>
      </c>
      <c r="E28" s="337" t="s">
        <v>597</v>
      </c>
      <c r="F28" s="337" t="s">
        <v>597</v>
      </c>
      <c r="G28" s="337" t="s">
        <v>597</v>
      </c>
      <c r="H28" s="337" t="s">
        <v>597</v>
      </c>
      <c r="I28" s="337" t="s">
        <v>597</v>
      </c>
      <c r="J28" s="337" t="s">
        <v>597</v>
      </c>
      <c r="K28" s="337" t="s">
        <v>597</v>
      </c>
      <c r="L28" s="337" t="s">
        <v>597</v>
      </c>
      <c r="Q28" s="52"/>
    </row>
    <row r="29" spans="1:24" s="160" customFormat="1">
      <c r="A29" s="332" t="s">
        <v>1296</v>
      </c>
      <c r="B29" s="334" t="s">
        <v>1154</v>
      </c>
      <c r="C29" s="335" t="s">
        <v>1156</v>
      </c>
      <c r="D29" s="337" t="s">
        <v>597</v>
      </c>
      <c r="E29" s="337" t="s">
        <v>597</v>
      </c>
      <c r="F29" s="337" t="s">
        <v>597</v>
      </c>
      <c r="G29" s="337" t="s">
        <v>597</v>
      </c>
      <c r="H29" s="337" t="s">
        <v>597</v>
      </c>
      <c r="I29" s="337" t="s">
        <v>597</v>
      </c>
      <c r="J29" s="337" t="s">
        <v>597</v>
      </c>
      <c r="K29" s="337" t="s">
        <v>597</v>
      </c>
      <c r="L29" s="337" t="s">
        <v>597</v>
      </c>
      <c r="M29" s="67"/>
      <c r="N29" s="67"/>
      <c r="O29" s="67"/>
      <c r="P29" s="67"/>
      <c r="X29" s="161"/>
    </row>
    <row r="30" spans="1:24">
      <c r="A30" s="332" t="s">
        <v>1296</v>
      </c>
      <c r="B30" s="334" t="s">
        <v>1154</v>
      </c>
      <c r="C30" s="335" t="s">
        <v>1157</v>
      </c>
      <c r="D30" s="337" t="s">
        <v>597</v>
      </c>
      <c r="E30" s="337" t="s">
        <v>597</v>
      </c>
      <c r="F30" s="337" t="s">
        <v>597</v>
      </c>
      <c r="G30" s="337" t="s">
        <v>597</v>
      </c>
      <c r="H30" s="337" t="s">
        <v>597</v>
      </c>
      <c r="I30" s="337" t="s">
        <v>597</v>
      </c>
      <c r="J30" s="337" t="s">
        <v>597</v>
      </c>
      <c r="K30" s="337" t="s">
        <v>597</v>
      </c>
      <c r="L30" s="337" t="s">
        <v>597</v>
      </c>
      <c r="Q30" s="52"/>
    </row>
    <row r="31" spans="1:24">
      <c r="A31" s="332" t="s">
        <v>1296</v>
      </c>
      <c r="B31" s="334" t="s">
        <v>1154</v>
      </c>
      <c r="C31" s="335" t="s">
        <v>1158</v>
      </c>
      <c r="D31" s="337" t="s">
        <v>597</v>
      </c>
      <c r="E31" s="337" t="s">
        <v>597</v>
      </c>
      <c r="F31" s="337" t="s">
        <v>597</v>
      </c>
      <c r="G31" s="337" t="s">
        <v>597</v>
      </c>
      <c r="H31" s="337" t="s">
        <v>597</v>
      </c>
      <c r="I31" s="337" t="s">
        <v>597</v>
      </c>
      <c r="J31" s="337" t="s">
        <v>597</v>
      </c>
      <c r="K31" s="337" t="s">
        <v>597</v>
      </c>
      <c r="L31" s="337" t="s">
        <v>597</v>
      </c>
      <c r="Q31" s="52"/>
    </row>
    <row r="32" spans="1:24">
      <c r="A32" s="332" t="s">
        <v>1296</v>
      </c>
      <c r="B32" s="334" t="s">
        <v>1154</v>
      </c>
      <c r="C32" s="335" t="s">
        <v>1159</v>
      </c>
      <c r="D32" s="337" t="s">
        <v>597</v>
      </c>
      <c r="E32" s="337" t="s">
        <v>597</v>
      </c>
      <c r="F32" s="337" t="s">
        <v>597</v>
      </c>
      <c r="G32" s="337" t="s">
        <v>597</v>
      </c>
      <c r="H32" s="337" t="s">
        <v>597</v>
      </c>
      <c r="I32" s="337" t="s">
        <v>597</v>
      </c>
      <c r="J32" s="337" t="s">
        <v>597</v>
      </c>
      <c r="K32" s="337" t="s">
        <v>597</v>
      </c>
      <c r="L32" s="337" t="s">
        <v>597</v>
      </c>
      <c r="Q32" s="52"/>
    </row>
    <row r="33" spans="1:17">
      <c r="A33" s="72"/>
      <c r="B33" s="121" t="s">
        <v>1160</v>
      </c>
      <c r="C33" s="122" t="s">
        <v>1161</v>
      </c>
      <c r="D33" s="73" t="s">
        <v>597</v>
      </c>
      <c r="E33" s="73" t="s">
        <v>597</v>
      </c>
      <c r="F33" s="73" t="s">
        <v>597</v>
      </c>
      <c r="G33" s="73" t="s">
        <v>597</v>
      </c>
      <c r="H33" s="73" t="s">
        <v>597</v>
      </c>
      <c r="I33" s="73" t="s">
        <v>597</v>
      </c>
      <c r="J33" s="73" t="s">
        <v>597</v>
      </c>
      <c r="K33" s="73" t="s">
        <v>597</v>
      </c>
      <c r="L33" s="73" t="s">
        <v>597</v>
      </c>
      <c r="Q33" s="52"/>
    </row>
    <row r="34" spans="1:17">
      <c r="A34" s="72"/>
      <c r="B34" s="121" t="s">
        <v>1160</v>
      </c>
      <c r="C34" s="122" t="s">
        <v>1162</v>
      </c>
      <c r="D34" s="73" t="s">
        <v>597</v>
      </c>
      <c r="E34" s="73" t="s">
        <v>597</v>
      </c>
      <c r="F34" s="73" t="s">
        <v>597</v>
      </c>
      <c r="G34" s="73" t="s">
        <v>597</v>
      </c>
      <c r="H34" s="73" t="s">
        <v>597</v>
      </c>
      <c r="I34" s="73" t="s">
        <v>597</v>
      </c>
      <c r="J34" s="73" t="s">
        <v>597</v>
      </c>
      <c r="K34" s="73" t="s">
        <v>597</v>
      </c>
      <c r="L34" s="73" t="s">
        <v>597</v>
      </c>
      <c r="Q34" s="52"/>
    </row>
    <row r="35" spans="1:17">
      <c r="A35" s="72" t="s">
        <v>1179</v>
      </c>
      <c r="B35" s="121" t="s">
        <v>1160</v>
      </c>
      <c r="C35" s="122" t="s">
        <v>1183</v>
      </c>
      <c r="D35" s="73" t="s">
        <v>597</v>
      </c>
      <c r="E35" s="73" t="s">
        <v>597</v>
      </c>
      <c r="F35" s="73" t="s">
        <v>597</v>
      </c>
      <c r="G35" s="73" t="s">
        <v>597</v>
      </c>
      <c r="H35" s="73" t="s">
        <v>597</v>
      </c>
      <c r="I35" s="73" t="s">
        <v>597</v>
      </c>
      <c r="J35" s="73" t="s">
        <v>597</v>
      </c>
      <c r="K35" s="73" t="s">
        <v>597</v>
      </c>
      <c r="L35" s="73" t="s">
        <v>597</v>
      </c>
      <c r="Q35" s="52"/>
    </row>
    <row r="36" spans="1:17">
      <c r="A36" s="72" t="s">
        <v>2013</v>
      </c>
      <c r="B36" s="121" t="s">
        <v>1160</v>
      </c>
      <c r="C36" s="122" t="s">
        <v>615</v>
      </c>
      <c r="D36" s="73" t="s">
        <v>597</v>
      </c>
      <c r="E36" s="73" t="s">
        <v>597</v>
      </c>
      <c r="F36" s="73" t="s">
        <v>597</v>
      </c>
      <c r="G36" s="73" t="s">
        <v>597</v>
      </c>
      <c r="H36" s="73" t="s">
        <v>597</v>
      </c>
      <c r="I36" s="73" t="s">
        <v>597</v>
      </c>
      <c r="J36" s="73" t="s">
        <v>597</v>
      </c>
      <c r="K36" s="73" t="s">
        <v>597</v>
      </c>
      <c r="L36" s="73" t="s">
        <v>597</v>
      </c>
      <c r="Q36" s="52"/>
    </row>
    <row r="37" spans="1:17">
      <c r="A37" s="72" t="s">
        <v>1222</v>
      </c>
      <c r="B37" s="333" t="s">
        <v>1149</v>
      </c>
      <c r="C37" s="283" t="s">
        <v>1224</v>
      </c>
      <c r="D37" s="73" t="s">
        <v>597</v>
      </c>
      <c r="E37" s="73" t="s">
        <v>23</v>
      </c>
      <c r="F37" s="73" t="s">
        <v>597</v>
      </c>
      <c r="G37" s="73" t="s">
        <v>597</v>
      </c>
      <c r="H37" s="73" t="s">
        <v>597</v>
      </c>
      <c r="I37" s="73" t="s">
        <v>597</v>
      </c>
      <c r="J37" s="73" t="s">
        <v>597</v>
      </c>
      <c r="K37" s="73" t="s">
        <v>597</v>
      </c>
      <c r="L37" s="73" t="s">
        <v>597</v>
      </c>
    </row>
    <row r="38" spans="1:17">
      <c r="A38" s="72" t="s">
        <v>1222</v>
      </c>
      <c r="B38" s="333" t="s">
        <v>1149</v>
      </c>
      <c r="C38" s="283" t="s">
        <v>1225</v>
      </c>
      <c r="D38" s="73" t="s">
        <v>597</v>
      </c>
      <c r="E38" s="73" t="s">
        <v>597</v>
      </c>
      <c r="F38" s="73" t="s">
        <v>597</v>
      </c>
      <c r="G38" s="73" t="s">
        <v>597</v>
      </c>
      <c r="H38" s="73" t="s">
        <v>597</v>
      </c>
      <c r="I38" s="73" t="s">
        <v>597</v>
      </c>
      <c r="J38" s="73" t="s">
        <v>597</v>
      </c>
      <c r="K38" s="73" t="s">
        <v>597</v>
      </c>
      <c r="L38" s="73" t="s">
        <v>597</v>
      </c>
    </row>
    <row r="39" spans="1:17">
      <c r="A39" s="72" t="s">
        <v>1327</v>
      </c>
      <c r="B39" s="333" t="s">
        <v>1149</v>
      </c>
      <c r="C39" s="350" t="s">
        <v>1329</v>
      </c>
      <c r="D39" s="73" t="s">
        <v>597</v>
      </c>
      <c r="E39" s="73" t="s">
        <v>597</v>
      </c>
      <c r="F39" s="73" t="s">
        <v>597</v>
      </c>
      <c r="G39" s="73" t="s">
        <v>597</v>
      </c>
      <c r="H39" s="73" t="s">
        <v>597</v>
      </c>
      <c r="I39" s="73" t="s">
        <v>597</v>
      </c>
      <c r="J39" s="73" t="s">
        <v>597</v>
      </c>
      <c r="K39" s="73" t="s">
        <v>597</v>
      </c>
      <c r="L39" s="73" t="s">
        <v>597</v>
      </c>
    </row>
    <row r="40" spans="1:17">
      <c r="A40" s="72" t="s">
        <v>1222</v>
      </c>
      <c r="B40" s="333" t="s">
        <v>1149</v>
      </c>
      <c r="C40" s="283" t="s">
        <v>1226</v>
      </c>
      <c r="D40" s="73" t="s">
        <v>597</v>
      </c>
      <c r="E40" s="73" t="s">
        <v>23</v>
      </c>
      <c r="F40" s="73" t="s">
        <v>597</v>
      </c>
      <c r="G40" s="73" t="s">
        <v>597</v>
      </c>
      <c r="H40" s="73" t="s">
        <v>597</v>
      </c>
      <c r="I40" s="73" t="s">
        <v>597</v>
      </c>
      <c r="J40" s="73" t="s">
        <v>597</v>
      </c>
      <c r="K40" s="73" t="s">
        <v>597</v>
      </c>
      <c r="L40" s="73" t="s">
        <v>597</v>
      </c>
    </row>
    <row r="41" spans="1:17">
      <c r="A41" s="72" t="s">
        <v>1222</v>
      </c>
      <c r="B41" s="333" t="s">
        <v>1149</v>
      </c>
      <c r="C41" s="283" t="s">
        <v>1227</v>
      </c>
      <c r="D41" s="73" t="s">
        <v>597</v>
      </c>
      <c r="E41" s="73" t="s">
        <v>23</v>
      </c>
      <c r="F41" s="73" t="s">
        <v>597</v>
      </c>
      <c r="G41" s="73" t="s">
        <v>597</v>
      </c>
      <c r="H41" s="73" t="s">
        <v>597</v>
      </c>
      <c r="I41" s="73" t="s">
        <v>597</v>
      </c>
      <c r="J41" s="73" t="s">
        <v>597</v>
      </c>
      <c r="K41" s="73" t="s">
        <v>597</v>
      </c>
      <c r="L41" s="73" t="s">
        <v>597</v>
      </c>
    </row>
    <row r="42" spans="1:17">
      <c r="A42" s="72" t="s">
        <v>1222</v>
      </c>
      <c r="B42" s="333" t="s">
        <v>1149</v>
      </c>
      <c r="C42" s="283" t="s">
        <v>1228</v>
      </c>
      <c r="D42" s="73" t="s">
        <v>597</v>
      </c>
      <c r="E42" s="73" t="s">
        <v>23</v>
      </c>
      <c r="F42" s="73" t="s">
        <v>597</v>
      </c>
      <c r="G42" s="73" t="s">
        <v>597</v>
      </c>
      <c r="H42" s="73" t="s">
        <v>597</v>
      </c>
      <c r="I42" s="73" t="s">
        <v>597</v>
      </c>
      <c r="J42" s="73" t="s">
        <v>597</v>
      </c>
      <c r="K42" s="73" t="s">
        <v>597</v>
      </c>
      <c r="L42" s="73" t="s">
        <v>597</v>
      </c>
    </row>
    <row r="43" spans="1:17">
      <c r="A43" s="72" t="s">
        <v>1222</v>
      </c>
      <c r="B43" s="333" t="s">
        <v>1149</v>
      </c>
      <c r="C43" s="283" t="s">
        <v>1229</v>
      </c>
      <c r="D43" s="73" t="s">
        <v>597</v>
      </c>
      <c r="E43" s="73" t="s">
        <v>597</v>
      </c>
      <c r="F43" s="73" t="s">
        <v>597</v>
      </c>
      <c r="G43" s="73" t="s">
        <v>597</v>
      </c>
      <c r="H43" s="73" t="s">
        <v>597</v>
      </c>
      <c r="I43" s="73" t="s">
        <v>597</v>
      </c>
      <c r="J43" s="73" t="s">
        <v>597</v>
      </c>
      <c r="K43" s="73" t="s">
        <v>597</v>
      </c>
      <c r="L43" s="73" t="s">
        <v>597</v>
      </c>
    </row>
    <row r="44" spans="1:17">
      <c r="A44" s="72" t="s">
        <v>1222</v>
      </c>
      <c r="B44" s="333" t="s">
        <v>1149</v>
      </c>
      <c r="C44" s="283" t="s">
        <v>1230</v>
      </c>
      <c r="D44" s="73" t="s">
        <v>597</v>
      </c>
      <c r="E44" s="73" t="s">
        <v>597</v>
      </c>
      <c r="F44" s="73" t="s">
        <v>597</v>
      </c>
      <c r="G44" s="73" t="s">
        <v>597</v>
      </c>
      <c r="H44" s="73" t="s">
        <v>597</v>
      </c>
      <c r="I44" s="73" t="s">
        <v>597</v>
      </c>
      <c r="J44" s="73" t="s">
        <v>597</v>
      </c>
      <c r="K44" s="73" t="s">
        <v>597</v>
      </c>
      <c r="L44" s="73" t="s">
        <v>597</v>
      </c>
    </row>
    <row r="45" spans="1:17">
      <c r="A45" s="72" t="s">
        <v>1222</v>
      </c>
      <c r="B45" s="333" t="s">
        <v>1149</v>
      </c>
      <c r="C45" s="283" t="s">
        <v>1231</v>
      </c>
      <c r="D45" s="73" t="s">
        <v>597</v>
      </c>
      <c r="E45" s="73" t="s">
        <v>23</v>
      </c>
      <c r="F45" s="73" t="s">
        <v>597</v>
      </c>
      <c r="G45" s="73" t="s">
        <v>597</v>
      </c>
      <c r="H45" s="73" t="s">
        <v>597</v>
      </c>
      <c r="I45" s="73" t="s">
        <v>597</v>
      </c>
      <c r="J45" s="73" t="s">
        <v>597</v>
      </c>
      <c r="K45" s="73" t="s">
        <v>597</v>
      </c>
      <c r="L45" s="73" t="s">
        <v>597</v>
      </c>
    </row>
    <row r="46" spans="1:17">
      <c r="A46" s="72" t="s">
        <v>1222</v>
      </c>
      <c r="B46" s="333" t="s">
        <v>1149</v>
      </c>
      <c r="C46" s="283" t="s">
        <v>1232</v>
      </c>
      <c r="D46" s="73" t="s">
        <v>597</v>
      </c>
      <c r="E46" s="73" t="s">
        <v>23</v>
      </c>
      <c r="F46" s="73" t="s">
        <v>597</v>
      </c>
      <c r="G46" s="73" t="s">
        <v>597</v>
      </c>
      <c r="H46" s="73" t="s">
        <v>597</v>
      </c>
      <c r="I46" s="73" t="s">
        <v>597</v>
      </c>
      <c r="J46" s="73" t="s">
        <v>597</v>
      </c>
      <c r="K46" s="73" t="s">
        <v>597</v>
      </c>
      <c r="L46" s="73" t="s">
        <v>597</v>
      </c>
    </row>
    <row r="47" spans="1:17">
      <c r="A47" s="72" t="s">
        <v>1222</v>
      </c>
      <c r="B47" s="333" t="s">
        <v>1149</v>
      </c>
      <c r="C47" s="283" t="s">
        <v>1233</v>
      </c>
      <c r="D47" s="73" t="s">
        <v>597</v>
      </c>
      <c r="E47" s="73" t="s">
        <v>597</v>
      </c>
      <c r="F47" s="73" t="s">
        <v>597</v>
      </c>
      <c r="G47" s="73" t="s">
        <v>597</v>
      </c>
      <c r="H47" s="73" t="s">
        <v>597</v>
      </c>
      <c r="I47" s="73" t="s">
        <v>597</v>
      </c>
      <c r="J47" s="73" t="s">
        <v>597</v>
      </c>
      <c r="K47" s="73" t="s">
        <v>597</v>
      </c>
      <c r="L47" s="73" t="s">
        <v>597</v>
      </c>
    </row>
    <row r="48" spans="1:17">
      <c r="A48" s="72" t="s">
        <v>1222</v>
      </c>
      <c r="B48" s="333" t="s">
        <v>1149</v>
      </c>
      <c r="C48" s="283" t="s">
        <v>1234</v>
      </c>
      <c r="D48" s="73" t="s">
        <v>597</v>
      </c>
      <c r="E48" s="73" t="s">
        <v>597</v>
      </c>
      <c r="F48" s="73" t="s">
        <v>597</v>
      </c>
      <c r="G48" s="73" t="s">
        <v>597</v>
      </c>
      <c r="H48" s="73" t="s">
        <v>597</v>
      </c>
      <c r="I48" s="73" t="s">
        <v>597</v>
      </c>
      <c r="J48" s="73" t="s">
        <v>597</v>
      </c>
      <c r="K48" s="73" t="s">
        <v>597</v>
      </c>
      <c r="L48" s="73" t="s">
        <v>597</v>
      </c>
    </row>
    <row r="49" spans="1:12">
      <c r="A49" s="72" t="s">
        <v>1222</v>
      </c>
      <c r="B49" s="333" t="s">
        <v>1149</v>
      </c>
      <c r="C49" s="283" t="s">
        <v>1235</v>
      </c>
      <c r="D49" s="73" t="s">
        <v>597</v>
      </c>
      <c r="E49" s="73" t="s">
        <v>23</v>
      </c>
      <c r="F49" s="73" t="s">
        <v>597</v>
      </c>
      <c r="G49" s="73" t="s">
        <v>597</v>
      </c>
      <c r="H49" s="73" t="s">
        <v>597</v>
      </c>
      <c r="I49" s="73" t="s">
        <v>597</v>
      </c>
      <c r="J49" s="73" t="s">
        <v>597</v>
      </c>
      <c r="K49" s="73" t="s">
        <v>597</v>
      </c>
      <c r="L49" s="73" t="s">
        <v>597</v>
      </c>
    </row>
    <row r="50" spans="1:12">
      <c r="A50" s="72" t="s">
        <v>1222</v>
      </c>
      <c r="B50" s="333" t="s">
        <v>1149</v>
      </c>
      <c r="C50" s="283" t="s">
        <v>1236</v>
      </c>
      <c r="D50" s="73" t="s">
        <v>597</v>
      </c>
      <c r="E50" s="73" t="s">
        <v>23</v>
      </c>
      <c r="F50" s="73" t="s">
        <v>597</v>
      </c>
      <c r="G50" s="73" t="s">
        <v>597</v>
      </c>
      <c r="H50" s="73" t="s">
        <v>597</v>
      </c>
      <c r="I50" s="73" t="s">
        <v>597</v>
      </c>
      <c r="J50" s="73" t="s">
        <v>597</v>
      </c>
      <c r="K50" s="73" t="s">
        <v>597</v>
      </c>
      <c r="L50" s="73" t="s">
        <v>597</v>
      </c>
    </row>
    <row r="51" spans="1:12">
      <c r="A51" s="72" t="s">
        <v>1222</v>
      </c>
      <c r="B51" s="333" t="s">
        <v>1149</v>
      </c>
      <c r="C51" s="283" t="s">
        <v>1237</v>
      </c>
      <c r="D51" s="73" t="s">
        <v>597</v>
      </c>
      <c r="E51" s="73" t="s">
        <v>23</v>
      </c>
      <c r="F51" s="73" t="s">
        <v>597</v>
      </c>
      <c r="G51" s="73" t="s">
        <v>597</v>
      </c>
      <c r="H51" s="73" t="s">
        <v>597</v>
      </c>
      <c r="I51" s="73" t="s">
        <v>597</v>
      </c>
      <c r="J51" s="73" t="s">
        <v>597</v>
      </c>
      <c r="K51" s="73" t="s">
        <v>597</v>
      </c>
      <c r="L51" s="73" t="s">
        <v>597</v>
      </c>
    </row>
    <row r="52" spans="1:12">
      <c r="A52" s="72" t="s">
        <v>1222</v>
      </c>
      <c r="B52" s="333" t="s">
        <v>1149</v>
      </c>
      <c r="C52" s="283" t="s">
        <v>1238</v>
      </c>
      <c r="D52" s="73" t="s">
        <v>597</v>
      </c>
      <c r="E52" s="73" t="s">
        <v>23</v>
      </c>
      <c r="F52" s="73" t="s">
        <v>597</v>
      </c>
      <c r="G52" s="73" t="s">
        <v>597</v>
      </c>
      <c r="H52" s="73" t="s">
        <v>597</v>
      </c>
      <c r="I52" s="73" t="s">
        <v>597</v>
      </c>
      <c r="J52" s="73" t="s">
        <v>597</v>
      </c>
      <c r="K52" s="73" t="s">
        <v>597</v>
      </c>
      <c r="L52" s="73" t="s">
        <v>597</v>
      </c>
    </row>
    <row r="53" spans="1:12">
      <c r="A53" s="72" t="s">
        <v>1222</v>
      </c>
      <c r="B53" s="333" t="s">
        <v>1149</v>
      </c>
      <c r="C53" s="283" t="s">
        <v>1239</v>
      </c>
      <c r="D53" s="73" t="s">
        <v>597</v>
      </c>
      <c r="E53" s="73" t="s">
        <v>23</v>
      </c>
      <c r="F53" s="73" t="s">
        <v>597</v>
      </c>
      <c r="G53" s="73" t="s">
        <v>597</v>
      </c>
      <c r="H53" s="73" t="s">
        <v>597</v>
      </c>
      <c r="I53" s="73" t="s">
        <v>597</v>
      </c>
      <c r="J53" s="73" t="s">
        <v>597</v>
      </c>
      <c r="K53" s="73" t="s">
        <v>597</v>
      </c>
      <c r="L53" s="73" t="s">
        <v>597</v>
      </c>
    </row>
    <row r="54" spans="1:12">
      <c r="A54" s="72" t="s">
        <v>1222</v>
      </c>
      <c r="B54" s="333" t="s">
        <v>1149</v>
      </c>
      <c r="C54" s="283" t="s">
        <v>1240</v>
      </c>
      <c r="D54" s="73" t="s">
        <v>597</v>
      </c>
      <c r="E54" s="73" t="s">
        <v>23</v>
      </c>
      <c r="F54" s="73" t="s">
        <v>597</v>
      </c>
      <c r="G54" s="73" t="s">
        <v>597</v>
      </c>
      <c r="H54" s="73" t="s">
        <v>597</v>
      </c>
      <c r="I54" s="73" t="s">
        <v>597</v>
      </c>
      <c r="J54" s="73" t="s">
        <v>597</v>
      </c>
      <c r="K54" s="73" t="s">
        <v>597</v>
      </c>
      <c r="L54" s="73" t="s">
        <v>597</v>
      </c>
    </row>
    <row r="55" spans="1:12">
      <c r="A55" s="72" t="s">
        <v>1327</v>
      </c>
      <c r="B55" s="333" t="s">
        <v>1149</v>
      </c>
      <c r="C55" s="350" t="s">
        <v>1328</v>
      </c>
      <c r="D55" s="73" t="s">
        <v>597</v>
      </c>
      <c r="E55" s="73" t="s">
        <v>23</v>
      </c>
      <c r="F55" s="73" t="s">
        <v>597</v>
      </c>
      <c r="G55" s="73" t="s">
        <v>597</v>
      </c>
      <c r="H55" s="73" t="s">
        <v>597</v>
      </c>
      <c r="I55" s="73" t="s">
        <v>597</v>
      </c>
      <c r="J55" s="73" t="s">
        <v>597</v>
      </c>
      <c r="K55" s="73" t="s">
        <v>597</v>
      </c>
      <c r="L55" s="73" t="s">
        <v>597</v>
      </c>
    </row>
    <row r="56" spans="1:12">
      <c r="A56" s="72" t="s">
        <v>1222</v>
      </c>
      <c r="B56" s="333" t="s">
        <v>1149</v>
      </c>
      <c r="C56" s="283" t="s">
        <v>1241</v>
      </c>
      <c r="D56" s="73" t="s">
        <v>597</v>
      </c>
      <c r="E56" s="73" t="s">
        <v>23</v>
      </c>
      <c r="F56" s="73" t="s">
        <v>597</v>
      </c>
      <c r="G56" s="73" t="s">
        <v>597</v>
      </c>
      <c r="H56" s="73" t="s">
        <v>597</v>
      </c>
      <c r="I56" s="73" t="s">
        <v>597</v>
      </c>
      <c r="J56" s="73" t="s">
        <v>597</v>
      </c>
      <c r="K56" s="73" t="s">
        <v>597</v>
      </c>
      <c r="L56" s="73" t="s">
        <v>597</v>
      </c>
    </row>
    <row r="57" spans="1:12">
      <c r="A57" s="72" t="s">
        <v>1222</v>
      </c>
      <c r="B57" s="333" t="s">
        <v>1149</v>
      </c>
      <c r="C57" s="283" t="s">
        <v>1242</v>
      </c>
      <c r="D57" s="73" t="s">
        <v>597</v>
      </c>
      <c r="E57" s="73" t="s">
        <v>597</v>
      </c>
      <c r="F57" s="73" t="s">
        <v>597</v>
      </c>
      <c r="G57" s="73" t="s">
        <v>597</v>
      </c>
      <c r="H57" s="73" t="s">
        <v>597</v>
      </c>
      <c r="I57" s="73" t="s">
        <v>597</v>
      </c>
      <c r="J57" s="73" t="s">
        <v>597</v>
      </c>
      <c r="K57" s="73" t="s">
        <v>597</v>
      </c>
      <c r="L57" s="73" t="s">
        <v>597</v>
      </c>
    </row>
    <row r="58" spans="1:12">
      <c r="A58" s="72" t="s">
        <v>1327</v>
      </c>
      <c r="B58" s="333" t="s">
        <v>1149</v>
      </c>
      <c r="C58" s="350" t="s">
        <v>1330</v>
      </c>
      <c r="D58" s="73" t="s">
        <v>597</v>
      </c>
      <c r="E58" s="73" t="s">
        <v>597</v>
      </c>
      <c r="F58" s="73" t="s">
        <v>597</v>
      </c>
      <c r="G58" s="73" t="s">
        <v>597</v>
      </c>
      <c r="H58" s="73" t="s">
        <v>597</v>
      </c>
      <c r="I58" s="73" t="s">
        <v>597</v>
      </c>
      <c r="J58" s="73" t="s">
        <v>597</v>
      </c>
      <c r="K58" s="73" t="s">
        <v>597</v>
      </c>
      <c r="L58" s="73" t="s">
        <v>597</v>
      </c>
    </row>
    <row r="59" spans="1:12">
      <c r="A59" s="72" t="s">
        <v>1222</v>
      </c>
      <c r="B59" s="333" t="s">
        <v>1149</v>
      </c>
      <c r="C59" s="283" t="s">
        <v>1243</v>
      </c>
      <c r="D59" s="73" t="s">
        <v>597</v>
      </c>
      <c r="E59" s="73" t="s">
        <v>23</v>
      </c>
      <c r="F59" s="73" t="s">
        <v>597</v>
      </c>
      <c r="G59" s="73" t="s">
        <v>597</v>
      </c>
      <c r="H59" s="73" t="s">
        <v>597</v>
      </c>
      <c r="I59" s="73" t="s">
        <v>597</v>
      </c>
      <c r="J59" s="73" t="s">
        <v>597</v>
      </c>
      <c r="K59" s="73" t="s">
        <v>597</v>
      </c>
      <c r="L59" s="73" t="s">
        <v>597</v>
      </c>
    </row>
    <row r="60" spans="1:12">
      <c r="A60" s="72" t="s">
        <v>1222</v>
      </c>
      <c r="B60" s="333" t="s">
        <v>1149</v>
      </c>
      <c r="C60" s="283" t="s">
        <v>1244</v>
      </c>
      <c r="D60" s="73" t="s">
        <v>597</v>
      </c>
      <c r="E60" s="73" t="s">
        <v>23</v>
      </c>
      <c r="F60" s="73" t="s">
        <v>597</v>
      </c>
      <c r="G60" s="73" t="s">
        <v>597</v>
      </c>
      <c r="H60" s="73" t="s">
        <v>597</v>
      </c>
      <c r="I60" s="73" t="s">
        <v>597</v>
      </c>
      <c r="J60" s="73" t="s">
        <v>597</v>
      </c>
      <c r="K60" s="73" t="s">
        <v>597</v>
      </c>
      <c r="L60" s="73" t="s">
        <v>597</v>
      </c>
    </row>
    <row r="61" spans="1:12">
      <c r="A61" s="72" t="s">
        <v>1222</v>
      </c>
      <c r="B61" s="333" t="s">
        <v>1149</v>
      </c>
      <c r="C61" s="283" t="s">
        <v>1245</v>
      </c>
      <c r="D61" s="73" t="s">
        <v>597</v>
      </c>
      <c r="E61" s="73" t="s">
        <v>23</v>
      </c>
      <c r="F61" s="73" t="s">
        <v>597</v>
      </c>
      <c r="G61" s="73" t="s">
        <v>597</v>
      </c>
      <c r="H61" s="73" t="s">
        <v>597</v>
      </c>
      <c r="I61" s="73" t="s">
        <v>597</v>
      </c>
      <c r="J61" s="73" t="s">
        <v>597</v>
      </c>
      <c r="K61" s="73" t="s">
        <v>597</v>
      </c>
      <c r="L61" s="73" t="s">
        <v>597</v>
      </c>
    </row>
    <row r="62" spans="1:12">
      <c r="A62" s="72" t="s">
        <v>1222</v>
      </c>
      <c r="B62" s="333" t="s">
        <v>1149</v>
      </c>
      <c r="C62" s="283" t="s">
        <v>1246</v>
      </c>
      <c r="D62" s="73" t="s">
        <v>597</v>
      </c>
      <c r="E62" s="73" t="s">
        <v>597</v>
      </c>
      <c r="F62" s="73" t="s">
        <v>597</v>
      </c>
      <c r="G62" s="73" t="s">
        <v>597</v>
      </c>
      <c r="H62" s="73" t="s">
        <v>597</v>
      </c>
      <c r="I62" s="73" t="s">
        <v>597</v>
      </c>
      <c r="J62" s="73" t="s">
        <v>597</v>
      </c>
      <c r="K62" s="73" t="s">
        <v>597</v>
      </c>
      <c r="L62" s="73" t="s">
        <v>597</v>
      </c>
    </row>
    <row r="63" spans="1:12">
      <c r="A63" s="72" t="s">
        <v>1222</v>
      </c>
      <c r="B63" s="333" t="s">
        <v>1149</v>
      </c>
      <c r="C63" s="283" t="s">
        <v>1247</v>
      </c>
      <c r="D63" s="73" t="s">
        <v>597</v>
      </c>
      <c r="E63" s="73" t="s">
        <v>597</v>
      </c>
      <c r="F63" s="73" t="s">
        <v>597</v>
      </c>
      <c r="G63" s="73" t="s">
        <v>597</v>
      </c>
      <c r="H63" s="73" t="s">
        <v>597</v>
      </c>
      <c r="I63" s="73" t="s">
        <v>597</v>
      </c>
      <c r="J63" s="73" t="s">
        <v>597</v>
      </c>
      <c r="K63" s="73" t="s">
        <v>597</v>
      </c>
      <c r="L63" s="73" t="s">
        <v>597</v>
      </c>
    </row>
    <row r="64" spans="1:12">
      <c r="A64" s="72" t="s">
        <v>1222</v>
      </c>
      <c r="B64" s="333" t="s">
        <v>1149</v>
      </c>
      <c r="C64" s="283" t="s">
        <v>1248</v>
      </c>
      <c r="D64" s="73" t="s">
        <v>597</v>
      </c>
      <c r="E64" s="73" t="s">
        <v>23</v>
      </c>
      <c r="F64" s="73" t="s">
        <v>597</v>
      </c>
      <c r="G64" s="73" t="s">
        <v>597</v>
      </c>
      <c r="H64" s="73" t="s">
        <v>597</v>
      </c>
      <c r="I64" s="73" t="s">
        <v>597</v>
      </c>
      <c r="J64" s="73" t="s">
        <v>597</v>
      </c>
      <c r="K64" s="73" t="s">
        <v>597</v>
      </c>
      <c r="L64" s="73" t="s">
        <v>597</v>
      </c>
    </row>
    <row r="65" spans="1:12">
      <c r="A65" s="72" t="s">
        <v>1222</v>
      </c>
      <c r="B65" s="333" t="s">
        <v>1149</v>
      </c>
      <c r="C65" s="283" t="s">
        <v>1249</v>
      </c>
      <c r="D65" s="73" t="s">
        <v>597</v>
      </c>
      <c r="E65" s="73" t="s">
        <v>23</v>
      </c>
      <c r="F65" s="73" t="s">
        <v>597</v>
      </c>
      <c r="G65" s="73" t="s">
        <v>597</v>
      </c>
      <c r="H65" s="73" t="s">
        <v>597</v>
      </c>
      <c r="I65" s="73" t="s">
        <v>597</v>
      </c>
      <c r="J65" s="73" t="s">
        <v>597</v>
      </c>
      <c r="K65" s="73" t="s">
        <v>597</v>
      </c>
      <c r="L65" s="73" t="s">
        <v>597</v>
      </c>
    </row>
    <row r="66" spans="1:12">
      <c r="A66" s="72" t="s">
        <v>1222</v>
      </c>
      <c r="B66" s="333" t="s">
        <v>1149</v>
      </c>
      <c r="C66" s="283" t="s">
        <v>1250</v>
      </c>
      <c r="D66" s="73" t="s">
        <v>597</v>
      </c>
      <c r="E66" s="73" t="s">
        <v>597</v>
      </c>
      <c r="F66" s="73" t="s">
        <v>597</v>
      </c>
      <c r="G66" s="73" t="s">
        <v>597</v>
      </c>
      <c r="H66" s="73" t="s">
        <v>597</v>
      </c>
      <c r="I66" s="73" t="s">
        <v>597</v>
      </c>
      <c r="J66" s="73" t="s">
        <v>597</v>
      </c>
      <c r="K66" s="73" t="s">
        <v>597</v>
      </c>
      <c r="L66" s="73" t="s">
        <v>597</v>
      </c>
    </row>
    <row r="67" spans="1:12">
      <c r="A67" s="72" t="s">
        <v>1222</v>
      </c>
      <c r="B67" s="333" t="s">
        <v>1149</v>
      </c>
      <c r="C67" s="283" t="s">
        <v>1251</v>
      </c>
      <c r="D67" s="73" t="s">
        <v>597</v>
      </c>
      <c r="E67" s="73" t="s">
        <v>597</v>
      </c>
      <c r="F67" s="73" t="s">
        <v>597</v>
      </c>
      <c r="G67" s="73" t="s">
        <v>597</v>
      </c>
      <c r="H67" s="73" t="s">
        <v>597</v>
      </c>
      <c r="I67" s="73" t="s">
        <v>597</v>
      </c>
      <c r="J67" s="73" t="s">
        <v>597</v>
      </c>
      <c r="K67" s="73" t="s">
        <v>597</v>
      </c>
      <c r="L67" s="73" t="s">
        <v>597</v>
      </c>
    </row>
    <row r="68" spans="1:12">
      <c r="A68" s="72" t="s">
        <v>1222</v>
      </c>
      <c r="B68" s="333" t="s">
        <v>1149</v>
      </c>
      <c r="C68" s="283" t="s">
        <v>1252</v>
      </c>
      <c r="D68" s="73" t="s">
        <v>597</v>
      </c>
      <c r="E68" s="73" t="s">
        <v>23</v>
      </c>
      <c r="F68" s="73" t="s">
        <v>597</v>
      </c>
      <c r="G68" s="73" t="s">
        <v>597</v>
      </c>
      <c r="H68" s="73" t="s">
        <v>597</v>
      </c>
      <c r="I68" s="73" t="s">
        <v>597</v>
      </c>
      <c r="J68" s="73" t="s">
        <v>597</v>
      </c>
      <c r="K68" s="73" t="s">
        <v>597</v>
      </c>
      <c r="L68" s="73" t="s">
        <v>597</v>
      </c>
    </row>
    <row r="69" spans="1:12">
      <c r="A69" s="72" t="s">
        <v>1222</v>
      </c>
      <c r="B69" s="333" t="s">
        <v>1149</v>
      </c>
      <c r="C69" s="283" t="s">
        <v>1253</v>
      </c>
      <c r="D69" s="73" t="s">
        <v>597</v>
      </c>
      <c r="E69" s="73" t="s">
        <v>23</v>
      </c>
      <c r="F69" s="73" t="s">
        <v>597</v>
      </c>
      <c r="G69" s="73" t="s">
        <v>597</v>
      </c>
      <c r="H69" s="73" t="s">
        <v>597</v>
      </c>
      <c r="I69" s="73" t="s">
        <v>597</v>
      </c>
      <c r="J69" s="73" t="s">
        <v>597</v>
      </c>
      <c r="K69" s="73" t="s">
        <v>597</v>
      </c>
      <c r="L69" s="73" t="s">
        <v>597</v>
      </c>
    </row>
    <row r="70" spans="1:12">
      <c r="A70" s="72" t="s">
        <v>1222</v>
      </c>
      <c r="B70" s="333" t="s">
        <v>1149</v>
      </c>
      <c r="C70" s="283" t="s">
        <v>1254</v>
      </c>
      <c r="D70" s="73" t="s">
        <v>597</v>
      </c>
      <c r="E70" s="73" t="s">
        <v>23</v>
      </c>
      <c r="F70" s="73" t="s">
        <v>597</v>
      </c>
      <c r="G70" s="73" t="s">
        <v>597</v>
      </c>
      <c r="H70" s="73" t="s">
        <v>597</v>
      </c>
      <c r="I70" s="73" t="s">
        <v>597</v>
      </c>
      <c r="J70" s="73" t="s">
        <v>597</v>
      </c>
      <c r="K70" s="73" t="s">
        <v>597</v>
      </c>
      <c r="L70" s="73" t="s">
        <v>597</v>
      </c>
    </row>
    <row r="71" spans="1:12">
      <c r="A71" s="72" t="s">
        <v>1222</v>
      </c>
      <c r="B71" s="333" t="s">
        <v>1149</v>
      </c>
      <c r="C71" s="283" t="s">
        <v>1255</v>
      </c>
      <c r="D71" s="73" t="s">
        <v>597</v>
      </c>
      <c r="E71" s="73" t="s">
        <v>23</v>
      </c>
      <c r="F71" s="73" t="s">
        <v>597</v>
      </c>
      <c r="G71" s="73" t="s">
        <v>597</v>
      </c>
      <c r="H71" s="73" t="s">
        <v>597</v>
      </c>
      <c r="I71" s="73" t="s">
        <v>597</v>
      </c>
      <c r="J71" s="73" t="s">
        <v>597</v>
      </c>
      <c r="K71" s="73" t="s">
        <v>597</v>
      </c>
      <c r="L71" s="73" t="s">
        <v>597</v>
      </c>
    </row>
    <row r="72" spans="1:12">
      <c r="A72" s="72" t="s">
        <v>1222</v>
      </c>
      <c r="B72" s="333" t="s">
        <v>1149</v>
      </c>
      <c r="C72" s="283" t="s">
        <v>1256</v>
      </c>
      <c r="D72" s="73" t="s">
        <v>597</v>
      </c>
      <c r="E72" s="73" t="s">
        <v>23</v>
      </c>
      <c r="F72" s="73" t="s">
        <v>597</v>
      </c>
      <c r="G72" s="73" t="s">
        <v>597</v>
      </c>
      <c r="H72" s="73" t="s">
        <v>597</v>
      </c>
      <c r="I72" s="73" t="s">
        <v>597</v>
      </c>
      <c r="J72" s="73" t="s">
        <v>597</v>
      </c>
      <c r="K72" s="73" t="s">
        <v>597</v>
      </c>
      <c r="L72" s="73" t="s">
        <v>597</v>
      </c>
    </row>
    <row r="73" spans="1:12">
      <c r="A73" s="72" t="s">
        <v>1222</v>
      </c>
      <c r="B73" s="333" t="s">
        <v>1149</v>
      </c>
      <c r="C73" s="283" t="s">
        <v>1257</v>
      </c>
      <c r="D73" s="73" t="s">
        <v>597</v>
      </c>
      <c r="E73" s="73" t="s">
        <v>23</v>
      </c>
      <c r="F73" s="73" t="s">
        <v>597</v>
      </c>
      <c r="G73" s="73" t="s">
        <v>597</v>
      </c>
      <c r="H73" s="73" t="s">
        <v>597</v>
      </c>
      <c r="I73" s="73" t="s">
        <v>597</v>
      </c>
      <c r="J73" s="73" t="s">
        <v>597</v>
      </c>
      <c r="K73" s="73" t="s">
        <v>597</v>
      </c>
      <c r="L73" s="73" t="s">
        <v>597</v>
      </c>
    </row>
    <row r="74" spans="1:12">
      <c r="A74" s="72" t="s">
        <v>1327</v>
      </c>
      <c r="B74" s="333" t="s">
        <v>1149</v>
      </c>
      <c r="C74" s="350" t="s">
        <v>1325</v>
      </c>
      <c r="D74" s="73" t="s">
        <v>597</v>
      </c>
      <c r="E74" s="73" t="s">
        <v>23</v>
      </c>
      <c r="F74" s="73" t="s">
        <v>597</v>
      </c>
      <c r="G74" s="73" t="s">
        <v>597</v>
      </c>
      <c r="H74" s="73" t="s">
        <v>597</v>
      </c>
      <c r="I74" s="73" t="s">
        <v>597</v>
      </c>
      <c r="J74" s="73" t="s">
        <v>597</v>
      </c>
      <c r="K74" s="73" t="s">
        <v>597</v>
      </c>
      <c r="L74" s="73" t="s">
        <v>597</v>
      </c>
    </row>
  </sheetData>
  <autoFilter ref="A6:X74"/>
  <mergeCells count="1">
    <mergeCell ref="A1:B3"/>
  </mergeCells>
  <conditionalFormatting sqref="D30:D36 D27:D28 I26:L35 E27:H35 D26:H26 E36:L36 D37:E74 D7:L25">
    <cfRule type="cellIs" dxfId="69" priority="24" operator="equal">
      <formula>"Mandatory"</formula>
    </cfRule>
    <cfRule type="cellIs" dxfId="68" priority="25" stopIfTrue="1" operator="equal">
      <formula>"Optional"</formula>
    </cfRule>
  </conditionalFormatting>
  <conditionalFormatting sqref="D30:D36 D27:D28 I26:L35 E27:H35 D26:H26 E36:L36 D37:E74 D7:L25">
    <cfRule type="cellIs" dxfId="67" priority="21" operator="equal">
      <formula>"Optional"</formula>
    </cfRule>
    <cfRule type="cellIs" dxfId="66" priority="22" operator="equal">
      <formula>"ReadOnly"</formula>
    </cfRule>
    <cfRule type="cellIs" dxfId="65" priority="23" operator="equal">
      <formula>"Mandatory"</formula>
    </cfRule>
  </conditionalFormatting>
  <conditionalFormatting sqref="D29">
    <cfRule type="cellIs" dxfId="64" priority="19" operator="equal">
      <formula>"Mandatory"</formula>
    </cfRule>
    <cfRule type="cellIs" dxfId="63" priority="20" stopIfTrue="1" operator="equal">
      <formula>"Optional"</formula>
    </cfRule>
  </conditionalFormatting>
  <conditionalFormatting sqref="D29">
    <cfRule type="cellIs" dxfId="62" priority="16" operator="equal">
      <formula>"Optional"</formula>
    </cfRule>
    <cfRule type="cellIs" dxfId="61" priority="17" operator="equal">
      <formula>"ReadOnly"</formula>
    </cfRule>
    <cfRule type="cellIs" dxfId="60" priority="18" operator="equal">
      <formula>"Mandatory"</formula>
    </cfRule>
  </conditionalFormatting>
  <conditionalFormatting sqref="F37:L74">
    <cfRule type="cellIs" dxfId="59" priority="4" operator="equal">
      <formula>"Mandatory"</formula>
    </cfRule>
    <cfRule type="cellIs" dxfId="58" priority="5" stopIfTrue="1" operator="equal">
      <formula>"Optional"</formula>
    </cfRule>
  </conditionalFormatting>
  <conditionalFormatting sqref="F37:L74">
    <cfRule type="cellIs" dxfId="57" priority="1" operator="equal">
      <formula>"Optional"</formula>
    </cfRule>
    <cfRule type="cellIs" dxfId="56" priority="2" operator="equal">
      <formula>"ReadOnly"</formula>
    </cfRule>
    <cfRule type="cellIs" dxfId="55" priority="3" operator="equal">
      <formula>"Mandatory"</formula>
    </cfRule>
  </conditionalFormatting>
  <dataValidations count="1">
    <dataValidation type="list" allowBlank="1" showInputMessage="1" showErrorMessage="1" sqref="D37:E74 D7:L36">
      <formula1>"ReadOnly,Optional,Mandatory,NotDisplayed"</formula1>
    </dataValidation>
  </dataValidations>
  <pageMargins left="0.7" right="0.7" top="0.75" bottom="0.75" header="0.3" footer="0.3"/>
  <pageSetup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6" tint="-0.249977111117893"/>
    <pageSetUpPr fitToPage="1"/>
  </sheetPr>
  <dimension ref="A1:FE67"/>
  <sheetViews>
    <sheetView showGridLines="0" topLeftCell="A28" zoomScale="91" zoomScaleNormal="91" workbookViewId="0">
      <selection activeCell="BA47" sqref="BA47"/>
    </sheetView>
  </sheetViews>
  <sheetFormatPr defaultColWidth="2.7109375" defaultRowHeight="12" customHeight="1"/>
  <cols>
    <col min="1" max="53" width="2.7109375" style="37"/>
    <col min="54" max="54" width="3.28515625" style="37" bestFit="1" customWidth="1"/>
    <col min="55" max="131" width="2.7109375" style="37"/>
    <col min="132" max="146" width="2.7109375" style="37" customWidth="1"/>
    <col min="147" max="160" width="2.7109375" style="119" customWidth="1"/>
    <col min="161" max="161" width="2.7109375" style="119"/>
    <col min="162" max="244" width="2.7109375" style="37"/>
    <col min="245" max="245" width="2.7109375" style="37" customWidth="1"/>
    <col min="246" max="252" width="2.7109375" style="37"/>
    <col min="253" max="253" width="2.7109375" style="37" customWidth="1"/>
    <col min="254" max="260" width="2.7109375" style="37"/>
    <col min="261" max="261" width="2.7109375" style="37" customWidth="1"/>
    <col min="262" max="268" width="2.7109375" style="37"/>
    <col min="269" max="269" width="2.7109375" style="37" customWidth="1"/>
    <col min="270" max="276" width="2.7109375" style="37"/>
    <col min="277" max="277" width="2.7109375" style="37" customWidth="1"/>
    <col min="278" max="284" width="2.7109375" style="37"/>
    <col min="285" max="285" width="2.7109375" style="37" customWidth="1"/>
    <col min="286" max="292" width="2.7109375" style="37"/>
    <col min="293" max="293" width="2.7109375" style="37" customWidth="1"/>
    <col min="294" max="300" width="2.7109375" style="37"/>
    <col min="301" max="301" width="2.7109375" style="37" customWidth="1"/>
    <col min="302" max="308" width="2.7109375" style="37"/>
    <col min="309" max="309" width="2.7109375" style="37" customWidth="1"/>
    <col min="310" max="314" width="2.7109375" style="37"/>
    <col min="315" max="315" width="2.7109375" style="37" customWidth="1"/>
    <col min="316" max="16384" width="2.7109375" style="37"/>
  </cols>
  <sheetData>
    <row r="1" spans="1:146" ht="12" customHeight="1" thickBot="1"/>
    <row r="2" spans="1:146" ht="12" customHeight="1">
      <c r="W2" s="490" t="s">
        <v>1965</v>
      </c>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2"/>
    </row>
    <row r="3" spans="1:146" ht="12" customHeight="1">
      <c r="W3" s="493"/>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5"/>
    </row>
    <row r="4" spans="1:146" ht="12" customHeight="1" thickBot="1">
      <c r="W4" s="496"/>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8"/>
    </row>
    <row r="6" spans="1:146" ht="12" customHeight="1">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19"/>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row>
    <row r="7" spans="1:146" ht="12"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19"/>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row>
    <row r="8" spans="1:146" ht="12" customHeight="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19"/>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row>
    <row r="9" spans="1:146" ht="12" customHeight="1">
      <c r="A9" s="10"/>
      <c r="B9" s="10"/>
      <c r="C9" s="10"/>
      <c r="D9" s="10"/>
      <c r="E9" s="10"/>
      <c r="F9" s="10"/>
      <c r="G9" s="10"/>
      <c r="H9" s="10"/>
      <c r="I9" s="10"/>
      <c r="J9" s="41"/>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41"/>
      <c r="AU9" s="10"/>
      <c r="AV9" s="10"/>
      <c r="AW9" s="10"/>
      <c r="AX9" s="10"/>
      <c r="AY9" s="10"/>
      <c r="AZ9" s="10"/>
      <c r="BA9" s="10"/>
      <c r="BB9" s="10"/>
      <c r="BC9" s="10"/>
      <c r="BD9" s="10"/>
      <c r="BE9" s="10"/>
      <c r="BF9" s="10"/>
      <c r="BG9" s="10"/>
      <c r="BH9" s="10"/>
      <c r="BI9" s="10"/>
      <c r="BJ9" s="10"/>
      <c r="BK9" s="10"/>
      <c r="BL9" s="10"/>
      <c r="BM9" s="10"/>
      <c r="BN9" s="10"/>
      <c r="BO9" s="10"/>
      <c r="BP9" s="10"/>
      <c r="BQ9" s="10"/>
      <c r="BR9" s="119"/>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row>
    <row r="10" spans="1:146" ht="12" customHeight="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19"/>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row>
    <row r="11" spans="1:146" ht="12"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19"/>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row>
    <row r="12" spans="1:146" ht="12"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19"/>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row>
    <row r="13" spans="1:146" ht="12"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19"/>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row>
    <row r="14" spans="1:146" ht="12"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41"/>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19"/>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row>
    <row r="15" spans="1:146" ht="12"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19"/>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row>
    <row r="16" spans="1:146" ht="12"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19"/>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row>
    <row r="17" spans="1:146" ht="12"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19"/>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row>
    <row r="18" spans="1:146" ht="12"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19"/>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row>
    <row r="19" spans="1:146" ht="12"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19"/>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row>
    <row r="20" spans="1:146" ht="12"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19"/>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row>
    <row r="21" spans="1:146" ht="12"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19"/>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row>
    <row r="22" spans="1:146" ht="12" customHeight="1">
      <c r="A22" s="10"/>
      <c r="B22" s="10"/>
      <c r="C22" s="10"/>
      <c r="D22" s="10"/>
      <c r="E22" s="10"/>
      <c r="F22" s="10"/>
      <c r="G22" s="10"/>
      <c r="H22" s="10"/>
      <c r="I22" s="10"/>
      <c r="J22" s="10"/>
      <c r="K22" s="10"/>
      <c r="L22" s="10"/>
      <c r="M22" s="10"/>
      <c r="N22" s="10"/>
      <c r="O22" s="10"/>
      <c r="P22" s="10"/>
      <c r="Q22" s="10"/>
      <c r="R22" s="10"/>
      <c r="S22" s="10"/>
      <c r="T22" s="41"/>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40"/>
      <c r="AY22" s="10"/>
      <c r="AZ22" s="10"/>
      <c r="BA22" s="10"/>
      <c r="BB22" s="10"/>
      <c r="BC22" s="10"/>
      <c r="BD22" s="10"/>
      <c r="BE22" s="10"/>
      <c r="BF22" s="10"/>
      <c r="BG22" s="10"/>
      <c r="BH22" s="10"/>
      <c r="BI22" s="10"/>
      <c r="BJ22" s="10"/>
      <c r="BK22" s="10"/>
      <c r="BL22" s="10"/>
      <c r="BM22" s="10"/>
      <c r="BN22" s="10"/>
      <c r="BO22" s="10"/>
      <c r="BP22" s="10"/>
      <c r="BQ22" s="10"/>
      <c r="BR22" s="119"/>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row>
    <row r="23" spans="1:146" ht="12"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41"/>
      <c r="AC23" s="10"/>
      <c r="AD23" s="10"/>
      <c r="AE23" s="10"/>
      <c r="AF23" s="10"/>
      <c r="AG23" s="10"/>
      <c r="AH23" s="10"/>
      <c r="AI23" s="10"/>
      <c r="AJ23" s="10"/>
      <c r="AK23" s="10"/>
      <c r="AL23" s="10"/>
      <c r="AM23" s="10"/>
      <c r="AN23" s="10"/>
      <c r="AO23" s="10"/>
      <c r="AP23" s="10"/>
      <c r="AQ23" s="10"/>
      <c r="AR23" s="10"/>
      <c r="AS23" s="10"/>
      <c r="AT23" s="10"/>
      <c r="AU23" s="10"/>
      <c r="AV23" s="10"/>
      <c r="AW23" s="10"/>
      <c r="AX23" s="40"/>
      <c r="AY23" s="10"/>
      <c r="AZ23" s="10"/>
      <c r="BA23" s="10"/>
      <c r="BB23" s="10"/>
      <c r="BC23" s="10"/>
      <c r="BD23" s="10"/>
      <c r="BE23" s="10"/>
      <c r="BF23" s="40"/>
      <c r="BG23" s="10"/>
      <c r="BH23" s="10"/>
      <c r="BI23" s="10"/>
      <c r="BJ23" s="10"/>
      <c r="BK23" s="10"/>
      <c r="BL23" s="10"/>
      <c r="BM23" s="10"/>
      <c r="BN23" s="10"/>
      <c r="BO23" s="10"/>
      <c r="BP23" s="10"/>
      <c r="BQ23" s="10"/>
      <c r="BR23" s="119"/>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row>
    <row r="24" spans="1:146" ht="12" customHeight="1">
      <c r="A24" s="10"/>
      <c r="B24" s="10"/>
      <c r="C24" s="10"/>
      <c r="D24" s="10"/>
      <c r="E24" s="10"/>
      <c r="F24" s="10"/>
      <c r="G24" s="10"/>
      <c r="H24" s="10"/>
      <c r="I24" s="10"/>
      <c r="J24" s="10"/>
      <c r="K24" s="10"/>
      <c r="L24" s="10"/>
      <c r="M24" s="10"/>
      <c r="N24" s="10"/>
      <c r="O24" s="48"/>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19"/>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row>
    <row r="25" spans="1:146" ht="12"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4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19"/>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row>
    <row r="26" spans="1:146" ht="12"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19"/>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row>
    <row r="27" spans="1:146" ht="12" customHeight="1">
      <c r="A27" s="10"/>
      <c r="B27" s="10"/>
      <c r="C27" s="10"/>
      <c r="D27" s="10"/>
      <c r="E27" s="10"/>
      <c r="F27" s="10"/>
      <c r="G27" s="10"/>
      <c r="H27" s="10"/>
      <c r="I27" s="10"/>
      <c r="J27" s="10"/>
      <c r="K27" s="10"/>
      <c r="L27" s="10"/>
      <c r="M27" s="10"/>
      <c r="N27" s="10"/>
      <c r="O27" s="48"/>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19"/>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row>
    <row r="28" spans="1:146" ht="12"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19"/>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row>
    <row r="29" spans="1:146" ht="12"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19"/>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row>
    <row r="30" spans="1:146" ht="12"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19"/>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row>
    <row r="32" spans="1:146" ht="12"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row>
    <row r="33" spans="1:146" ht="12" customHeight="1">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row>
    <row r="34" spans="1:146" ht="12" customHeight="1">
      <c r="A34" s="12"/>
      <c r="B34" s="12"/>
      <c r="C34" s="12"/>
      <c r="D34" s="12"/>
      <c r="E34" s="12"/>
      <c r="F34" s="12"/>
      <c r="G34" s="12"/>
      <c r="H34" s="12"/>
      <c r="I34" s="12"/>
      <c r="J34" s="12"/>
      <c r="K34" s="12"/>
      <c r="L34" s="12"/>
      <c r="M34" s="12"/>
      <c r="N34" s="12"/>
      <c r="O34" s="12"/>
      <c r="P34" s="12"/>
      <c r="Q34" s="12"/>
      <c r="R34" s="12"/>
      <c r="S34" s="12"/>
      <c r="T34" s="12"/>
      <c r="U34" s="12"/>
      <c r="V34" s="12"/>
      <c r="W34" s="49"/>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row>
    <row r="35" spans="1:146" ht="12" customHeight="1">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row>
    <row r="36" spans="1:146" ht="12"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49"/>
      <c r="AG36" s="12"/>
      <c r="AH36" s="12"/>
      <c r="AI36" s="12"/>
      <c r="AJ36" s="12"/>
      <c r="AK36" s="12"/>
      <c r="AL36" s="12"/>
      <c r="AM36" s="12"/>
      <c r="AN36" s="12"/>
      <c r="AO36" s="12"/>
      <c r="AP36" s="12"/>
      <c r="AQ36" s="12"/>
      <c r="AR36" s="12"/>
      <c r="AS36" s="12"/>
      <c r="AT36" s="12"/>
      <c r="AU36" s="12"/>
      <c r="AV36" s="12"/>
      <c r="AW36" s="49"/>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row>
    <row r="37" spans="1:146" ht="12"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row>
    <row r="38" spans="1:146" ht="12"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row>
    <row r="39" spans="1:146" ht="12" customHeight="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row>
    <row r="40" spans="1:146" ht="12" customHeight="1">
      <c r="A40" s="12"/>
      <c r="B40" s="12"/>
      <c r="C40" s="12"/>
      <c r="D40" s="12"/>
      <c r="E40" s="12"/>
      <c r="F40" s="12"/>
      <c r="G40" s="12"/>
      <c r="H40" s="12"/>
      <c r="I40" s="12"/>
      <c r="J40" s="12"/>
      <c r="K40" s="12"/>
      <c r="L40" s="12"/>
      <c r="M40" s="12"/>
      <c r="N40" s="12"/>
      <c r="O40" s="12"/>
      <c r="P40" s="12"/>
      <c r="Q40" s="49"/>
      <c r="R40" s="12"/>
      <c r="S40" s="12"/>
      <c r="T40" s="12"/>
      <c r="U40" s="12"/>
      <c r="V40" s="12"/>
      <c r="W40" s="12"/>
      <c r="X40" s="12"/>
      <c r="Y40" s="12"/>
      <c r="Z40" s="12"/>
      <c r="AA40" s="12"/>
      <c r="AB40" s="12"/>
      <c r="AC40" s="12"/>
      <c r="AD40" s="12"/>
      <c r="AE40" s="12"/>
      <c r="AF40" s="12"/>
      <c r="AG40" s="12"/>
      <c r="AH40" s="12"/>
      <c r="AI40" s="12"/>
      <c r="AJ40" s="49"/>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row>
    <row r="41" spans="1:146" ht="12"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49"/>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row>
    <row r="42" spans="1:146" ht="12" customHeight="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row>
    <row r="43" spans="1:146" ht="12" customHeight="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row>
    <row r="44" spans="1:146" ht="12" customHeight="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row>
    <row r="45" spans="1:146" ht="12" customHeight="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row>
    <row r="46" spans="1:146" ht="12" customHeight="1">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row>
    <row r="47" spans="1:146" ht="12" customHeight="1">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row>
    <row r="48" spans="1:146" ht="12" customHeight="1">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row>
    <row r="49" spans="1:161" ht="12" customHeight="1">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row>
    <row r="50" spans="1:161" ht="15" customHeight="1">
      <c r="A50" s="12"/>
      <c r="B50" s="12"/>
      <c r="C50" s="12"/>
      <c r="D50" s="12"/>
      <c r="E50" s="12"/>
      <c r="F50" s="12"/>
      <c r="G50" s="12"/>
      <c r="H50" s="12"/>
      <c r="I50" s="12"/>
      <c r="J50" s="12"/>
      <c r="K50" s="12"/>
      <c r="L50" s="12"/>
      <c r="M50" s="12"/>
      <c r="N50" s="12"/>
      <c r="O50" s="12"/>
      <c r="P50" s="12"/>
      <c r="Q50" s="12"/>
      <c r="R50" s="12"/>
      <c r="S50" s="12"/>
      <c r="T50" s="12"/>
      <c r="U50" s="49"/>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49"/>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row>
    <row r="51" spans="1:161" ht="15" customHeight="1">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row>
    <row r="52" spans="1:161" ht="15" customHeight="1">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row>
    <row r="53" spans="1:161" ht="15" customHeight="1">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row>
    <row r="54" spans="1:161" ht="15" customHeight="1">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row>
    <row r="55" spans="1:161" ht="15" customHeight="1">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49"/>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row>
    <row r="56" spans="1:161" s="119" customFormat="1" ht="12" customHeight="1"/>
    <row r="57" spans="1:161" ht="12" customHeight="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c r="CV57" s="13"/>
      <c r="CW57" s="13"/>
      <c r="CX57" s="13"/>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37"/>
      <c r="ER57" s="37"/>
      <c r="ES57" s="37"/>
      <c r="ET57" s="37"/>
      <c r="EU57" s="37"/>
      <c r="EV57" s="37"/>
      <c r="EW57" s="37"/>
      <c r="EX57" s="37"/>
      <c r="EY57" s="37"/>
      <c r="EZ57" s="37"/>
      <c r="FA57" s="37"/>
      <c r="FB57" s="37"/>
      <c r="FC57" s="37"/>
      <c r="FD57" s="37"/>
      <c r="FE57" s="37"/>
    </row>
    <row r="58" spans="1:161" ht="12" customHeight="1">
      <c r="A58" s="13"/>
      <c r="B58" s="13"/>
      <c r="C58" s="13"/>
      <c r="D58" s="13"/>
      <c r="E58" s="13"/>
      <c r="F58" s="13"/>
      <c r="G58" s="13"/>
      <c r="H58" s="13"/>
      <c r="I58" s="13"/>
      <c r="J58" s="13"/>
      <c r="K58" s="13"/>
      <c r="L58" s="13"/>
      <c r="M58" s="13"/>
      <c r="N58" s="13"/>
      <c r="O58" s="13"/>
      <c r="P58" s="13"/>
      <c r="Q58" s="13"/>
      <c r="R58" s="13"/>
      <c r="S58" s="13"/>
      <c r="T58" s="13"/>
      <c r="U58" s="13"/>
      <c r="V58" s="13"/>
      <c r="W58" s="13"/>
      <c r="X58" s="12"/>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37"/>
      <c r="ER58" s="37"/>
      <c r="ES58" s="37"/>
      <c r="ET58" s="37"/>
      <c r="EU58" s="37"/>
      <c r="EV58" s="37"/>
      <c r="EW58" s="37"/>
      <c r="EX58" s="37"/>
      <c r="EY58" s="37"/>
      <c r="EZ58" s="37"/>
      <c r="FA58" s="37"/>
      <c r="FB58" s="37"/>
      <c r="FC58" s="37"/>
      <c r="FD58" s="37"/>
      <c r="FE58" s="37"/>
    </row>
    <row r="59" spans="1:161" ht="12" customHeight="1">
      <c r="A59" s="13"/>
      <c r="B59" s="13"/>
      <c r="C59" s="13"/>
      <c r="D59" s="13"/>
      <c r="E59" s="13"/>
      <c r="F59" s="13"/>
      <c r="G59" s="13"/>
      <c r="H59" s="13"/>
      <c r="I59" s="13"/>
      <c r="J59" s="13"/>
      <c r="K59" s="13"/>
      <c r="L59" s="13"/>
      <c r="M59" s="13"/>
      <c r="N59" s="13"/>
      <c r="O59" s="13"/>
      <c r="P59" s="13"/>
      <c r="Q59" s="13"/>
      <c r="R59" s="13"/>
      <c r="S59" s="13"/>
      <c r="T59" s="13"/>
      <c r="U59" s="13"/>
      <c r="V59" s="13"/>
      <c r="W59" s="13"/>
      <c r="X59" s="12"/>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37"/>
      <c r="ER59" s="37"/>
      <c r="ES59" s="37"/>
      <c r="ET59" s="37"/>
      <c r="EU59" s="37"/>
      <c r="EV59" s="37"/>
      <c r="EW59" s="37"/>
      <c r="EX59" s="37"/>
      <c r="EY59" s="37"/>
      <c r="EZ59" s="37"/>
      <c r="FA59" s="37"/>
      <c r="FB59" s="37"/>
      <c r="FC59" s="37"/>
      <c r="FD59" s="37"/>
      <c r="FE59" s="37"/>
    </row>
    <row r="60" spans="1:161" ht="12" customHeight="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c r="CV60" s="13"/>
      <c r="CW60" s="13"/>
      <c r="CX60" s="13"/>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37"/>
      <c r="ER60" s="37"/>
      <c r="ES60" s="37"/>
      <c r="ET60" s="37"/>
      <c r="EU60" s="37"/>
      <c r="EV60" s="37"/>
      <c r="EW60" s="37"/>
      <c r="EX60" s="37"/>
      <c r="EY60" s="37"/>
      <c r="EZ60" s="37"/>
      <c r="FA60" s="37"/>
      <c r="FB60" s="37"/>
      <c r="FC60" s="37"/>
      <c r="FD60" s="37"/>
      <c r="FE60" s="37"/>
    </row>
    <row r="61" spans="1:161" ht="12" customHeight="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c r="CV61" s="13"/>
      <c r="CW61" s="13"/>
      <c r="CX61" s="13"/>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37"/>
      <c r="ER61" s="37"/>
      <c r="ES61" s="37"/>
      <c r="ET61" s="37"/>
      <c r="EU61" s="37"/>
      <c r="EV61" s="37"/>
      <c r="EW61" s="37"/>
      <c r="EX61" s="37"/>
      <c r="EY61" s="37"/>
      <c r="EZ61" s="37"/>
      <c r="FA61" s="37"/>
      <c r="FB61" s="37"/>
      <c r="FC61" s="37"/>
      <c r="FD61" s="37"/>
      <c r="FE61" s="37"/>
    </row>
    <row r="62" spans="1:161" ht="12"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c r="CV62" s="13"/>
      <c r="CW62" s="13"/>
      <c r="CX62" s="13"/>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37"/>
      <c r="ER62" s="37"/>
      <c r="ES62" s="37"/>
      <c r="ET62" s="37"/>
      <c r="EU62" s="37"/>
      <c r="EV62" s="37"/>
      <c r="EW62" s="37"/>
      <c r="EX62" s="37"/>
      <c r="EY62" s="37"/>
      <c r="EZ62" s="37"/>
      <c r="FA62" s="37"/>
      <c r="FB62" s="37"/>
      <c r="FC62" s="37"/>
      <c r="FD62" s="37"/>
      <c r="FE62" s="37"/>
    </row>
    <row r="63" spans="1:161" ht="12"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c r="CV63" s="13"/>
      <c r="CW63" s="13"/>
      <c r="CX63" s="13"/>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37"/>
      <c r="ER63" s="37"/>
      <c r="ES63" s="37"/>
      <c r="ET63" s="37"/>
      <c r="EU63" s="37"/>
      <c r="EV63" s="37"/>
      <c r="EW63" s="37"/>
      <c r="EX63" s="37"/>
      <c r="EY63" s="37"/>
      <c r="EZ63" s="37"/>
      <c r="FA63" s="37"/>
      <c r="FB63" s="37"/>
      <c r="FC63" s="37"/>
      <c r="FD63" s="37"/>
      <c r="FE63" s="37"/>
    </row>
    <row r="64" spans="1:161" ht="12"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37"/>
      <c r="ER64" s="37"/>
      <c r="ES64" s="37"/>
      <c r="ET64" s="37"/>
      <c r="EU64" s="37"/>
      <c r="EV64" s="37"/>
      <c r="EW64" s="37"/>
      <c r="EX64" s="37"/>
      <c r="EY64" s="37"/>
      <c r="EZ64" s="37"/>
      <c r="FA64" s="37"/>
      <c r="FB64" s="37"/>
      <c r="FC64" s="37"/>
      <c r="FD64" s="37"/>
      <c r="FE64" s="37"/>
    </row>
    <row r="65" spans="1:161" ht="12"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37"/>
      <c r="ER65" s="37"/>
      <c r="ES65" s="37"/>
      <c r="ET65" s="37"/>
      <c r="EU65" s="37"/>
      <c r="EV65" s="37"/>
      <c r="EW65" s="37"/>
      <c r="EX65" s="37"/>
      <c r="EY65" s="37"/>
      <c r="EZ65" s="37"/>
      <c r="FA65" s="37"/>
      <c r="FB65" s="37"/>
      <c r="FC65" s="37"/>
      <c r="FD65" s="37"/>
      <c r="FE65" s="37"/>
    </row>
    <row r="66" spans="1:161" ht="12"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c r="CV66" s="13"/>
      <c r="CW66" s="13"/>
      <c r="CX66" s="13"/>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37"/>
      <c r="ER66" s="37"/>
      <c r="ES66" s="37"/>
      <c r="ET66" s="37"/>
      <c r="EU66" s="37"/>
      <c r="EV66" s="37"/>
      <c r="EW66" s="37"/>
      <c r="EX66" s="37"/>
      <c r="EY66" s="37"/>
      <c r="EZ66" s="37"/>
      <c r="FA66" s="37"/>
      <c r="FB66" s="37"/>
      <c r="FC66" s="37"/>
      <c r="FD66" s="37"/>
      <c r="FE66" s="37"/>
    </row>
    <row r="67" spans="1:161" ht="12"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c r="CV67" s="13"/>
      <c r="CW67" s="13"/>
      <c r="CX67" s="13"/>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37"/>
      <c r="ER67" s="37"/>
      <c r="ES67" s="37"/>
      <c r="ET67" s="37"/>
      <c r="EU67" s="37"/>
      <c r="EV67" s="37"/>
      <c r="EW67" s="37"/>
      <c r="EX67" s="37"/>
      <c r="EY67" s="37"/>
      <c r="EZ67" s="37"/>
      <c r="FA67" s="37"/>
      <c r="FB67" s="37"/>
      <c r="FC67" s="37"/>
      <c r="FD67" s="37"/>
      <c r="FE67" s="37"/>
    </row>
  </sheetData>
  <mergeCells count="1">
    <mergeCell ref="W2:BH4"/>
  </mergeCells>
  <pageMargins left="0" right="0" top="0" bottom="0" header="0" footer="0"/>
  <pageSetup paperSize="8" scale="40" orientation="landscape"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249977111117893"/>
  </sheetPr>
  <dimension ref="A1:AU216"/>
  <sheetViews>
    <sheetView zoomScale="80" zoomScaleNormal="80" workbookViewId="0">
      <selection activeCell="A11" sqref="A11:XFD11"/>
    </sheetView>
  </sheetViews>
  <sheetFormatPr defaultRowHeight="15"/>
  <cols>
    <col min="1" max="1" width="15.7109375" style="77" customWidth="1"/>
    <col min="2" max="2" width="24.85546875" style="77" customWidth="1"/>
    <col min="3" max="3" width="14.28515625" style="93" customWidth="1"/>
    <col min="4" max="4" width="21.28515625" style="94" customWidth="1"/>
    <col min="5" max="5" width="28" style="95" customWidth="1"/>
    <col min="6" max="6" width="24" style="96" customWidth="1"/>
    <col min="7" max="7" width="43" style="95" customWidth="1"/>
    <col min="8" max="8" width="22.7109375" style="95" customWidth="1"/>
    <col min="9" max="9" width="13.42578125" style="95" customWidth="1"/>
    <col min="10" max="10" width="13.42578125" style="93" customWidth="1"/>
    <col min="11" max="11" width="33.28515625" style="77" customWidth="1"/>
    <col min="12" max="12" width="17.7109375" style="77" customWidth="1"/>
    <col min="13" max="13" width="41.28515625" style="77" customWidth="1"/>
    <col min="14" max="14" width="25.140625" style="97" customWidth="1"/>
    <col min="15" max="16384" width="9.140625" style="77"/>
  </cols>
  <sheetData>
    <row r="1" spans="1:47" ht="55.5" customHeight="1">
      <c r="A1" s="499" t="s">
        <v>487</v>
      </c>
      <c r="B1" s="500"/>
      <c r="C1" s="501" t="s">
        <v>488</v>
      </c>
      <c r="D1" s="502"/>
      <c r="E1" s="502"/>
      <c r="F1" s="502"/>
      <c r="G1" s="502"/>
      <c r="H1" s="502"/>
      <c r="I1" s="502"/>
      <c r="J1" s="502"/>
      <c r="K1" s="503" t="s">
        <v>96</v>
      </c>
      <c r="L1" s="504"/>
      <c r="M1" s="504"/>
      <c r="N1" s="505"/>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row>
    <row r="2" spans="1:47" ht="60" customHeight="1">
      <c r="A2" s="99" t="s">
        <v>98</v>
      </c>
      <c r="B2" s="99" t="s">
        <v>13</v>
      </c>
      <c r="C2" s="100" t="s">
        <v>97</v>
      </c>
      <c r="D2" s="100" t="s">
        <v>99</v>
      </c>
      <c r="E2" s="100" t="s">
        <v>100</v>
      </c>
      <c r="F2" s="100" t="s">
        <v>125</v>
      </c>
      <c r="G2" s="100" t="s">
        <v>489</v>
      </c>
      <c r="H2" s="100" t="s">
        <v>490</v>
      </c>
      <c r="I2" s="100" t="s">
        <v>491</v>
      </c>
      <c r="J2" s="100" t="s">
        <v>492</v>
      </c>
      <c r="K2" s="99" t="s">
        <v>101</v>
      </c>
      <c r="L2" s="99" t="s">
        <v>73</v>
      </c>
      <c r="M2" s="99" t="s">
        <v>102</v>
      </c>
      <c r="N2" s="99" t="s">
        <v>103</v>
      </c>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row>
    <row r="3" spans="1:47" s="86" customFormat="1" ht="24.95" customHeight="1">
      <c r="A3" s="78" t="s">
        <v>574</v>
      </c>
      <c r="B3" s="78" t="s">
        <v>74</v>
      </c>
      <c r="C3" s="79" t="s">
        <v>494</v>
      </c>
      <c r="D3" s="80" t="str">
        <f>IFERROR(IF(ISBLANK($G3),INDEX(mPDM_Consolidated_Tasks[#Data],MATCH($C3,mPDM_Consolidated_Tasks[Task Reference ID],0),3),""),"")</f>
        <v>MP</v>
      </c>
      <c r="E3" s="81" t="str">
        <f>IFERROR(IF(ISBLANK($G3),INDEX(mPDM_Consolidated_Tasks[#Data],MATCH($C3,mPDM_Consolidated_Tasks[Task Reference ID],0),4),$G3),"")</f>
        <v>Acknowledge Order with Customer</v>
      </c>
      <c r="F3" s="82" t="str">
        <f>IFERROR(IF(ISBLANK(INDEX(mPDM_Consolidated_Tasks[#Data],MATCH($C3,mPDM_Consolidated_Tasks[Task Reference ID],0),5)),"",IF(ISBLANK($G3),HYPERLINK(INDEX(mPDM_Consolidated_Tasks[#Data],MATCH($C3,mPDM_Consolidated_Tasks[Task Reference ID],0),5),"Work Instruction"),"")),"")</f>
        <v>Work Instruction</v>
      </c>
      <c r="G3" s="83"/>
      <c r="H3" s="83"/>
      <c r="I3" s="80" t="str">
        <f>IF(AND(ISBLANK($C3),ISBLANK($G3)),"",IFERROR(IF(INDEX(mPDM_Consolidated_Tasks[#Data],MATCH($C3,mPDM_Consolidated_Tasks[Task Reference ID],0),4)=$E3,"", "Update"),"New"))</f>
        <v/>
      </c>
      <c r="J3" s="80" t="str">
        <f>IFERROR(IF(ISBLANK($H3),"",IF(INDEX(mPDM_Consolidated_Tasks[#Data],MATCH($C3,mPDM_Consolidated_Tasks[Task Reference ID],0),5)=$H3,"", "Update")),"Update")</f>
        <v/>
      </c>
      <c r="K3" s="84" t="s">
        <v>12</v>
      </c>
      <c r="L3" s="84" t="s">
        <v>12</v>
      </c>
      <c r="M3" s="84" t="s">
        <v>12</v>
      </c>
      <c r="N3" s="84" t="s">
        <v>12</v>
      </c>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row>
    <row r="4" spans="1:47" s="86" customFormat="1" ht="24.95" customHeight="1">
      <c r="A4" s="78" t="s">
        <v>574</v>
      </c>
      <c r="B4" s="78" t="s">
        <v>74</v>
      </c>
      <c r="C4" s="87" t="s">
        <v>495</v>
      </c>
      <c r="D4" s="80" t="str">
        <f>IFERROR(IF(ISBLANK($G4),INDEX(mPDM_Consolidated_Tasks[#Data],MATCH($C4,mPDM_Consolidated_Tasks[Task Reference ID],0),3),""),"")</f>
        <v>MP</v>
      </c>
      <c r="E4" s="81" t="str">
        <f>IFERROR(IF(ISBLANK($G4),INDEX(mPDM_Consolidated_Tasks[#Data],MATCH($C4,mPDM_Consolidated_Tasks[Task Reference ID],0),4),$G4),"")</f>
        <v>Verify Bill of Materials (BoM)</v>
      </c>
      <c r="F4" s="82" t="str">
        <f>IFERROR(IF(ISBLANK(INDEX(mPDM_Consolidated_Tasks[#Data],MATCH($C4,mPDM_Consolidated_Tasks[Task Reference ID],0),5)),"",IF(ISBLANK($G4),HYPERLINK(INDEX(mPDM_Consolidated_Tasks[#Data],MATCH($C4,mPDM_Consolidated_Tasks[Task Reference ID],0),5),"Work Instruction"),"")),"")</f>
        <v>Work Instruction</v>
      </c>
      <c r="G4" s="88"/>
      <c r="H4" s="88"/>
      <c r="I4" s="80" t="str">
        <f>IF(AND(ISBLANK($C4),ISBLANK($G4)),"",IFERROR(IF(INDEX(mPDM_Consolidated_Tasks[#Data],MATCH($C4,mPDM_Consolidated_Tasks[Task Reference ID],0),4)=$E4,"", "Update"),"New"))</f>
        <v/>
      </c>
      <c r="J4" s="80" t="str">
        <f>IFERROR(IF(ISBLANK($H4),"",IF(INDEX(mPDM_Consolidated_Tasks[#Data],MATCH($C4,mPDM_Consolidated_Tasks[Task Reference ID],0),5)=$H4,"", "Update")),"Update")</f>
        <v/>
      </c>
      <c r="K4" s="84" t="s">
        <v>12</v>
      </c>
      <c r="L4" s="84" t="s">
        <v>12</v>
      </c>
      <c r="M4" s="84" t="s">
        <v>12</v>
      </c>
      <c r="N4" s="84" t="s">
        <v>12</v>
      </c>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row>
    <row r="5" spans="1:47" s="86" customFormat="1" ht="24.95" customHeight="1">
      <c r="A5" s="78" t="s">
        <v>574</v>
      </c>
      <c r="B5" s="78" t="s">
        <v>74</v>
      </c>
      <c r="C5" s="87" t="s">
        <v>496</v>
      </c>
      <c r="D5" s="80" t="str">
        <f>IFERROR(IF(ISBLANK($G5),INDEX(mPDM_Consolidated_Tasks[#Data],MATCH($C5,mPDM_Consolidated_Tasks[Task Reference ID],0),3),""),"")</f>
        <v>MP</v>
      </c>
      <c r="E5" s="81" t="str">
        <f>IFERROR(IF(ISBLANK($G5),INDEX(mPDM_Consolidated_Tasks[#Data],MATCH($C5,mPDM_Consolidated_Tasks[Task Reference ID],0),4),$G5),"")</f>
        <v>B-end Validation</v>
      </c>
      <c r="F5" s="82" t="str">
        <f>IFERROR(IF(ISBLANK(INDEX(mPDM_Consolidated_Tasks[#Data],MATCH($C5,mPDM_Consolidated_Tasks[Task Reference ID],0),5)),"",IF(ISBLANK($G5),HYPERLINK(INDEX(mPDM_Consolidated_Tasks[#Data],MATCH($C5,mPDM_Consolidated_Tasks[Task Reference ID],0),5),"Work Instruction"),"")),"")</f>
        <v>Work Instruction</v>
      </c>
      <c r="G5" s="88"/>
      <c r="H5" s="88"/>
      <c r="I5" s="80" t="str">
        <f>IF(AND(ISBLANK($C5),ISBLANK($G5)),"",IFERROR(IF(INDEX(mPDM_Consolidated_Tasks[#Data],MATCH($C5,mPDM_Consolidated_Tasks[Task Reference ID],0),4)=$E5,"", "Update"),"New"))</f>
        <v/>
      </c>
      <c r="J5" s="80" t="str">
        <f>IFERROR(IF(ISBLANK($H5),"",IF(INDEX(mPDM_Consolidated_Tasks[#Data],MATCH($C5,mPDM_Consolidated_Tasks[Task Reference ID],0),5)=$H5,"", "Update")),"Update")</f>
        <v/>
      </c>
      <c r="K5" s="84" t="s">
        <v>12</v>
      </c>
      <c r="L5" s="84" t="s">
        <v>12</v>
      </c>
      <c r="M5" s="84" t="s">
        <v>12</v>
      </c>
      <c r="N5" s="84" t="s">
        <v>12</v>
      </c>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row>
    <row r="6" spans="1:47" s="86" customFormat="1" ht="24.95" customHeight="1">
      <c r="A6" s="78" t="s">
        <v>574</v>
      </c>
      <c r="B6" s="78" t="s">
        <v>74</v>
      </c>
      <c r="C6" s="87" t="s">
        <v>497</v>
      </c>
      <c r="D6" s="144" t="str">
        <f>IFERROR(IF(ISBLANK($G6),INDEX(mPDM_Consolidated_Tasks[#Data],MATCH($C6,mPDM_Consolidated_Tasks[Task Reference ID],0),3),""),"")</f>
        <v>MP</v>
      </c>
      <c r="E6" s="145" t="str">
        <f>IFERROR(IF(ISBLANK($G6),INDEX(mPDM_Consolidated_Tasks[#Data],MATCH($C6,mPDM_Consolidated_Tasks[Task Reference ID],0),4),$G6),"")</f>
        <v>Calculate IDD &amp; Inform Customer</v>
      </c>
      <c r="F6" s="146" t="str">
        <f>IFERROR(IF(ISBLANK(INDEX(mPDM_Consolidated_Tasks[#Data],MATCH($C6,mPDM_Consolidated_Tasks[Task Reference ID],0),5)),"",IF(ISBLANK($G6),HYPERLINK(INDEX(mPDM_Consolidated_Tasks[#Data],MATCH($C6,mPDM_Consolidated_Tasks[Task Reference ID],0),5),"Work Instruction"),"")),"")</f>
        <v>Work Instruction</v>
      </c>
      <c r="G6" s="88"/>
      <c r="H6" s="88"/>
      <c r="I6" s="144" t="str">
        <f>IF(AND(ISBLANK($C6),ISBLANK($G6)),"",IFERROR(IF(INDEX(mPDM_Consolidated_Tasks[#Data],MATCH($C6,mPDM_Consolidated_Tasks[Task Reference ID],0),4)=$E6,"", "Update"),"New"))</f>
        <v/>
      </c>
      <c r="J6" s="144" t="str">
        <f>IFERROR(IF(ISBLANK($H6),"",IF(INDEX(mPDM_Consolidated_Tasks[#Data],MATCH($C6,mPDM_Consolidated_Tasks[Task Reference ID],0),5)=$H6,"", "Update")),"Update")</f>
        <v/>
      </c>
      <c r="K6" s="84"/>
      <c r="L6" s="91"/>
      <c r="M6" s="92"/>
      <c r="N6" s="85"/>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row>
    <row r="7" spans="1:47" s="86" customFormat="1" ht="24.95" customHeight="1">
      <c r="A7" s="78" t="s">
        <v>574</v>
      </c>
      <c r="B7" s="78" t="s">
        <v>74</v>
      </c>
      <c r="C7" s="87" t="s">
        <v>498</v>
      </c>
      <c r="D7" s="80" t="str">
        <f>IFERROR(IF(ISBLANK($G7),INDEX(mPDM_Consolidated_Tasks[#Data],MATCH($C7,mPDM_Consolidated_Tasks[Task Reference ID],0),3),""),"")</f>
        <v>MP</v>
      </c>
      <c r="E7" s="81" t="str">
        <f>IFERROR(IF(ISBLANK($G7),INDEX(mPDM_Consolidated_Tasks[#Data],MATCH($C7,mPDM_Consolidated_Tasks[Task Reference ID],0),4),$G7),"")</f>
        <v>Submit Order to SI+</v>
      </c>
      <c r="F7" s="82" t="str">
        <f>IFERROR(IF(ISBLANK(INDEX(mPDM_Consolidated_Tasks[#Data],MATCH($C7,mPDM_Consolidated_Tasks[Task Reference ID],0),5)),"",IF(ISBLANK($G7),HYPERLINK(INDEX(mPDM_Consolidated_Tasks[#Data],MATCH($C7,mPDM_Consolidated_Tasks[Task Reference ID],0),5),"Work Instruction"),"")),"")</f>
        <v>Work Instruction</v>
      </c>
      <c r="G7" s="88"/>
      <c r="H7" s="88"/>
      <c r="I7" s="80" t="str">
        <f>IF(AND(ISBLANK($C7),ISBLANK($G7)),"",IFERROR(IF(INDEX(mPDM_Consolidated_Tasks[#Data],MATCH($C7,mPDM_Consolidated_Tasks[Task Reference ID],0),4)=$E7,"", "Update"),"New"))</f>
        <v/>
      </c>
      <c r="J7" s="80" t="str">
        <f>IFERROR(IF(ISBLANK($H7),"",IF(INDEX(mPDM_Consolidated_Tasks[#Data],MATCH($C7,mPDM_Consolidated_Tasks[Task Reference ID],0),5)=$H7,"", "Update")),"Update")</f>
        <v/>
      </c>
      <c r="K7" s="84" t="s">
        <v>12</v>
      </c>
      <c r="L7" s="84" t="s">
        <v>12</v>
      </c>
      <c r="M7" s="84" t="s">
        <v>12</v>
      </c>
      <c r="N7" s="84" t="s">
        <v>12</v>
      </c>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row>
    <row r="8" spans="1:47" s="86" customFormat="1" ht="24.95" customHeight="1">
      <c r="A8" s="90" t="s">
        <v>575</v>
      </c>
      <c r="B8" s="78" t="s">
        <v>74</v>
      </c>
      <c r="C8" s="88" t="s">
        <v>499</v>
      </c>
      <c r="D8" s="80" t="str">
        <f>IFERROR(IF(ISBLANK($G8),INDEX(mPDM_Consolidated_Tasks[#Data],MATCH($C8,mPDM_Consolidated_Tasks[Task Reference ID],0),3),""),"")</f>
        <v>MP</v>
      </c>
      <c r="E8" s="81" t="str">
        <f>IFERROR(IF(ISBLANK($G8),INDEX(mPDM_Consolidated_Tasks[#Data],MATCH($C8,mPDM_Consolidated_Tasks[Task Reference ID],0),4),$G8),"")</f>
        <v>Review Order and Take Ownership</v>
      </c>
      <c r="F8" s="82" t="str">
        <f>IFERROR(IF(ISBLANK(INDEX(mPDM_Consolidated_Tasks[#Data],MATCH($C8,mPDM_Consolidated_Tasks[Task Reference ID],0),5)),"",IF(ISBLANK($G8),HYPERLINK(INDEX(mPDM_Consolidated_Tasks[#Data],MATCH($C8,mPDM_Consolidated_Tasks[Task Reference ID],0),5),"Work Instruction"),"")),"")</f>
        <v>Work Instruction</v>
      </c>
      <c r="G8" s="88"/>
      <c r="H8" s="88"/>
      <c r="I8" s="80" t="str">
        <f>IF(AND(ISBLANK($C8),ISBLANK($G8)),"",IFERROR(IF(INDEX(mPDM_Consolidated_Tasks[#Data],MATCH($C8,mPDM_Consolidated_Tasks[Task Reference ID],0),4)=$E8,"", "Update"),"New"))</f>
        <v/>
      </c>
      <c r="J8" s="80" t="str">
        <f>IFERROR(IF(ISBLANK($H8),"",IF(INDEX(mPDM_Consolidated_Tasks[#Data],MATCH($C8,mPDM_Consolidated_Tasks[Task Reference ID],0),5)=$H8,"", "Update")),"Update")</f>
        <v/>
      </c>
      <c r="K8" s="84" t="s">
        <v>12</v>
      </c>
      <c r="L8" s="84" t="s">
        <v>12</v>
      </c>
      <c r="M8" s="84" t="s">
        <v>12</v>
      </c>
      <c r="N8" s="84" t="s">
        <v>12</v>
      </c>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row>
    <row r="9" spans="1:47" ht="24.95" customHeight="1">
      <c r="A9" s="90" t="s">
        <v>575</v>
      </c>
      <c r="B9" s="90" t="s">
        <v>104</v>
      </c>
      <c r="C9" s="87" t="s">
        <v>1967</v>
      </c>
      <c r="D9" s="80" t="str">
        <f>IFERROR(IF(ISBLANK($G9),INDEX(mPDM_Consolidated_Tasks[#Data],MATCH($C9,mPDM_Consolidated_Tasks[Task Reference ID],0),3),""),"")</f>
        <v/>
      </c>
      <c r="E9" s="81" t="str">
        <f>IFERROR(IF(ISBLANK($G9),INDEX(mPDM_Consolidated_Tasks[#Data],MATCH($C9,mPDM_Consolidated_Tasks[Task Reference ID],0),4),$G9),"")</f>
        <v>Handle Automation Failure - VPN Definition Order</v>
      </c>
      <c r="F9" s="82" t="str">
        <f>IFERROR(IF(ISBLANK(INDEX(mPDM_Consolidated_Tasks[#Data],MATCH($C9,mPDM_Consolidated_Tasks[Task Reference ID],0),5)),"",IF(ISBLANK($G9),HYPERLINK(INDEX(mPDM_Consolidated_Tasks[#Data],MATCH($C9,mPDM_Consolidated_Tasks[Task Reference ID],0),5),"Work Instruction"),"")),"")</f>
        <v/>
      </c>
      <c r="G9" s="88" t="s">
        <v>1966</v>
      </c>
      <c r="H9" s="88"/>
      <c r="I9" s="80" t="str">
        <f>IF(AND(ISBLANK($C9),ISBLANK($G9)),"",IFERROR(IF(INDEX(mPDM_Consolidated_Tasks[#Data],MATCH($C9,mPDM_Consolidated_Tasks[Task Reference ID],0),4)=$E9,"", "Update"),"New"))</f>
        <v>New</v>
      </c>
      <c r="J9" s="80" t="str">
        <f>IFERROR(IF(ISBLANK($H9),"",IF(INDEX(mPDM_Consolidated_Tasks[#Data],MATCH($C9,mPDM_Consolidated_Tasks[Task Reference ID],0),5)=$H9,"", "Update")),"Update")</f>
        <v/>
      </c>
      <c r="K9" s="84" t="s">
        <v>1964</v>
      </c>
      <c r="L9" s="91" t="s">
        <v>1999</v>
      </c>
      <c r="M9" s="92"/>
      <c r="N9" s="85" t="s">
        <v>12</v>
      </c>
    </row>
    <row r="10" spans="1:47" ht="24.95" customHeight="1">
      <c r="A10" s="90" t="s">
        <v>575</v>
      </c>
      <c r="B10" s="90" t="s">
        <v>104</v>
      </c>
      <c r="C10" s="87" t="s">
        <v>1979</v>
      </c>
      <c r="D10" s="80" t="str">
        <f>IFERROR(IF(ISBLANK($G10),INDEX(mPDM_Consolidated_Tasks[#Data],MATCH($C10,mPDM_Consolidated_Tasks[Task Reference ID],0),3),""),"")</f>
        <v/>
      </c>
      <c r="E10" s="81" t="str">
        <f>IFERROR(IF(ISBLANK($G10),INDEX(mPDM_Consolidated_Tasks[#Data],MATCH($C10,mPDM_Consolidated_Tasks[Task Reference ID],0),4),$G10),"")</f>
        <v>Handle Automation Failure - Interconnect Order</v>
      </c>
      <c r="F10" s="82" t="str">
        <f>IFERROR(IF(ISBLANK(INDEX(mPDM_Consolidated_Tasks[#Data],MATCH($C10,mPDM_Consolidated_Tasks[Task Reference ID],0),5)),"",IF(ISBLANK($G10),HYPERLINK(INDEX(mPDM_Consolidated_Tasks[#Data],MATCH($C10,mPDM_Consolidated_Tasks[Task Reference ID],0),5),"Work Instruction"),"")),"")</f>
        <v/>
      </c>
      <c r="G10" s="88" t="s">
        <v>1980</v>
      </c>
      <c r="H10" s="88"/>
      <c r="I10" s="80" t="str">
        <f>IF(AND(ISBLANK($C10),ISBLANK($G10)),"",IFERROR(IF(INDEX(mPDM_Consolidated_Tasks[#Data],MATCH($C10,mPDM_Consolidated_Tasks[Task Reference ID],0),4)=$E10,"", "Update"),"New"))</f>
        <v>New</v>
      </c>
      <c r="J10" s="80" t="str">
        <f>IFERROR(IF(ISBLANK($H10),"",IF(INDEX(mPDM_Consolidated_Tasks[#Data],MATCH($C10,mPDM_Consolidated_Tasks[Task Reference ID],0),5)=$H10,"", "Update")),"Update")</f>
        <v/>
      </c>
      <c r="K10" s="84" t="s">
        <v>1964</v>
      </c>
      <c r="L10" s="91" t="s">
        <v>1999</v>
      </c>
      <c r="M10" s="92"/>
      <c r="N10" s="85" t="s">
        <v>12</v>
      </c>
    </row>
    <row r="11" spans="1:47" s="465" customFormat="1" ht="24.95" customHeight="1">
      <c r="A11" s="418" t="s">
        <v>575</v>
      </c>
      <c r="B11" s="418" t="s">
        <v>104</v>
      </c>
      <c r="C11" s="423" t="s">
        <v>110</v>
      </c>
      <c r="D11" s="420" t="str">
        <f>IFERROR(IF(ISBLANK($G11),INDEX(mPDM_Consolidated_Tasks[#Data],MATCH($C11,mPDM_Consolidated_Tasks[Task Reference ID],0),3),""),"")</f>
        <v>MP</v>
      </c>
      <c r="E11" s="421" t="str">
        <f>IFERROR(IF(ISBLANK($G11),INDEX(mPDM_Consolidated_Tasks[#Data],MATCH($C11,mPDM_Consolidated_Tasks[Task Reference ID],0),4),$G11),"")</f>
        <v>Full Service Test and Turnup</v>
      </c>
      <c r="F11" s="422" t="str">
        <f>IFERROR(IF(ISBLANK(INDEX(mPDM_Consolidated_Tasks[#Data],MATCH($C11,mPDM_Consolidated_Tasks[Task Reference ID],0),5)),"",IF(ISBLANK($G11),HYPERLINK(INDEX(mPDM_Consolidated_Tasks[#Data],MATCH($C11,mPDM_Consolidated_Tasks[Task Reference ID],0),5),"Work Instruction"),"")),"")</f>
        <v>Work Instruction</v>
      </c>
      <c r="G11" s="423"/>
      <c r="H11" s="423"/>
      <c r="I11" s="420" t="str">
        <f>IF(AND(ISBLANK($C11),ISBLANK($G11)),"",IFERROR(IF(INDEX(mPDM_Consolidated_Tasks[#Data],MATCH($C11,mPDM_Consolidated_Tasks[Task Reference ID],0),4)=$E11,"", "Update"),"New"))</f>
        <v/>
      </c>
      <c r="J11" s="420" t="str">
        <f>IFERROR(IF(ISBLANK($H11),"",IF(INDEX(mPDM_Consolidated_Tasks[#Data],MATCH($C11,mPDM_Consolidated_Tasks[Task Reference ID],0),5)=$H11,"", "Update")),"Update")</f>
        <v/>
      </c>
      <c r="K11" s="424" t="s">
        <v>1964</v>
      </c>
      <c r="L11" s="424" t="s">
        <v>2008</v>
      </c>
      <c r="M11" s="424" t="s">
        <v>12</v>
      </c>
      <c r="N11" s="424" t="s">
        <v>12</v>
      </c>
      <c r="O11" s="464"/>
      <c r="P11" s="464"/>
      <c r="Q11" s="464"/>
      <c r="R11" s="464"/>
      <c r="S11" s="464"/>
      <c r="T11" s="464"/>
      <c r="U11" s="464"/>
      <c r="V11" s="464"/>
      <c r="W11" s="464"/>
      <c r="X11" s="464"/>
      <c r="Y11" s="464"/>
      <c r="Z11" s="464"/>
      <c r="AA11" s="464"/>
      <c r="AB11" s="464"/>
      <c r="AC11" s="464"/>
      <c r="AD11" s="464"/>
      <c r="AE11" s="464"/>
      <c r="AF11" s="464"/>
      <c r="AG11" s="464"/>
      <c r="AH11" s="464"/>
      <c r="AI11" s="464"/>
      <c r="AJ11" s="464"/>
      <c r="AK11" s="464"/>
      <c r="AL11" s="464"/>
      <c r="AM11" s="464"/>
      <c r="AN11" s="464"/>
      <c r="AO11" s="464"/>
      <c r="AP11" s="464"/>
      <c r="AQ11" s="464"/>
      <c r="AR11" s="464"/>
      <c r="AS11" s="464"/>
      <c r="AT11" s="464"/>
      <c r="AU11" s="464"/>
    </row>
    <row r="12" spans="1:47" ht="24.95" customHeight="1">
      <c r="A12" s="90"/>
      <c r="B12" s="90"/>
      <c r="C12" s="87"/>
      <c r="D12" s="80" t="str">
        <f>IFERROR(IF(ISBLANK($G12),INDEX(mPDM_Consolidated_Tasks[#Data],MATCH($C12,mPDM_Consolidated_Tasks[Task Reference ID],0),3),""),"")</f>
        <v/>
      </c>
      <c r="E12" s="81" t="str">
        <f>IFERROR(IF(ISBLANK($G12),INDEX(mPDM_Consolidated_Tasks[#Data],MATCH($C12,mPDM_Consolidated_Tasks[Task Reference ID],0),4),$G12),"")</f>
        <v/>
      </c>
      <c r="F12" s="82" t="str">
        <f>IFERROR(IF(ISBLANK(INDEX(mPDM_Consolidated_Tasks[#Data],MATCH($C12,mPDM_Consolidated_Tasks[Task Reference ID],0),5)),"",IF(ISBLANK($G12),HYPERLINK(INDEX(mPDM_Consolidated_Tasks[#Data],MATCH($C12,mPDM_Consolidated_Tasks[Task Reference ID],0),5),"Work Instruction"),"")),"")</f>
        <v/>
      </c>
      <c r="G12" s="88"/>
      <c r="H12" s="88"/>
      <c r="I12" s="80" t="str">
        <f>IF(AND(ISBLANK($C12),ISBLANK($G12)),"",IFERROR(IF(INDEX(mPDM_Consolidated_Tasks[#Data],MATCH($C12,mPDM_Consolidated_Tasks[Task Reference ID],0),4)=$E12,"", "Update"),"New"))</f>
        <v/>
      </c>
      <c r="J12" s="80" t="str">
        <f>IFERROR(IF(ISBLANK($H12),"",IF(INDEX(mPDM_Consolidated_Tasks[#Data],MATCH($C12,mPDM_Consolidated_Tasks[Task Reference ID],0),5)=$H12,"", "Update")),"Update")</f>
        <v/>
      </c>
      <c r="K12" s="84"/>
      <c r="L12" s="91"/>
      <c r="M12" s="92"/>
      <c r="N12" s="85"/>
    </row>
    <row r="13" spans="1:47" ht="24.95" customHeight="1">
      <c r="A13" s="90"/>
      <c r="B13" s="90"/>
      <c r="C13" s="87"/>
      <c r="D13" s="80" t="str">
        <f>IFERROR(IF(ISBLANK($G13),INDEX(mPDM_Consolidated_Tasks[#Data],MATCH($C13,mPDM_Consolidated_Tasks[Task Reference ID],0),3),""),"")</f>
        <v/>
      </c>
      <c r="E13" s="81" t="str">
        <f>IFERROR(IF(ISBLANK($G13),INDEX(mPDM_Consolidated_Tasks[#Data],MATCH($C13,mPDM_Consolidated_Tasks[Task Reference ID],0),4),$G13),"")</f>
        <v/>
      </c>
      <c r="F13" s="82" t="str">
        <f>IFERROR(IF(ISBLANK(INDEX(mPDM_Consolidated_Tasks[#Data],MATCH($C13,mPDM_Consolidated_Tasks[Task Reference ID],0),5)),"",IF(ISBLANK($G13),HYPERLINK(INDEX(mPDM_Consolidated_Tasks[#Data],MATCH($C13,mPDM_Consolidated_Tasks[Task Reference ID],0),5),"Work Instruction"),"")),"")</f>
        <v/>
      </c>
      <c r="G13" s="88"/>
      <c r="H13" s="88"/>
      <c r="I13" s="80" t="str">
        <f>IF(AND(ISBLANK($C13),ISBLANK($G13)),"",IFERROR(IF(INDEX(mPDM_Consolidated_Tasks[#Data],MATCH($C13,mPDM_Consolidated_Tasks[Task Reference ID],0),4)=$E13,"", "Update"),"New"))</f>
        <v/>
      </c>
      <c r="J13" s="80" t="str">
        <f>IFERROR(IF(ISBLANK($H13),"",IF(INDEX(mPDM_Consolidated_Tasks[#Data],MATCH($C13,mPDM_Consolidated_Tasks[Task Reference ID],0),5)=$H13,"", "Update")),"Update")</f>
        <v/>
      </c>
      <c r="K13" s="84"/>
      <c r="L13" s="91"/>
      <c r="M13" s="92"/>
      <c r="N13" s="85"/>
    </row>
    <row r="14" spans="1:47" ht="24.95" customHeight="1">
      <c r="A14" s="90"/>
      <c r="B14" s="90"/>
      <c r="C14" s="87"/>
      <c r="D14" s="80" t="str">
        <f>IFERROR(IF(ISBLANK($G14),INDEX(mPDM_Consolidated_Tasks[#Data],MATCH($C14,mPDM_Consolidated_Tasks[Task Reference ID],0),3),""),"")</f>
        <v/>
      </c>
      <c r="E14" s="81" t="str">
        <f>IFERROR(IF(ISBLANK($G14),INDEX(mPDM_Consolidated_Tasks[#Data],MATCH($C14,mPDM_Consolidated_Tasks[Task Reference ID],0),4),$G14),"")</f>
        <v/>
      </c>
      <c r="F14" s="82" t="str">
        <f>IFERROR(IF(ISBLANK(INDEX(mPDM_Consolidated_Tasks[#Data],MATCH($C14,mPDM_Consolidated_Tasks[Task Reference ID],0),5)),"",IF(ISBLANK($G14),HYPERLINK(INDEX(mPDM_Consolidated_Tasks[#Data],MATCH($C14,mPDM_Consolidated_Tasks[Task Reference ID],0),5),"Work Instruction"),"")),"")</f>
        <v/>
      </c>
      <c r="G14" s="88"/>
      <c r="H14" s="88"/>
      <c r="I14" s="80" t="str">
        <f>IF(AND(ISBLANK($C14),ISBLANK($G14)),"",IFERROR(IF(INDEX(mPDM_Consolidated_Tasks[#Data],MATCH($C14,mPDM_Consolidated_Tasks[Task Reference ID],0),4)=$E14,"", "Update"),"New"))</f>
        <v/>
      </c>
      <c r="J14" s="80" t="str">
        <f>IFERROR(IF(ISBLANK($H14),"",IF(INDEX(mPDM_Consolidated_Tasks[#Data],MATCH($C14,mPDM_Consolidated_Tasks[Task Reference ID],0),5)=$H14,"", "Update")),"Update")</f>
        <v/>
      </c>
      <c r="K14" s="84"/>
      <c r="L14" s="91"/>
      <c r="M14" s="92"/>
      <c r="N14" s="85"/>
    </row>
    <row r="15" spans="1:47" ht="24.95" customHeight="1">
      <c r="A15" s="90"/>
      <c r="B15" s="90"/>
      <c r="C15" s="87"/>
      <c r="D15" s="80" t="str">
        <f>IFERROR(IF(ISBLANK($G15),INDEX(mPDM_Consolidated_Tasks[#Data],MATCH($C15,mPDM_Consolidated_Tasks[Task Reference ID],0),3),""),"")</f>
        <v/>
      </c>
      <c r="E15" s="81" t="str">
        <f>IFERROR(IF(ISBLANK($G15),INDEX(mPDM_Consolidated_Tasks[#Data],MATCH($C15,mPDM_Consolidated_Tasks[Task Reference ID],0),4),$G15),"")</f>
        <v/>
      </c>
      <c r="F15" s="82" t="str">
        <f>IFERROR(IF(ISBLANK(INDEX(mPDM_Consolidated_Tasks[#Data],MATCH($C15,mPDM_Consolidated_Tasks[Task Reference ID],0),5)),"",IF(ISBLANK($G15),HYPERLINK(INDEX(mPDM_Consolidated_Tasks[#Data],MATCH($C15,mPDM_Consolidated_Tasks[Task Reference ID],0),5),"Work Instruction"),"")),"")</f>
        <v/>
      </c>
      <c r="G15" s="88"/>
      <c r="H15" s="88"/>
      <c r="I15" s="80" t="str">
        <f>IF(AND(ISBLANK($C15),ISBLANK($G15)),"",IFERROR(IF(INDEX(mPDM_Consolidated_Tasks[#Data],MATCH($C15,mPDM_Consolidated_Tasks[Task Reference ID],0),4)=$E15,"", "Update"),"New"))</f>
        <v/>
      </c>
      <c r="J15" s="80" t="str">
        <f>IFERROR(IF(ISBLANK($H15),"",IF(INDEX(mPDM_Consolidated_Tasks[#Data],MATCH($C15,mPDM_Consolidated_Tasks[Task Reference ID],0),5)=$H15,"", "Update")),"Update")</f>
        <v/>
      </c>
      <c r="K15" s="84"/>
      <c r="L15" s="91"/>
      <c r="M15" s="92"/>
      <c r="N15" s="85"/>
    </row>
    <row r="16" spans="1:47" ht="24.95" customHeight="1">
      <c r="A16" s="90"/>
      <c r="B16" s="90"/>
      <c r="C16" s="87"/>
      <c r="D16" s="80" t="str">
        <f>IFERROR(IF(ISBLANK($G16),INDEX(mPDM_Consolidated_Tasks[#Data],MATCH($C16,mPDM_Consolidated_Tasks[Task Reference ID],0),3),""),"")</f>
        <v/>
      </c>
      <c r="E16" s="81" t="str">
        <f>IFERROR(IF(ISBLANK($G16),INDEX(mPDM_Consolidated_Tasks[#Data],MATCH($C16,mPDM_Consolidated_Tasks[Task Reference ID],0),4),$G16),"")</f>
        <v/>
      </c>
      <c r="F16" s="82" t="str">
        <f>IFERROR(IF(ISBLANK(INDEX(mPDM_Consolidated_Tasks[#Data],MATCH($C16,mPDM_Consolidated_Tasks[Task Reference ID],0),5)),"",IF(ISBLANK($G16),HYPERLINK(INDEX(mPDM_Consolidated_Tasks[#Data],MATCH($C16,mPDM_Consolidated_Tasks[Task Reference ID],0),5),"Work Instruction"),"")),"")</f>
        <v/>
      </c>
      <c r="G16" s="88"/>
      <c r="H16" s="88"/>
      <c r="I16" s="80" t="str">
        <f>IF(AND(ISBLANK($C16),ISBLANK($G16)),"",IFERROR(IF(INDEX(mPDM_Consolidated_Tasks[#Data],MATCH($C16,mPDM_Consolidated_Tasks[Task Reference ID],0),4)=$E16,"", "Update"),"New"))</f>
        <v/>
      </c>
      <c r="J16" s="80" t="str">
        <f>IFERROR(IF(ISBLANK($H16),"",IF(INDEX(mPDM_Consolidated_Tasks[#Data],MATCH($C16,mPDM_Consolidated_Tasks[Task Reference ID],0),5)=$H16,"", "Update")),"Update")</f>
        <v/>
      </c>
      <c r="K16" s="84"/>
      <c r="L16" s="91"/>
      <c r="M16" s="92"/>
      <c r="N16" s="85"/>
    </row>
    <row r="17" spans="1:14" ht="24.95" customHeight="1">
      <c r="A17" s="90"/>
      <c r="B17" s="90"/>
      <c r="C17" s="87"/>
      <c r="D17" s="80" t="str">
        <f>IFERROR(IF(ISBLANK($G17),INDEX(mPDM_Consolidated_Tasks[#Data],MATCH($C17,mPDM_Consolidated_Tasks[Task Reference ID],0),3),""),"")</f>
        <v/>
      </c>
      <c r="E17" s="81" t="str">
        <f>IFERROR(IF(ISBLANK($G17),INDEX(mPDM_Consolidated_Tasks[#Data],MATCH($C17,mPDM_Consolidated_Tasks[Task Reference ID],0),4),$G17),"")</f>
        <v/>
      </c>
      <c r="F17" s="82" t="str">
        <f>IFERROR(IF(ISBLANK(INDEX(mPDM_Consolidated_Tasks[#Data],MATCH($C17,mPDM_Consolidated_Tasks[Task Reference ID],0),5)),"",IF(ISBLANK($G17),HYPERLINK(INDEX(mPDM_Consolidated_Tasks[#Data],MATCH($C17,mPDM_Consolidated_Tasks[Task Reference ID],0),5),"Work Instruction"),"")),"")</f>
        <v/>
      </c>
      <c r="G17" s="88"/>
      <c r="H17" s="88"/>
      <c r="I17" s="80" t="str">
        <f>IF(AND(ISBLANK($C17),ISBLANK($G17)),"",IFERROR(IF(INDEX(mPDM_Consolidated_Tasks[#Data],MATCH($C17,mPDM_Consolidated_Tasks[Task Reference ID],0),4)=$E17,"", "Update"),"New"))</f>
        <v/>
      </c>
      <c r="J17" s="80" t="str">
        <f>IFERROR(IF(ISBLANK($H17),"",IF(INDEX(mPDM_Consolidated_Tasks[#Data],MATCH($C17,mPDM_Consolidated_Tasks[Task Reference ID],0),5)=$H17,"", "Update")),"Update")</f>
        <v/>
      </c>
      <c r="K17" s="84"/>
      <c r="L17" s="91"/>
      <c r="M17" s="92"/>
      <c r="N17" s="85"/>
    </row>
    <row r="18" spans="1:14" ht="24.95" customHeight="1">
      <c r="A18" s="90"/>
      <c r="B18" s="90"/>
      <c r="C18" s="87"/>
      <c r="D18" s="80" t="str">
        <f>IFERROR(IF(ISBLANK($G18),INDEX(mPDM_Consolidated_Tasks[#Data],MATCH($C18,mPDM_Consolidated_Tasks[Task Reference ID],0),3),""),"")</f>
        <v/>
      </c>
      <c r="E18" s="81" t="str">
        <f>IFERROR(IF(ISBLANK($G18),INDEX(mPDM_Consolidated_Tasks[#Data],MATCH($C18,mPDM_Consolidated_Tasks[Task Reference ID],0),4),$G18),"")</f>
        <v/>
      </c>
      <c r="F18" s="82" t="str">
        <f>IFERROR(IF(ISBLANK(INDEX(mPDM_Consolidated_Tasks[#Data],MATCH($C18,mPDM_Consolidated_Tasks[Task Reference ID],0),5)),"",IF(ISBLANK($G18),HYPERLINK(INDEX(mPDM_Consolidated_Tasks[#Data],MATCH($C18,mPDM_Consolidated_Tasks[Task Reference ID],0),5),"Work Instruction"),"")),"")</f>
        <v/>
      </c>
      <c r="G18" s="88"/>
      <c r="H18" s="88"/>
      <c r="I18" s="80" t="str">
        <f>IF(AND(ISBLANK($C18),ISBLANK($G18)),"",IFERROR(IF(INDEX(mPDM_Consolidated_Tasks[#Data],MATCH($C18,mPDM_Consolidated_Tasks[Task Reference ID],0),4)=$E18,"", "Update"),"New"))</f>
        <v/>
      </c>
      <c r="J18" s="80" t="str">
        <f>IFERROR(IF(ISBLANK($H18),"",IF(INDEX(mPDM_Consolidated_Tasks[#Data],MATCH($C18,mPDM_Consolidated_Tasks[Task Reference ID],0),5)=$H18,"", "Update")),"Update")</f>
        <v/>
      </c>
      <c r="K18" s="84"/>
      <c r="L18" s="91"/>
      <c r="M18" s="92"/>
      <c r="N18" s="85"/>
    </row>
    <row r="19" spans="1:14" ht="24.95" customHeight="1">
      <c r="A19" s="90"/>
      <c r="B19" s="90"/>
      <c r="C19" s="87"/>
      <c r="D19" s="80" t="str">
        <f>IFERROR(IF(ISBLANK($G19),INDEX(mPDM_Consolidated_Tasks[#Data],MATCH($C19,mPDM_Consolidated_Tasks[Task Reference ID],0),3),""),"")</f>
        <v/>
      </c>
      <c r="E19" s="81" t="str">
        <f>IFERROR(IF(ISBLANK($G19),INDEX(mPDM_Consolidated_Tasks[#Data],MATCH($C19,mPDM_Consolidated_Tasks[Task Reference ID],0),4),$G19),"")</f>
        <v/>
      </c>
      <c r="F19" s="82" t="str">
        <f>IFERROR(IF(ISBLANK(INDEX(mPDM_Consolidated_Tasks[#Data],MATCH($C19,mPDM_Consolidated_Tasks[Task Reference ID],0),5)),"",IF(ISBLANK($G19),HYPERLINK(INDEX(mPDM_Consolidated_Tasks[#Data],MATCH($C19,mPDM_Consolidated_Tasks[Task Reference ID],0),5),"Work Instruction"),"")),"")</f>
        <v/>
      </c>
      <c r="G19" s="88"/>
      <c r="H19" s="88"/>
      <c r="I19" s="80" t="str">
        <f>IF(AND(ISBLANK($C19),ISBLANK($G19)),"",IFERROR(IF(INDEX(mPDM_Consolidated_Tasks[#Data],MATCH($C19,mPDM_Consolidated_Tasks[Task Reference ID],0),4)=$E19,"", "Update"),"New"))</f>
        <v/>
      </c>
      <c r="J19" s="80" t="str">
        <f>IFERROR(IF(ISBLANK($H19),"",IF(INDEX(mPDM_Consolidated_Tasks[#Data],MATCH($C19,mPDM_Consolidated_Tasks[Task Reference ID],0),5)=$H19,"", "Update")),"Update")</f>
        <v/>
      </c>
      <c r="K19" s="84"/>
      <c r="L19" s="91"/>
      <c r="M19" s="92"/>
      <c r="N19" s="85"/>
    </row>
    <row r="20" spans="1:14" ht="24.95" customHeight="1">
      <c r="A20" s="90"/>
      <c r="B20" s="90"/>
      <c r="C20" s="87"/>
      <c r="D20" s="80" t="str">
        <f>IFERROR(IF(ISBLANK($G20),INDEX(mPDM_Consolidated_Tasks[#Data],MATCH($C20,mPDM_Consolidated_Tasks[Task Reference ID],0),3),""),"")</f>
        <v/>
      </c>
      <c r="E20" s="81" t="str">
        <f>IFERROR(IF(ISBLANK($G20),INDEX(mPDM_Consolidated_Tasks[#Data],MATCH($C20,mPDM_Consolidated_Tasks[Task Reference ID],0),4),$G20),"")</f>
        <v/>
      </c>
      <c r="F20" s="82" t="str">
        <f>IFERROR(IF(ISBLANK(INDEX(mPDM_Consolidated_Tasks[#Data],MATCH($C20,mPDM_Consolidated_Tasks[Task Reference ID],0),5)),"",IF(ISBLANK($G20),HYPERLINK(INDEX(mPDM_Consolidated_Tasks[#Data],MATCH($C20,mPDM_Consolidated_Tasks[Task Reference ID],0),5),"Work Instruction"),"")),"")</f>
        <v/>
      </c>
      <c r="G20" s="88"/>
      <c r="H20" s="88"/>
      <c r="I20" s="80" t="str">
        <f>IF(AND(ISBLANK($C20),ISBLANK($G20)),"",IFERROR(IF(INDEX(mPDM_Consolidated_Tasks[#Data],MATCH($C20,mPDM_Consolidated_Tasks[Task Reference ID],0),4)=$E20,"", "Update"),"New"))</f>
        <v/>
      </c>
      <c r="J20" s="80" t="str">
        <f>IFERROR(IF(ISBLANK($H20),"",IF(INDEX(mPDM_Consolidated_Tasks[#Data],MATCH($C20,mPDM_Consolidated_Tasks[Task Reference ID],0),5)=$H20,"", "Update")),"Update")</f>
        <v/>
      </c>
      <c r="K20" s="84"/>
      <c r="L20" s="91"/>
      <c r="M20" s="92"/>
      <c r="N20" s="85"/>
    </row>
    <row r="21" spans="1:14" ht="24.95" customHeight="1">
      <c r="A21" s="90"/>
      <c r="B21" s="90"/>
      <c r="C21" s="87"/>
      <c r="D21" s="80" t="str">
        <f>IFERROR(IF(ISBLANK($G21),INDEX(mPDM_Consolidated_Tasks[#Data],MATCH($C21,mPDM_Consolidated_Tasks[Task Reference ID],0),3),""),"")</f>
        <v/>
      </c>
      <c r="E21" s="81" t="str">
        <f>IFERROR(IF(ISBLANK($G21),INDEX(mPDM_Consolidated_Tasks[#Data],MATCH($C21,mPDM_Consolidated_Tasks[Task Reference ID],0),4),$G21),"")</f>
        <v/>
      </c>
      <c r="F21" s="82" t="str">
        <f>IFERROR(IF(ISBLANK(INDEX(mPDM_Consolidated_Tasks[#Data],MATCH($C21,mPDM_Consolidated_Tasks[Task Reference ID],0),5)),"",IF(ISBLANK($G21),HYPERLINK(INDEX(mPDM_Consolidated_Tasks[#Data],MATCH($C21,mPDM_Consolidated_Tasks[Task Reference ID],0),5),"Work Instruction"),"")),"")</f>
        <v/>
      </c>
      <c r="G21" s="88"/>
      <c r="H21" s="88"/>
      <c r="I21" s="80" t="str">
        <f>IF(AND(ISBLANK($C21),ISBLANK($G21)),"",IFERROR(IF(INDEX(mPDM_Consolidated_Tasks[#Data],MATCH($C21,mPDM_Consolidated_Tasks[Task Reference ID],0),4)=$E21,"", "Update"),"New"))</f>
        <v/>
      </c>
      <c r="J21" s="80" t="str">
        <f>IFERROR(IF(ISBLANK($H21),"",IF(INDEX(mPDM_Consolidated_Tasks[#Data],MATCH($C21,mPDM_Consolidated_Tasks[Task Reference ID],0),5)=$H21,"", "Update")),"Update")</f>
        <v/>
      </c>
      <c r="K21" s="84"/>
      <c r="L21" s="91"/>
      <c r="M21" s="92"/>
      <c r="N21" s="85"/>
    </row>
    <row r="22" spans="1:14" ht="24.95" customHeight="1">
      <c r="A22" s="90"/>
      <c r="B22" s="90"/>
      <c r="C22" s="87"/>
      <c r="D22" s="80" t="str">
        <f>IFERROR(IF(ISBLANK($G22),INDEX(mPDM_Consolidated_Tasks[#Data],MATCH($C22,mPDM_Consolidated_Tasks[Task Reference ID],0),3),""),"")</f>
        <v/>
      </c>
      <c r="E22" s="81" t="str">
        <f>IFERROR(IF(ISBLANK($G22),INDEX(mPDM_Consolidated_Tasks[#Data],MATCH($C22,mPDM_Consolidated_Tasks[Task Reference ID],0),4),$G22),"")</f>
        <v/>
      </c>
      <c r="F22" s="82" t="str">
        <f>IFERROR(IF(ISBLANK(INDEX(mPDM_Consolidated_Tasks[#Data],MATCH($C22,mPDM_Consolidated_Tasks[Task Reference ID],0),5)),"",IF(ISBLANK($G22),HYPERLINK(INDEX(mPDM_Consolidated_Tasks[#Data],MATCH($C22,mPDM_Consolidated_Tasks[Task Reference ID],0),5),"Work Instruction"),"")),"")</f>
        <v/>
      </c>
      <c r="G22" s="88"/>
      <c r="H22" s="88"/>
      <c r="I22" s="80" t="str">
        <f>IF(AND(ISBLANK($C22),ISBLANK($G22)),"",IFERROR(IF(INDEX(mPDM_Consolidated_Tasks[#Data],MATCH($C22,mPDM_Consolidated_Tasks[Task Reference ID],0),4)=$E22,"", "Update"),"New"))</f>
        <v/>
      </c>
      <c r="J22" s="80" t="str">
        <f>IFERROR(IF(ISBLANK($H22),"",IF(INDEX(mPDM_Consolidated_Tasks[#Data],MATCH($C22,mPDM_Consolidated_Tasks[Task Reference ID],0),5)=$H22,"", "Update")),"Update")</f>
        <v/>
      </c>
      <c r="K22" s="84"/>
      <c r="L22" s="91"/>
      <c r="M22" s="92"/>
      <c r="N22" s="85"/>
    </row>
    <row r="23" spans="1:14" ht="24.95" customHeight="1">
      <c r="A23" s="90"/>
      <c r="B23" s="90"/>
      <c r="C23" s="87"/>
      <c r="D23" s="80" t="str">
        <f>IFERROR(IF(ISBLANK($G23),INDEX(mPDM_Consolidated_Tasks[#Data],MATCH($C23,mPDM_Consolidated_Tasks[Task Reference ID],0),3),""),"")</f>
        <v/>
      </c>
      <c r="E23" s="81" t="str">
        <f>IFERROR(IF(ISBLANK($G23),INDEX(mPDM_Consolidated_Tasks[#Data],MATCH($C23,mPDM_Consolidated_Tasks[Task Reference ID],0),4),$G23),"")</f>
        <v/>
      </c>
      <c r="F23" s="82" t="str">
        <f>IFERROR(IF(ISBLANK(INDEX(mPDM_Consolidated_Tasks[#Data],MATCH($C23,mPDM_Consolidated_Tasks[Task Reference ID],0),5)),"",IF(ISBLANK($G23),HYPERLINK(INDEX(mPDM_Consolidated_Tasks[#Data],MATCH($C23,mPDM_Consolidated_Tasks[Task Reference ID],0),5),"Work Instruction"),"")),"")</f>
        <v/>
      </c>
      <c r="G23" s="88"/>
      <c r="H23" s="88"/>
      <c r="I23" s="80" t="str">
        <f>IF(AND(ISBLANK($C23),ISBLANK($G23)),"",IFERROR(IF(INDEX(mPDM_Consolidated_Tasks[#Data],MATCH($C23,mPDM_Consolidated_Tasks[Task Reference ID],0),4)=$E23,"", "Update"),"New"))</f>
        <v/>
      </c>
      <c r="J23" s="80" t="str">
        <f>IFERROR(IF(ISBLANK($H23),"",IF(INDEX(mPDM_Consolidated_Tasks[#Data],MATCH($C23,mPDM_Consolidated_Tasks[Task Reference ID],0),5)=$H23,"", "Update")),"Update")</f>
        <v/>
      </c>
      <c r="K23" s="84"/>
      <c r="L23" s="91"/>
      <c r="M23" s="92"/>
      <c r="N23" s="85"/>
    </row>
    <row r="24" spans="1:14" ht="24.95" customHeight="1">
      <c r="A24" s="90"/>
      <c r="B24" s="90"/>
      <c r="C24" s="87"/>
      <c r="D24" s="80" t="str">
        <f>IFERROR(IF(ISBLANK($G24),INDEX(mPDM_Consolidated_Tasks[#Data],MATCH($C24,mPDM_Consolidated_Tasks[Task Reference ID],0),3),""),"")</f>
        <v/>
      </c>
      <c r="E24" s="81" t="str">
        <f>IFERROR(IF(ISBLANK($G24),INDEX(mPDM_Consolidated_Tasks[#Data],MATCH($C24,mPDM_Consolidated_Tasks[Task Reference ID],0),4),$G24),"")</f>
        <v/>
      </c>
      <c r="F24" s="82" t="str">
        <f>IFERROR(IF(ISBLANK(INDEX(mPDM_Consolidated_Tasks[#Data],MATCH($C24,mPDM_Consolidated_Tasks[Task Reference ID],0),5)),"",IF(ISBLANK($G24),HYPERLINK(INDEX(mPDM_Consolidated_Tasks[#Data],MATCH($C24,mPDM_Consolidated_Tasks[Task Reference ID],0),5),"Work Instruction"),"")),"")</f>
        <v/>
      </c>
      <c r="G24" s="88"/>
      <c r="H24" s="88"/>
      <c r="I24" s="80" t="str">
        <f>IF(AND(ISBLANK($C24),ISBLANK($G24)),"",IFERROR(IF(INDEX(mPDM_Consolidated_Tasks[#Data],MATCH($C24,mPDM_Consolidated_Tasks[Task Reference ID],0),4)=$E24,"", "Update"),"New"))</f>
        <v/>
      </c>
      <c r="J24" s="80" t="str">
        <f>IFERROR(IF(ISBLANK($H24),"",IF(INDEX(mPDM_Consolidated_Tasks[#Data],MATCH($C24,mPDM_Consolidated_Tasks[Task Reference ID],0),5)=$H24,"", "Update")),"Update")</f>
        <v/>
      </c>
      <c r="K24" s="84"/>
      <c r="L24" s="91"/>
      <c r="M24" s="92"/>
      <c r="N24" s="85"/>
    </row>
    <row r="25" spans="1:14" ht="24.95" customHeight="1">
      <c r="A25" s="90"/>
      <c r="B25" s="90"/>
      <c r="C25" s="87"/>
      <c r="D25" s="80" t="str">
        <f>IFERROR(IF(ISBLANK($G25),INDEX(mPDM_Consolidated_Tasks[#Data],MATCH($C25,mPDM_Consolidated_Tasks[Task Reference ID],0),3),""),"")</f>
        <v/>
      </c>
      <c r="E25" s="81" t="str">
        <f>IFERROR(IF(ISBLANK($G25),INDEX(mPDM_Consolidated_Tasks[#Data],MATCH($C25,mPDM_Consolidated_Tasks[Task Reference ID],0),4),$G25),"")</f>
        <v/>
      </c>
      <c r="F25" s="82" t="str">
        <f>IFERROR(IF(ISBLANK(INDEX(mPDM_Consolidated_Tasks[#Data],MATCH($C25,mPDM_Consolidated_Tasks[Task Reference ID],0),5)),"",IF(ISBLANK($G25),HYPERLINK(INDEX(mPDM_Consolidated_Tasks[#Data],MATCH($C25,mPDM_Consolidated_Tasks[Task Reference ID],0),5),"Work Instruction"),"")),"")</f>
        <v/>
      </c>
      <c r="G25" s="88"/>
      <c r="H25" s="88"/>
      <c r="I25" s="80" t="str">
        <f>IF(AND(ISBLANK($C25),ISBLANK($G25)),"",IFERROR(IF(INDEX(mPDM_Consolidated_Tasks[#Data],MATCH($C25,mPDM_Consolidated_Tasks[Task Reference ID],0),4)=$E25,"", "Update"),"New"))</f>
        <v/>
      </c>
      <c r="J25" s="80" t="str">
        <f>IFERROR(IF(ISBLANK($H25),"",IF(INDEX(mPDM_Consolidated_Tasks[#Data],MATCH($C25,mPDM_Consolidated_Tasks[Task Reference ID],0),5)=$H25,"", "Update")),"Update")</f>
        <v/>
      </c>
      <c r="K25" s="84"/>
      <c r="L25" s="91"/>
      <c r="M25" s="92"/>
      <c r="N25" s="85"/>
    </row>
    <row r="26" spans="1:14" ht="24.95" customHeight="1">
      <c r="A26" s="90"/>
      <c r="B26" s="90"/>
      <c r="C26" s="87"/>
      <c r="D26" s="80" t="str">
        <f>IFERROR(IF(ISBLANK($G26),INDEX(mPDM_Consolidated_Tasks[#Data],MATCH($C26,mPDM_Consolidated_Tasks[Task Reference ID],0),3),""),"")</f>
        <v/>
      </c>
      <c r="E26" s="81" t="str">
        <f>IFERROR(IF(ISBLANK($G26),INDEX(mPDM_Consolidated_Tasks[#Data],MATCH($C26,mPDM_Consolidated_Tasks[Task Reference ID],0),4),$G26),"")</f>
        <v/>
      </c>
      <c r="F26" s="82" t="str">
        <f>IFERROR(IF(ISBLANK(INDEX(mPDM_Consolidated_Tasks[#Data],MATCH($C26,mPDM_Consolidated_Tasks[Task Reference ID],0),5)),"",IF(ISBLANK($G26),HYPERLINK(INDEX(mPDM_Consolidated_Tasks[#Data],MATCH($C26,mPDM_Consolidated_Tasks[Task Reference ID],0),5),"Work Instruction"),"")),"")</f>
        <v/>
      </c>
      <c r="G26" s="88"/>
      <c r="H26" s="88"/>
      <c r="I26" s="80" t="str">
        <f>IF(AND(ISBLANK($C26),ISBLANK($G26)),"",IFERROR(IF(INDEX(mPDM_Consolidated_Tasks[#Data],MATCH($C26,mPDM_Consolidated_Tasks[Task Reference ID],0),4)=$E26,"", "Update"),"New"))</f>
        <v/>
      </c>
      <c r="J26" s="80" t="str">
        <f>IFERROR(IF(ISBLANK($H26),"",IF(INDEX(mPDM_Consolidated_Tasks[#Data],MATCH($C26,mPDM_Consolidated_Tasks[Task Reference ID],0),5)=$H26,"", "Update")),"Update")</f>
        <v/>
      </c>
      <c r="K26" s="84"/>
      <c r="L26" s="91"/>
      <c r="M26" s="92"/>
      <c r="N26" s="85"/>
    </row>
    <row r="27" spans="1:14" ht="24.95" customHeight="1">
      <c r="A27" s="90"/>
      <c r="B27" s="90"/>
      <c r="C27" s="87"/>
      <c r="D27" s="80" t="str">
        <f>IFERROR(IF(ISBLANK($G27),INDEX(mPDM_Consolidated_Tasks[#Data],MATCH($C27,mPDM_Consolidated_Tasks[Task Reference ID],0),3),""),"")</f>
        <v/>
      </c>
      <c r="E27" s="81" t="str">
        <f>IFERROR(IF(ISBLANK($G27),INDEX(mPDM_Consolidated_Tasks[#Data],MATCH($C27,mPDM_Consolidated_Tasks[Task Reference ID],0),4),$G27),"")</f>
        <v/>
      </c>
      <c r="F27" s="82" t="str">
        <f>IFERROR(IF(ISBLANK(INDEX(mPDM_Consolidated_Tasks[#Data],MATCH($C27,mPDM_Consolidated_Tasks[Task Reference ID],0),5)),"",IF(ISBLANK($G27),HYPERLINK(INDEX(mPDM_Consolidated_Tasks[#Data],MATCH($C27,mPDM_Consolidated_Tasks[Task Reference ID],0),5),"Work Instruction"),"")),"")</f>
        <v/>
      </c>
      <c r="G27" s="88"/>
      <c r="H27" s="88"/>
      <c r="I27" s="80" t="str">
        <f>IF(AND(ISBLANK($C27),ISBLANK($G27)),"",IFERROR(IF(INDEX(mPDM_Consolidated_Tasks[#Data],MATCH($C27,mPDM_Consolidated_Tasks[Task Reference ID],0),4)=$E27,"", "Update"),"New"))</f>
        <v/>
      </c>
      <c r="J27" s="80" t="str">
        <f>IFERROR(IF(ISBLANK($H27),"",IF(INDEX(mPDM_Consolidated_Tasks[#Data],MATCH($C27,mPDM_Consolidated_Tasks[Task Reference ID],0),5)=$H27,"", "Update")),"Update")</f>
        <v/>
      </c>
      <c r="K27" s="84"/>
      <c r="L27" s="91"/>
      <c r="M27" s="92"/>
      <c r="N27" s="85"/>
    </row>
    <row r="28" spans="1:14" ht="24.95" customHeight="1">
      <c r="A28" s="90"/>
      <c r="B28" s="90"/>
      <c r="C28" s="87"/>
      <c r="D28" s="80" t="str">
        <f>IFERROR(IF(ISBLANK($G28),INDEX(mPDM_Consolidated_Tasks[#Data],MATCH($C28,mPDM_Consolidated_Tasks[Task Reference ID],0),3),""),"")</f>
        <v/>
      </c>
      <c r="E28" s="81" t="str">
        <f>IFERROR(IF(ISBLANK($G28),INDEX(mPDM_Consolidated_Tasks[#Data],MATCH($C28,mPDM_Consolidated_Tasks[Task Reference ID],0),4),$G28),"")</f>
        <v/>
      </c>
      <c r="F28" s="82" t="str">
        <f>IFERROR(IF(ISBLANK(INDEX(mPDM_Consolidated_Tasks[#Data],MATCH($C28,mPDM_Consolidated_Tasks[Task Reference ID],0),5)),"",IF(ISBLANK($G28),HYPERLINK(INDEX(mPDM_Consolidated_Tasks[#Data],MATCH($C28,mPDM_Consolidated_Tasks[Task Reference ID],0),5),"Work Instruction"),"")),"")</f>
        <v/>
      </c>
      <c r="G28" s="88"/>
      <c r="H28" s="88"/>
      <c r="I28" s="80" t="str">
        <f>IF(AND(ISBLANK($C28),ISBLANK($G28)),"",IFERROR(IF(INDEX(mPDM_Consolidated_Tasks[#Data],MATCH($C28,mPDM_Consolidated_Tasks[Task Reference ID],0),4)=$E28,"", "Update"),"New"))</f>
        <v/>
      </c>
      <c r="J28" s="80" t="str">
        <f>IFERROR(IF(ISBLANK($H28),"",IF(INDEX(mPDM_Consolidated_Tasks[#Data],MATCH($C28,mPDM_Consolidated_Tasks[Task Reference ID],0),5)=$H28,"", "Update")),"Update")</f>
        <v/>
      </c>
      <c r="K28" s="84"/>
      <c r="L28" s="91"/>
      <c r="M28" s="92"/>
      <c r="N28" s="85"/>
    </row>
    <row r="29" spans="1:14" ht="24.95" customHeight="1">
      <c r="A29" s="90"/>
      <c r="B29" s="90"/>
      <c r="C29" s="87"/>
      <c r="D29" s="80" t="str">
        <f>IFERROR(IF(ISBLANK($G29),INDEX(mPDM_Consolidated_Tasks[#Data],MATCH($C29,mPDM_Consolidated_Tasks[Task Reference ID],0),3),""),"")</f>
        <v/>
      </c>
      <c r="E29" s="81" t="str">
        <f>IFERROR(IF(ISBLANK($G29),INDEX(mPDM_Consolidated_Tasks[#Data],MATCH($C29,mPDM_Consolidated_Tasks[Task Reference ID],0),4),$G29),"")</f>
        <v/>
      </c>
      <c r="F29" s="82" t="str">
        <f>IFERROR(IF(ISBLANK(INDEX(mPDM_Consolidated_Tasks[#Data],MATCH($C29,mPDM_Consolidated_Tasks[Task Reference ID],0),5)),"",IF(ISBLANK($G29),HYPERLINK(INDEX(mPDM_Consolidated_Tasks[#Data],MATCH($C29,mPDM_Consolidated_Tasks[Task Reference ID],0),5),"Work Instruction"),"")),"")</f>
        <v/>
      </c>
      <c r="G29" s="88"/>
      <c r="H29" s="88"/>
      <c r="I29" s="80" t="str">
        <f>IF(AND(ISBLANK($C29),ISBLANK($G29)),"",IFERROR(IF(INDEX(mPDM_Consolidated_Tasks[#Data],MATCH($C29,mPDM_Consolidated_Tasks[Task Reference ID],0),4)=$E29,"", "Update"),"New"))</f>
        <v/>
      </c>
      <c r="J29" s="80" t="str">
        <f>IFERROR(IF(ISBLANK($H29),"",IF(INDEX(mPDM_Consolidated_Tasks[#Data],MATCH($C29,mPDM_Consolidated_Tasks[Task Reference ID],0),5)=$H29,"", "Update")),"Update")</f>
        <v/>
      </c>
      <c r="K29" s="84"/>
      <c r="L29" s="91"/>
      <c r="M29" s="92"/>
      <c r="N29" s="85"/>
    </row>
    <row r="30" spans="1:14" ht="24.95" customHeight="1">
      <c r="A30" s="90"/>
      <c r="B30" s="90"/>
      <c r="C30" s="87"/>
      <c r="D30" s="80" t="str">
        <f>IFERROR(IF(ISBLANK($G30),INDEX(mPDM_Consolidated_Tasks[#Data],MATCH($C30,mPDM_Consolidated_Tasks[Task Reference ID],0),3),""),"")</f>
        <v/>
      </c>
      <c r="E30" s="81" t="str">
        <f>IFERROR(IF(ISBLANK($G30),INDEX(mPDM_Consolidated_Tasks[#Data],MATCH($C30,mPDM_Consolidated_Tasks[Task Reference ID],0),4),$G30),"")</f>
        <v/>
      </c>
      <c r="F30" s="82" t="str">
        <f>IFERROR(IF(ISBLANK(INDEX(mPDM_Consolidated_Tasks[#Data],MATCH($C30,mPDM_Consolidated_Tasks[Task Reference ID],0),5)),"",IF(ISBLANK($G30),HYPERLINK(INDEX(mPDM_Consolidated_Tasks[#Data],MATCH($C30,mPDM_Consolidated_Tasks[Task Reference ID],0),5),"Work Instruction"),"")),"")</f>
        <v/>
      </c>
      <c r="G30" s="88"/>
      <c r="H30" s="88"/>
      <c r="I30" s="80" t="str">
        <f>IF(AND(ISBLANK($C30),ISBLANK($G30)),"",IFERROR(IF(INDEX(mPDM_Consolidated_Tasks[#Data],MATCH($C30,mPDM_Consolidated_Tasks[Task Reference ID],0),4)=$E30,"", "Update"),"New"))</f>
        <v/>
      </c>
      <c r="J30" s="80" t="str">
        <f>IFERROR(IF(ISBLANK($H30),"",IF(INDEX(mPDM_Consolidated_Tasks[#Data],MATCH($C30,mPDM_Consolidated_Tasks[Task Reference ID],0),5)=$H30,"", "Update")),"Update")</f>
        <v/>
      </c>
      <c r="K30" s="84"/>
      <c r="L30" s="91"/>
      <c r="M30" s="92"/>
      <c r="N30" s="85"/>
    </row>
    <row r="31" spans="1:14" ht="24.95" customHeight="1">
      <c r="A31" s="90"/>
      <c r="B31" s="90"/>
      <c r="C31" s="87"/>
      <c r="D31" s="80" t="str">
        <f>IFERROR(IF(ISBLANK($G31),INDEX(mPDM_Consolidated_Tasks[#Data],MATCH($C31,mPDM_Consolidated_Tasks[Task Reference ID],0),3),""),"")</f>
        <v/>
      </c>
      <c r="E31" s="81" t="str">
        <f>IFERROR(IF(ISBLANK($G31),INDEX(mPDM_Consolidated_Tasks[#Data],MATCH($C31,mPDM_Consolidated_Tasks[Task Reference ID],0),4),$G31),"")</f>
        <v/>
      </c>
      <c r="F31" s="82" t="str">
        <f>IFERROR(IF(ISBLANK(INDEX(mPDM_Consolidated_Tasks[#Data],MATCH($C31,mPDM_Consolidated_Tasks[Task Reference ID],0),5)),"",IF(ISBLANK($G31),HYPERLINK(INDEX(mPDM_Consolidated_Tasks[#Data],MATCH($C31,mPDM_Consolidated_Tasks[Task Reference ID],0),5),"Work Instruction"),"")),"")</f>
        <v/>
      </c>
      <c r="G31" s="88"/>
      <c r="H31" s="88"/>
      <c r="I31" s="80" t="str">
        <f>IF(AND(ISBLANK($C31),ISBLANK($G31)),"",IFERROR(IF(INDEX(mPDM_Consolidated_Tasks[#Data],MATCH($C31,mPDM_Consolidated_Tasks[Task Reference ID],0),4)=$E31,"", "Update"),"New"))</f>
        <v/>
      </c>
      <c r="J31" s="80" t="str">
        <f>IFERROR(IF(ISBLANK($H31),"",IF(INDEX(mPDM_Consolidated_Tasks[#Data],MATCH($C31,mPDM_Consolidated_Tasks[Task Reference ID],0),5)=$H31,"", "Update")),"Update")</f>
        <v/>
      </c>
      <c r="K31" s="84"/>
      <c r="L31" s="91"/>
      <c r="M31" s="92"/>
      <c r="N31" s="85"/>
    </row>
    <row r="32" spans="1:14" ht="24.95" customHeight="1">
      <c r="A32" s="90"/>
      <c r="B32" s="90"/>
      <c r="C32" s="87"/>
      <c r="D32" s="80" t="str">
        <f>IFERROR(IF(ISBLANK($G32),INDEX(mPDM_Consolidated_Tasks[#Data],MATCH($C32,mPDM_Consolidated_Tasks[Task Reference ID],0),3),""),"")</f>
        <v/>
      </c>
      <c r="E32" s="81" t="str">
        <f>IFERROR(IF(ISBLANK($G32),INDEX(mPDM_Consolidated_Tasks[#Data],MATCH($C32,mPDM_Consolidated_Tasks[Task Reference ID],0),4),$G32),"")</f>
        <v/>
      </c>
      <c r="F32" s="82" t="str">
        <f>IFERROR(IF(ISBLANK(INDEX(mPDM_Consolidated_Tasks[#Data],MATCH($C32,mPDM_Consolidated_Tasks[Task Reference ID],0),5)),"",IF(ISBLANK($G32),HYPERLINK(INDEX(mPDM_Consolidated_Tasks[#Data],MATCH($C32,mPDM_Consolidated_Tasks[Task Reference ID],0),5),"Work Instruction"),"")),"")</f>
        <v/>
      </c>
      <c r="G32" s="88"/>
      <c r="H32" s="88"/>
      <c r="I32" s="80" t="str">
        <f>IF(AND(ISBLANK($C32),ISBLANK($G32)),"",IFERROR(IF(INDEX(mPDM_Consolidated_Tasks[#Data],MATCH($C32,mPDM_Consolidated_Tasks[Task Reference ID],0),4)=$E32,"", "Update"),"New"))</f>
        <v/>
      </c>
      <c r="J32" s="80" t="str">
        <f>IFERROR(IF(ISBLANK($H32),"",IF(INDEX(mPDM_Consolidated_Tasks[#Data],MATCH($C32,mPDM_Consolidated_Tasks[Task Reference ID],0),5)=$H32,"", "Update")),"Update")</f>
        <v/>
      </c>
      <c r="K32" s="84"/>
      <c r="L32" s="91"/>
      <c r="M32" s="92"/>
      <c r="N32" s="85"/>
    </row>
    <row r="33" spans="1:14" ht="24.95" customHeight="1">
      <c r="A33" s="90"/>
      <c r="B33" s="90"/>
      <c r="C33" s="87"/>
      <c r="D33" s="80" t="str">
        <f>IFERROR(IF(ISBLANK($G33),INDEX(mPDM_Consolidated_Tasks[#Data],MATCH($C33,mPDM_Consolidated_Tasks[Task Reference ID],0),3),""),"")</f>
        <v/>
      </c>
      <c r="E33" s="81" t="str">
        <f>IFERROR(IF(ISBLANK($G33),INDEX(mPDM_Consolidated_Tasks[#Data],MATCH($C33,mPDM_Consolidated_Tasks[Task Reference ID],0),4),$G33),"")</f>
        <v/>
      </c>
      <c r="F33" s="82" t="str">
        <f>IFERROR(IF(ISBLANK(INDEX(mPDM_Consolidated_Tasks[#Data],MATCH($C33,mPDM_Consolidated_Tasks[Task Reference ID],0),5)),"",IF(ISBLANK($G33),HYPERLINK(INDEX(mPDM_Consolidated_Tasks[#Data],MATCH($C33,mPDM_Consolidated_Tasks[Task Reference ID],0),5),"Work Instruction"),"")),"")</f>
        <v/>
      </c>
      <c r="G33" s="88"/>
      <c r="H33" s="88"/>
      <c r="I33" s="80" t="str">
        <f>IF(AND(ISBLANK($C33),ISBLANK($G33)),"",IFERROR(IF(INDEX(mPDM_Consolidated_Tasks[#Data],MATCH($C33,mPDM_Consolidated_Tasks[Task Reference ID],0),4)=$E33,"", "Update"),"New"))</f>
        <v/>
      </c>
      <c r="J33" s="80" t="str">
        <f>IFERROR(IF(ISBLANK($H33),"",IF(INDEX(mPDM_Consolidated_Tasks[#Data],MATCH($C33,mPDM_Consolidated_Tasks[Task Reference ID],0),5)=$H33,"", "Update")),"Update")</f>
        <v/>
      </c>
      <c r="K33" s="84"/>
      <c r="L33" s="91"/>
      <c r="M33" s="92"/>
      <c r="N33" s="85"/>
    </row>
    <row r="34" spans="1:14" ht="24.95" customHeight="1">
      <c r="A34" s="90"/>
      <c r="B34" s="90"/>
      <c r="C34" s="87"/>
      <c r="D34" s="80" t="str">
        <f>IFERROR(IF(ISBLANK($G34),INDEX(mPDM_Consolidated_Tasks[#Data],MATCH($C34,mPDM_Consolidated_Tasks[Task Reference ID],0),3),""),"")</f>
        <v/>
      </c>
      <c r="E34" s="81" t="str">
        <f>IFERROR(IF(ISBLANK($G34),INDEX(mPDM_Consolidated_Tasks[#Data],MATCH($C34,mPDM_Consolidated_Tasks[Task Reference ID],0),4),$G34),"")</f>
        <v/>
      </c>
      <c r="F34" s="82" t="str">
        <f>IFERROR(IF(ISBLANK(INDEX(mPDM_Consolidated_Tasks[#Data],MATCH($C34,mPDM_Consolidated_Tasks[Task Reference ID],0),5)),"",IF(ISBLANK($G34),HYPERLINK(INDEX(mPDM_Consolidated_Tasks[#Data],MATCH($C34,mPDM_Consolidated_Tasks[Task Reference ID],0),5),"Work Instruction"),"")),"")</f>
        <v/>
      </c>
      <c r="G34" s="88"/>
      <c r="H34" s="88"/>
      <c r="I34" s="80" t="str">
        <f>IF(AND(ISBLANK($C34),ISBLANK($G34)),"",IFERROR(IF(INDEX(mPDM_Consolidated_Tasks[#Data],MATCH($C34,mPDM_Consolidated_Tasks[Task Reference ID],0),4)=$E34,"", "Update"),"New"))</f>
        <v/>
      </c>
      <c r="J34" s="80" t="str">
        <f>IFERROR(IF(ISBLANK($H34),"",IF(INDEX(mPDM_Consolidated_Tasks[#Data],MATCH($C34,mPDM_Consolidated_Tasks[Task Reference ID],0),5)=$H34,"", "Update")),"Update")</f>
        <v/>
      </c>
      <c r="K34" s="84"/>
      <c r="L34" s="91"/>
      <c r="M34" s="92"/>
      <c r="N34" s="85"/>
    </row>
    <row r="35" spans="1:14" ht="24.95" customHeight="1">
      <c r="A35" s="90"/>
      <c r="B35" s="90"/>
      <c r="C35" s="87"/>
      <c r="D35" s="80" t="str">
        <f>IFERROR(IF(ISBLANK($G35),INDEX(mPDM_Consolidated_Tasks[#Data],MATCH($C35,mPDM_Consolidated_Tasks[Task Reference ID],0),3),""),"")</f>
        <v/>
      </c>
      <c r="E35" s="81" t="str">
        <f>IFERROR(IF(ISBLANK($G35),INDEX(mPDM_Consolidated_Tasks[#Data],MATCH($C35,mPDM_Consolidated_Tasks[Task Reference ID],0),4),$G35),"")</f>
        <v/>
      </c>
      <c r="F35" s="82" t="str">
        <f>IFERROR(IF(ISBLANK(INDEX(mPDM_Consolidated_Tasks[#Data],MATCH($C35,mPDM_Consolidated_Tasks[Task Reference ID],0),5)),"",IF(ISBLANK($G35),HYPERLINK(INDEX(mPDM_Consolidated_Tasks[#Data],MATCH($C35,mPDM_Consolidated_Tasks[Task Reference ID],0),5),"Work Instruction"),"")),"")</f>
        <v/>
      </c>
      <c r="G35" s="88"/>
      <c r="H35" s="88"/>
      <c r="I35" s="80" t="str">
        <f>IF(AND(ISBLANK($C35),ISBLANK($G35)),"",IFERROR(IF(INDEX(mPDM_Consolidated_Tasks[#Data],MATCH($C35,mPDM_Consolidated_Tasks[Task Reference ID],0),4)=$E35,"", "Update"),"New"))</f>
        <v/>
      </c>
      <c r="J35" s="80" t="str">
        <f>IFERROR(IF(ISBLANK($H35),"",IF(INDEX(mPDM_Consolidated_Tasks[#Data],MATCH($C35,mPDM_Consolidated_Tasks[Task Reference ID],0),5)=$H35,"", "Update")),"Update")</f>
        <v/>
      </c>
      <c r="K35" s="84"/>
      <c r="L35" s="91"/>
      <c r="M35" s="92"/>
      <c r="N35" s="85"/>
    </row>
    <row r="36" spans="1:14" ht="24.95" customHeight="1">
      <c r="A36" s="90"/>
      <c r="B36" s="90"/>
      <c r="C36" s="87"/>
      <c r="D36" s="80" t="str">
        <f>IFERROR(IF(ISBLANK($G36),INDEX(mPDM_Consolidated_Tasks[#Data],MATCH($C36,mPDM_Consolidated_Tasks[Task Reference ID],0),3),""),"")</f>
        <v/>
      </c>
      <c r="E36" s="81" t="str">
        <f>IFERROR(IF(ISBLANK($G36),INDEX(mPDM_Consolidated_Tasks[#Data],MATCH($C36,mPDM_Consolidated_Tasks[Task Reference ID],0),4),$G36),"")</f>
        <v/>
      </c>
      <c r="F36" s="82" t="str">
        <f>IFERROR(IF(ISBLANK(INDEX(mPDM_Consolidated_Tasks[#Data],MATCH($C36,mPDM_Consolidated_Tasks[Task Reference ID],0),5)),"",IF(ISBLANK($G36),HYPERLINK(INDEX(mPDM_Consolidated_Tasks[#Data],MATCH($C36,mPDM_Consolidated_Tasks[Task Reference ID],0),5),"Work Instruction"),"")),"")</f>
        <v/>
      </c>
      <c r="G36" s="88"/>
      <c r="H36" s="88"/>
      <c r="I36" s="80" t="str">
        <f>IF(AND(ISBLANK($C36),ISBLANK($G36)),"",IFERROR(IF(INDEX(mPDM_Consolidated_Tasks[#Data],MATCH($C36,mPDM_Consolidated_Tasks[Task Reference ID],0),4)=$E36,"", "Update"),"New"))</f>
        <v/>
      </c>
      <c r="J36" s="80" t="str">
        <f>IFERROR(IF(ISBLANK($H36),"",IF(INDEX(mPDM_Consolidated_Tasks[#Data],MATCH($C36,mPDM_Consolidated_Tasks[Task Reference ID],0),5)=$H36,"", "Update")),"Update")</f>
        <v/>
      </c>
      <c r="K36" s="84"/>
      <c r="L36" s="91"/>
      <c r="M36" s="92"/>
      <c r="N36" s="85"/>
    </row>
    <row r="37" spans="1:14" ht="24.95" customHeight="1">
      <c r="A37" s="90"/>
      <c r="B37" s="90"/>
      <c r="C37" s="87"/>
      <c r="D37" s="80" t="str">
        <f>IFERROR(IF(ISBLANK($G37),INDEX(mPDM_Consolidated_Tasks[#Data],MATCH($C37,mPDM_Consolidated_Tasks[Task Reference ID],0),3),""),"")</f>
        <v/>
      </c>
      <c r="E37" s="81" t="str">
        <f>IFERROR(IF(ISBLANK($G37),INDEX(mPDM_Consolidated_Tasks[#Data],MATCH($C37,mPDM_Consolidated_Tasks[Task Reference ID],0),4),$G37),"")</f>
        <v/>
      </c>
      <c r="F37" s="82" t="str">
        <f>IFERROR(IF(ISBLANK(INDEX(mPDM_Consolidated_Tasks[#Data],MATCH($C37,mPDM_Consolidated_Tasks[Task Reference ID],0),5)),"",IF(ISBLANK($G37),HYPERLINK(INDEX(mPDM_Consolidated_Tasks[#Data],MATCH($C37,mPDM_Consolidated_Tasks[Task Reference ID],0),5),"Work Instruction"),"")),"")</f>
        <v/>
      </c>
      <c r="G37" s="88"/>
      <c r="H37" s="88"/>
      <c r="I37" s="80" t="str">
        <f>IF(AND(ISBLANK($C37),ISBLANK($G37)),"",IFERROR(IF(INDEX(mPDM_Consolidated_Tasks[#Data],MATCH($C37,mPDM_Consolidated_Tasks[Task Reference ID],0),4)=$E37,"", "Update"),"New"))</f>
        <v/>
      </c>
      <c r="J37" s="80" t="str">
        <f>IFERROR(IF(ISBLANK($H37),"",IF(INDEX(mPDM_Consolidated_Tasks[#Data],MATCH($C37,mPDM_Consolidated_Tasks[Task Reference ID],0),5)=$H37,"", "Update")),"Update")</f>
        <v/>
      </c>
      <c r="K37" s="84"/>
      <c r="L37" s="91"/>
      <c r="M37" s="92"/>
      <c r="N37" s="85"/>
    </row>
    <row r="38" spans="1:14" ht="24.95" customHeight="1">
      <c r="A38" s="90"/>
      <c r="B38" s="90"/>
      <c r="C38" s="87"/>
      <c r="D38" s="80" t="str">
        <f>IFERROR(IF(ISBLANK($G38),INDEX(mPDM_Consolidated_Tasks[#Data],MATCH($C38,mPDM_Consolidated_Tasks[Task Reference ID],0),3),""),"")</f>
        <v/>
      </c>
      <c r="E38" s="81" t="str">
        <f>IFERROR(IF(ISBLANK($G38),INDEX(mPDM_Consolidated_Tasks[#Data],MATCH($C38,mPDM_Consolidated_Tasks[Task Reference ID],0),4),$G38),"")</f>
        <v/>
      </c>
      <c r="F38" s="82" t="str">
        <f>IFERROR(IF(ISBLANK(INDEX(mPDM_Consolidated_Tasks[#Data],MATCH($C38,mPDM_Consolidated_Tasks[Task Reference ID],0),5)),"",IF(ISBLANK($G38),HYPERLINK(INDEX(mPDM_Consolidated_Tasks[#Data],MATCH($C38,mPDM_Consolidated_Tasks[Task Reference ID],0),5),"Work Instruction"),"")),"")</f>
        <v/>
      </c>
      <c r="G38" s="88"/>
      <c r="H38" s="88"/>
      <c r="I38" s="80" t="str">
        <f>IF(AND(ISBLANK($C38),ISBLANK($G38)),"",IFERROR(IF(INDEX(mPDM_Consolidated_Tasks[#Data],MATCH($C38,mPDM_Consolidated_Tasks[Task Reference ID],0),4)=$E38,"", "Update"),"New"))</f>
        <v/>
      </c>
      <c r="J38" s="80" t="str">
        <f>IFERROR(IF(ISBLANK($H38),"",IF(INDEX(mPDM_Consolidated_Tasks[#Data],MATCH($C38,mPDM_Consolidated_Tasks[Task Reference ID],0),5)=$H38,"", "Update")),"Update")</f>
        <v/>
      </c>
      <c r="K38" s="84"/>
      <c r="L38" s="91"/>
      <c r="M38" s="92"/>
      <c r="N38" s="85"/>
    </row>
    <row r="39" spans="1:14" ht="24.95" customHeight="1">
      <c r="A39" s="90"/>
      <c r="B39" s="90"/>
      <c r="C39" s="87"/>
      <c r="D39" s="80" t="str">
        <f>IFERROR(IF(ISBLANK($G39),INDEX(mPDM_Consolidated_Tasks[#Data],MATCH($C39,mPDM_Consolidated_Tasks[Task Reference ID],0),3),""),"")</f>
        <v/>
      </c>
      <c r="E39" s="81" t="str">
        <f>IFERROR(IF(ISBLANK($G39),INDEX(mPDM_Consolidated_Tasks[#Data],MATCH($C39,mPDM_Consolidated_Tasks[Task Reference ID],0),4),$G39),"")</f>
        <v/>
      </c>
      <c r="F39" s="82" t="str">
        <f>IFERROR(IF(ISBLANK(INDEX(mPDM_Consolidated_Tasks[#Data],MATCH($C39,mPDM_Consolidated_Tasks[Task Reference ID],0),5)),"",IF(ISBLANK($G39),HYPERLINK(INDEX(mPDM_Consolidated_Tasks[#Data],MATCH($C39,mPDM_Consolidated_Tasks[Task Reference ID],0),5),"Work Instruction"),"")),"")</f>
        <v/>
      </c>
      <c r="G39" s="88"/>
      <c r="H39" s="88"/>
      <c r="I39" s="80" t="str">
        <f>IF(AND(ISBLANK($C39),ISBLANK($G39)),"",IFERROR(IF(INDEX(mPDM_Consolidated_Tasks[#Data],MATCH($C39,mPDM_Consolidated_Tasks[Task Reference ID],0),4)=$E39,"", "Update"),"New"))</f>
        <v/>
      </c>
      <c r="J39" s="80" t="str">
        <f>IFERROR(IF(ISBLANK($H39),"",IF(INDEX(mPDM_Consolidated_Tasks[#Data],MATCH($C39,mPDM_Consolidated_Tasks[Task Reference ID],0),5)=$H39,"", "Update")),"Update")</f>
        <v/>
      </c>
      <c r="K39" s="84"/>
      <c r="L39" s="91"/>
      <c r="M39" s="92"/>
      <c r="N39" s="85"/>
    </row>
    <row r="40" spans="1:14" ht="24.95" customHeight="1">
      <c r="A40" s="90"/>
      <c r="B40" s="90"/>
      <c r="C40" s="87"/>
      <c r="D40" s="80" t="str">
        <f>IFERROR(IF(ISBLANK($G40),INDEX(mPDM_Consolidated_Tasks[#Data],MATCH($C40,mPDM_Consolidated_Tasks[Task Reference ID],0),3),""),"")</f>
        <v/>
      </c>
      <c r="E40" s="81" t="str">
        <f>IFERROR(IF(ISBLANK($G40),INDEX(mPDM_Consolidated_Tasks[#Data],MATCH($C40,mPDM_Consolidated_Tasks[Task Reference ID],0),4),$G40),"")</f>
        <v/>
      </c>
      <c r="F40" s="82" t="str">
        <f>IFERROR(IF(ISBLANK(INDEX(mPDM_Consolidated_Tasks[#Data],MATCH($C40,mPDM_Consolidated_Tasks[Task Reference ID],0),5)),"",IF(ISBLANK($G40),HYPERLINK(INDEX(mPDM_Consolidated_Tasks[#Data],MATCH($C40,mPDM_Consolidated_Tasks[Task Reference ID],0),5),"Work Instruction"),"")),"")</f>
        <v/>
      </c>
      <c r="G40" s="88"/>
      <c r="H40" s="88"/>
      <c r="I40" s="80" t="str">
        <f>IF(AND(ISBLANK($C40),ISBLANK($G40)),"",IFERROR(IF(INDEX(mPDM_Consolidated_Tasks[#Data],MATCH($C40,mPDM_Consolidated_Tasks[Task Reference ID],0),4)=$E40,"", "Update"),"New"))</f>
        <v/>
      </c>
      <c r="J40" s="80" t="str">
        <f>IFERROR(IF(ISBLANK($H40),"",IF(INDEX(mPDM_Consolidated_Tasks[#Data],MATCH($C40,mPDM_Consolidated_Tasks[Task Reference ID],0),5)=$H40,"", "Update")),"Update")</f>
        <v/>
      </c>
      <c r="K40" s="84"/>
      <c r="L40" s="91"/>
      <c r="M40" s="92"/>
      <c r="N40" s="85"/>
    </row>
    <row r="41" spans="1:14" ht="24.95" customHeight="1">
      <c r="A41" s="90"/>
      <c r="B41" s="90"/>
      <c r="C41" s="87"/>
      <c r="D41" s="80" t="str">
        <f>IFERROR(IF(ISBLANK($G41),INDEX(mPDM_Consolidated_Tasks[#Data],MATCH($C41,mPDM_Consolidated_Tasks[Task Reference ID],0),3),""),"")</f>
        <v/>
      </c>
      <c r="E41" s="81" t="str">
        <f>IFERROR(IF(ISBLANK($G41),INDEX(mPDM_Consolidated_Tasks[#Data],MATCH($C41,mPDM_Consolidated_Tasks[Task Reference ID],0),4),$G41),"")</f>
        <v/>
      </c>
      <c r="F41" s="82" t="str">
        <f>IFERROR(IF(ISBLANK(INDEX(mPDM_Consolidated_Tasks[#Data],MATCH($C41,mPDM_Consolidated_Tasks[Task Reference ID],0),5)),"",IF(ISBLANK($G41),HYPERLINK(INDEX(mPDM_Consolidated_Tasks[#Data],MATCH($C41,mPDM_Consolidated_Tasks[Task Reference ID],0),5),"Work Instruction"),"")),"")</f>
        <v/>
      </c>
      <c r="G41" s="88"/>
      <c r="H41" s="88"/>
      <c r="I41" s="80" t="str">
        <f>IF(AND(ISBLANK($C41),ISBLANK($G41)),"",IFERROR(IF(INDEX(mPDM_Consolidated_Tasks[#Data],MATCH($C41,mPDM_Consolidated_Tasks[Task Reference ID],0),4)=$E41,"", "Update"),"New"))</f>
        <v/>
      </c>
      <c r="J41" s="80" t="str">
        <f>IFERROR(IF(ISBLANK($H41),"",IF(INDEX(mPDM_Consolidated_Tasks[#Data],MATCH($C41,mPDM_Consolidated_Tasks[Task Reference ID],0),5)=$H41,"", "Update")),"Update")</f>
        <v/>
      </c>
      <c r="K41" s="84"/>
      <c r="L41" s="91"/>
      <c r="M41" s="92"/>
      <c r="N41" s="85"/>
    </row>
    <row r="42" spans="1:14" ht="24.95" customHeight="1">
      <c r="A42" s="90"/>
      <c r="B42" s="90"/>
      <c r="C42" s="87"/>
      <c r="D42" s="80" t="str">
        <f>IFERROR(IF(ISBLANK($G42),INDEX(mPDM_Consolidated_Tasks[#Data],MATCH($C42,mPDM_Consolidated_Tasks[Task Reference ID],0),3),""),"")</f>
        <v/>
      </c>
      <c r="E42" s="81" t="str">
        <f>IFERROR(IF(ISBLANK($G42),INDEX(mPDM_Consolidated_Tasks[#Data],MATCH($C42,mPDM_Consolidated_Tasks[Task Reference ID],0),4),$G42),"")</f>
        <v/>
      </c>
      <c r="F42" s="82" t="str">
        <f>IFERROR(IF(ISBLANK(INDEX(mPDM_Consolidated_Tasks[#Data],MATCH($C42,mPDM_Consolidated_Tasks[Task Reference ID],0),5)),"",IF(ISBLANK($G42),HYPERLINK(INDEX(mPDM_Consolidated_Tasks[#Data],MATCH($C42,mPDM_Consolidated_Tasks[Task Reference ID],0),5),"Work Instruction"),"")),"")</f>
        <v/>
      </c>
      <c r="G42" s="88"/>
      <c r="H42" s="88"/>
      <c r="I42" s="80" t="str">
        <f>IF(AND(ISBLANK($C42),ISBLANK($G42)),"",IFERROR(IF(INDEX(mPDM_Consolidated_Tasks[#Data],MATCH($C42,mPDM_Consolidated_Tasks[Task Reference ID],0),4)=$E42,"", "Update"),"New"))</f>
        <v/>
      </c>
      <c r="J42" s="80" t="str">
        <f>IFERROR(IF(ISBLANK($H42),"",IF(INDEX(mPDM_Consolidated_Tasks[#Data],MATCH($C42,mPDM_Consolidated_Tasks[Task Reference ID],0),5)=$H42,"", "Update")),"Update")</f>
        <v/>
      </c>
      <c r="K42" s="84"/>
      <c r="L42" s="91"/>
      <c r="M42" s="92"/>
      <c r="N42" s="85"/>
    </row>
    <row r="43" spans="1:14" ht="24.95" customHeight="1">
      <c r="A43" s="90"/>
      <c r="B43" s="90"/>
      <c r="C43" s="87"/>
      <c r="D43" s="80" t="str">
        <f>IFERROR(IF(ISBLANK($G43),INDEX(mPDM_Consolidated_Tasks[#Data],MATCH($C43,mPDM_Consolidated_Tasks[Task Reference ID],0),3),""),"")</f>
        <v/>
      </c>
      <c r="E43" s="81" t="str">
        <f>IFERROR(IF(ISBLANK($G43),INDEX(mPDM_Consolidated_Tasks[#Data],MATCH($C43,mPDM_Consolidated_Tasks[Task Reference ID],0),4),$G43),"")</f>
        <v/>
      </c>
      <c r="F43" s="82" t="str">
        <f>IFERROR(IF(ISBLANK(INDEX(mPDM_Consolidated_Tasks[#Data],MATCH($C43,mPDM_Consolidated_Tasks[Task Reference ID],0),5)),"",IF(ISBLANK($G43),HYPERLINK(INDEX(mPDM_Consolidated_Tasks[#Data],MATCH($C43,mPDM_Consolidated_Tasks[Task Reference ID],0),5),"Work Instruction"),"")),"")</f>
        <v/>
      </c>
      <c r="G43" s="88"/>
      <c r="H43" s="88"/>
      <c r="I43" s="80" t="str">
        <f>IF(AND(ISBLANK($C43),ISBLANK($G43)),"",IFERROR(IF(INDEX(mPDM_Consolidated_Tasks[#Data],MATCH($C43,mPDM_Consolidated_Tasks[Task Reference ID],0),4)=$E43,"", "Update"),"New"))</f>
        <v/>
      </c>
      <c r="J43" s="80" t="str">
        <f>IFERROR(IF(ISBLANK($H43),"",IF(INDEX(mPDM_Consolidated_Tasks[#Data],MATCH($C43,mPDM_Consolidated_Tasks[Task Reference ID],0),5)=$H43,"", "Update")),"Update")</f>
        <v/>
      </c>
      <c r="K43" s="84"/>
      <c r="L43" s="91"/>
      <c r="M43" s="92"/>
      <c r="N43" s="85"/>
    </row>
    <row r="44" spans="1:14" ht="24.95" customHeight="1">
      <c r="A44" s="90"/>
      <c r="B44" s="90"/>
      <c r="C44" s="87"/>
      <c r="D44" s="80" t="str">
        <f>IFERROR(IF(ISBLANK($G44),INDEX(mPDM_Consolidated_Tasks[#Data],MATCH($C44,mPDM_Consolidated_Tasks[Task Reference ID],0),3),""),"")</f>
        <v/>
      </c>
      <c r="E44" s="81" t="str">
        <f>IFERROR(IF(ISBLANK($G44),INDEX(mPDM_Consolidated_Tasks[#Data],MATCH($C44,mPDM_Consolidated_Tasks[Task Reference ID],0),4),$G44),"")</f>
        <v/>
      </c>
      <c r="F44" s="82" t="str">
        <f>IFERROR(IF(ISBLANK(INDEX(mPDM_Consolidated_Tasks[#Data],MATCH($C44,mPDM_Consolidated_Tasks[Task Reference ID],0),5)),"",IF(ISBLANK($G44),HYPERLINK(INDEX(mPDM_Consolidated_Tasks[#Data],MATCH($C44,mPDM_Consolidated_Tasks[Task Reference ID],0),5),"Work Instruction"),"")),"")</f>
        <v/>
      </c>
      <c r="G44" s="88"/>
      <c r="H44" s="88"/>
      <c r="I44" s="80" t="str">
        <f>IF(AND(ISBLANK($C44),ISBLANK($G44)),"",IFERROR(IF(INDEX(mPDM_Consolidated_Tasks[#Data],MATCH($C44,mPDM_Consolidated_Tasks[Task Reference ID],0),4)=$E44,"", "Update"),"New"))</f>
        <v/>
      </c>
      <c r="J44" s="80" t="str">
        <f>IFERROR(IF(ISBLANK($H44),"",IF(INDEX(mPDM_Consolidated_Tasks[#Data],MATCH($C44,mPDM_Consolidated_Tasks[Task Reference ID],0),5)=$H44,"", "Update")),"Update")</f>
        <v/>
      </c>
      <c r="K44" s="84"/>
      <c r="L44" s="91"/>
      <c r="M44" s="92"/>
      <c r="N44" s="85"/>
    </row>
    <row r="45" spans="1:14" ht="24.95" customHeight="1">
      <c r="A45" s="90"/>
      <c r="B45" s="90"/>
      <c r="C45" s="87"/>
      <c r="D45" s="80" t="str">
        <f>IFERROR(IF(ISBLANK($G45),INDEX(mPDM_Consolidated_Tasks[#Data],MATCH($C45,mPDM_Consolidated_Tasks[Task Reference ID],0),3),""),"")</f>
        <v/>
      </c>
      <c r="E45" s="81" t="str">
        <f>IFERROR(IF(ISBLANK($G45),INDEX(mPDM_Consolidated_Tasks[#Data],MATCH($C45,mPDM_Consolidated_Tasks[Task Reference ID],0),4),$G45),"")</f>
        <v/>
      </c>
      <c r="F45" s="82" t="str">
        <f>IFERROR(IF(ISBLANK(INDEX(mPDM_Consolidated_Tasks[#Data],MATCH($C45,mPDM_Consolidated_Tasks[Task Reference ID],0),5)),"",IF(ISBLANK($G45),HYPERLINK(INDEX(mPDM_Consolidated_Tasks[#Data],MATCH($C45,mPDM_Consolidated_Tasks[Task Reference ID],0),5),"Work Instruction"),"")),"")</f>
        <v/>
      </c>
      <c r="G45" s="88"/>
      <c r="H45" s="88"/>
      <c r="I45" s="80" t="str">
        <f>IF(AND(ISBLANK($C45),ISBLANK($G45)),"",IFERROR(IF(INDEX(mPDM_Consolidated_Tasks[#Data],MATCH($C45,mPDM_Consolidated_Tasks[Task Reference ID],0),4)=$E45,"", "Update"),"New"))</f>
        <v/>
      </c>
      <c r="J45" s="80" t="str">
        <f>IFERROR(IF(ISBLANK($H45),"",IF(INDEX(mPDM_Consolidated_Tasks[#Data],MATCH($C45,mPDM_Consolidated_Tasks[Task Reference ID],0),5)=$H45,"", "Update")),"Update")</f>
        <v/>
      </c>
      <c r="K45" s="84"/>
      <c r="L45" s="91"/>
      <c r="M45" s="92"/>
      <c r="N45" s="85"/>
    </row>
    <row r="46" spans="1:14" ht="24.95" customHeight="1">
      <c r="A46" s="90"/>
      <c r="B46" s="90"/>
      <c r="C46" s="87"/>
      <c r="D46" s="80" t="str">
        <f>IFERROR(IF(ISBLANK($G46),INDEX(mPDM_Consolidated_Tasks[#Data],MATCH($C46,mPDM_Consolidated_Tasks[Task Reference ID],0),3),""),"")</f>
        <v/>
      </c>
      <c r="E46" s="81" t="str">
        <f>IFERROR(IF(ISBLANK($G46),INDEX(mPDM_Consolidated_Tasks[#Data],MATCH($C46,mPDM_Consolidated_Tasks[Task Reference ID],0),4),$G46),"")</f>
        <v/>
      </c>
      <c r="F46" s="82" t="str">
        <f>IFERROR(IF(ISBLANK(INDEX(mPDM_Consolidated_Tasks[#Data],MATCH($C46,mPDM_Consolidated_Tasks[Task Reference ID],0),5)),"",IF(ISBLANK($G46),HYPERLINK(INDEX(mPDM_Consolidated_Tasks[#Data],MATCH($C46,mPDM_Consolidated_Tasks[Task Reference ID],0),5),"Work Instruction"),"")),"")</f>
        <v/>
      </c>
      <c r="G46" s="88"/>
      <c r="H46" s="88"/>
      <c r="I46" s="80" t="str">
        <f>IF(AND(ISBLANK($C46),ISBLANK($G46)),"",IFERROR(IF(INDEX(mPDM_Consolidated_Tasks[#Data],MATCH($C46,mPDM_Consolidated_Tasks[Task Reference ID],0),4)=$E46,"", "Update"),"New"))</f>
        <v/>
      </c>
      <c r="J46" s="80" t="str">
        <f>IFERROR(IF(ISBLANK($H46),"",IF(INDEX(mPDM_Consolidated_Tasks[#Data],MATCH($C46,mPDM_Consolidated_Tasks[Task Reference ID],0),5)=$H46,"", "Update")),"Update")</f>
        <v/>
      </c>
      <c r="K46" s="84"/>
      <c r="L46" s="91"/>
      <c r="M46" s="92"/>
      <c r="N46" s="85"/>
    </row>
    <row r="47" spans="1:14" ht="24.95" customHeight="1">
      <c r="A47" s="90"/>
      <c r="B47" s="90"/>
      <c r="C47" s="87"/>
      <c r="D47" s="80" t="str">
        <f>IFERROR(IF(ISBLANK($G47),INDEX(mPDM_Consolidated_Tasks[#Data],MATCH($C47,mPDM_Consolidated_Tasks[Task Reference ID],0),3),""),"")</f>
        <v/>
      </c>
      <c r="E47" s="81" t="str">
        <f>IFERROR(IF(ISBLANK($G47),INDEX(mPDM_Consolidated_Tasks[#Data],MATCH($C47,mPDM_Consolidated_Tasks[Task Reference ID],0),4),$G47),"")</f>
        <v/>
      </c>
      <c r="F47" s="82" t="str">
        <f>IFERROR(IF(ISBLANK(INDEX(mPDM_Consolidated_Tasks[#Data],MATCH($C47,mPDM_Consolidated_Tasks[Task Reference ID],0),5)),"",IF(ISBLANK($G47),HYPERLINK(INDEX(mPDM_Consolidated_Tasks[#Data],MATCH($C47,mPDM_Consolidated_Tasks[Task Reference ID],0),5),"Work Instruction"),"")),"")</f>
        <v/>
      </c>
      <c r="G47" s="88"/>
      <c r="H47" s="88"/>
      <c r="I47" s="80" t="str">
        <f>IF(AND(ISBLANK($C47),ISBLANK($G47)),"",IFERROR(IF(INDEX(mPDM_Consolidated_Tasks[#Data],MATCH($C47,mPDM_Consolidated_Tasks[Task Reference ID],0),4)=$E47,"", "Update"),"New"))</f>
        <v/>
      </c>
      <c r="J47" s="80" t="str">
        <f>IFERROR(IF(ISBLANK($H47),"",IF(INDEX(mPDM_Consolidated_Tasks[#Data],MATCH($C47,mPDM_Consolidated_Tasks[Task Reference ID],0),5)=$H47,"", "Update")),"Update")</f>
        <v/>
      </c>
      <c r="K47" s="84"/>
      <c r="L47" s="91"/>
      <c r="M47" s="92"/>
      <c r="N47" s="85"/>
    </row>
    <row r="48" spans="1:14" ht="24.95" customHeight="1">
      <c r="A48" s="90"/>
      <c r="B48" s="90"/>
      <c r="C48" s="87"/>
      <c r="D48" s="80" t="str">
        <f>IFERROR(IF(ISBLANK($G48),INDEX(mPDM_Consolidated_Tasks[#Data],MATCH($C48,mPDM_Consolidated_Tasks[Task Reference ID],0),3),""),"")</f>
        <v/>
      </c>
      <c r="E48" s="81" t="str">
        <f>IFERROR(IF(ISBLANK($G48),INDEX(mPDM_Consolidated_Tasks[#Data],MATCH($C48,mPDM_Consolidated_Tasks[Task Reference ID],0),4),$G48),"")</f>
        <v/>
      </c>
      <c r="F48" s="82" t="str">
        <f>IFERROR(IF(ISBLANK(INDEX(mPDM_Consolidated_Tasks[#Data],MATCH($C48,mPDM_Consolidated_Tasks[Task Reference ID],0),5)),"",IF(ISBLANK($G48),HYPERLINK(INDEX(mPDM_Consolidated_Tasks[#Data],MATCH($C48,mPDM_Consolidated_Tasks[Task Reference ID],0),5),"Work Instruction"),"")),"")</f>
        <v/>
      </c>
      <c r="G48" s="88"/>
      <c r="H48" s="88"/>
      <c r="I48" s="80" t="str">
        <f>IF(AND(ISBLANK($C48),ISBLANK($G48)),"",IFERROR(IF(INDEX(mPDM_Consolidated_Tasks[#Data],MATCH($C48,mPDM_Consolidated_Tasks[Task Reference ID],0),4)=$E48,"", "Update"),"New"))</f>
        <v/>
      </c>
      <c r="J48" s="80" t="str">
        <f>IFERROR(IF(ISBLANK($H48),"",IF(INDEX(mPDM_Consolidated_Tasks[#Data],MATCH($C48,mPDM_Consolidated_Tasks[Task Reference ID],0),5)=$H48,"", "Update")),"Update")</f>
        <v/>
      </c>
      <c r="K48" s="84"/>
      <c r="L48" s="91"/>
      <c r="M48" s="92"/>
      <c r="N48" s="85"/>
    </row>
    <row r="49" spans="1:14" ht="24.95" customHeight="1">
      <c r="A49" s="90"/>
      <c r="B49" s="90"/>
      <c r="C49" s="87"/>
      <c r="D49" s="80" t="str">
        <f>IFERROR(IF(ISBLANK($G49),INDEX(mPDM_Consolidated_Tasks[#Data],MATCH($C49,mPDM_Consolidated_Tasks[Task Reference ID],0),3),""),"")</f>
        <v/>
      </c>
      <c r="E49" s="81" t="str">
        <f>IFERROR(IF(ISBLANK($G49),INDEX(mPDM_Consolidated_Tasks[#Data],MATCH($C49,mPDM_Consolidated_Tasks[Task Reference ID],0),4),$G49),"")</f>
        <v/>
      </c>
      <c r="F49" s="82" t="str">
        <f>IFERROR(IF(ISBLANK(INDEX(mPDM_Consolidated_Tasks[#Data],MATCH($C49,mPDM_Consolidated_Tasks[Task Reference ID],0),5)),"",IF(ISBLANK($G49),HYPERLINK(INDEX(mPDM_Consolidated_Tasks[#Data],MATCH($C49,mPDM_Consolidated_Tasks[Task Reference ID],0),5),"Work Instruction"),"")),"")</f>
        <v/>
      </c>
      <c r="G49" s="88"/>
      <c r="H49" s="88"/>
      <c r="I49" s="80" t="str">
        <f>IF(AND(ISBLANK($C49),ISBLANK($G49)),"",IFERROR(IF(INDEX(mPDM_Consolidated_Tasks[#Data],MATCH($C49,mPDM_Consolidated_Tasks[Task Reference ID],0),4)=$E49,"", "Update"),"New"))</f>
        <v/>
      </c>
      <c r="J49" s="80" t="str">
        <f>IFERROR(IF(ISBLANK($H49),"",IF(INDEX(mPDM_Consolidated_Tasks[#Data],MATCH($C49,mPDM_Consolidated_Tasks[Task Reference ID],0),5)=$H49,"", "Update")),"Update")</f>
        <v/>
      </c>
      <c r="K49" s="84"/>
      <c r="L49" s="91"/>
      <c r="M49" s="92"/>
      <c r="N49" s="85"/>
    </row>
    <row r="50" spans="1:14" ht="24.95" customHeight="1">
      <c r="A50" s="90"/>
      <c r="B50" s="90"/>
      <c r="C50" s="87"/>
      <c r="D50" s="80" t="str">
        <f>IFERROR(IF(ISBLANK($G50),INDEX(mPDM_Consolidated_Tasks[#Data],MATCH($C50,mPDM_Consolidated_Tasks[Task Reference ID],0),3),""),"")</f>
        <v/>
      </c>
      <c r="E50" s="81" t="str">
        <f>IFERROR(IF(ISBLANK($G50),INDEX(mPDM_Consolidated_Tasks[#Data],MATCH($C50,mPDM_Consolidated_Tasks[Task Reference ID],0),4),$G50),"")</f>
        <v/>
      </c>
      <c r="F50" s="82" t="str">
        <f>IFERROR(IF(ISBLANK(INDEX(mPDM_Consolidated_Tasks[#Data],MATCH($C50,mPDM_Consolidated_Tasks[Task Reference ID],0),5)),"",IF(ISBLANK($G50),HYPERLINK(INDEX(mPDM_Consolidated_Tasks[#Data],MATCH($C50,mPDM_Consolidated_Tasks[Task Reference ID],0),5),"Work Instruction"),"")),"")</f>
        <v/>
      </c>
      <c r="G50" s="88"/>
      <c r="H50" s="88"/>
      <c r="I50" s="80" t="str">
        <f>IF(AND(ISBLANK($C50),ISBLANK($G50)),"",IFERROR(IF(INDEX(mPDM_Consolidated_Tasks[#Data],MATCH($C50,mPDM_Consolidated_Tasks[Task Reference ID],0),4)=$E50,"", "Update"),"New"))</f>
        <v/>
      </c>
      <c r="J50" s="80" t="str">
        <f>IFERROR(IF(ISBLANK($H50),"",IF(INDEX(mPDM_Consolidated_Tasks[#Data],MATCH($C50,mPDM_Consolidated_Tasks[Task Reference ID],0),5)=$H50,"", "Update")),"Update")</f>
        <v/>
      </c>
      <c r="K50" s="84"/>
      <c r="L50" s="91"/>
      <c r="M50" s="92"/>
      <c r="N50" s="85"/>
    </row>
    <row r="51" spans="1:14" ht="24.95" customHeight="1">
      <c r="A51" s="90"/>
      <c r="B51" s="90"/>
      <c r="C51" s="87"/>
      <c r="D51" s="80" t="str">
        <f>IFERROR(IF(ISBLANK($G51),INDEX(mPDM_Consolidated_Tasks[#Data],MATCH($C51,mPDM_Consolidated_Tasks[Task Reference ID],0),3),""),"")</f>
        <v/>
      </c>
      <c r="E51" s="81" t="str">
        <f>IFERROR(IF(ISBLANK($G51),INDEX(mPDM_Consolidated_Tasks[#Data],MATCH($C51,mPDM_Consolidated_Tasks[Task Reference ID],0),4),$G51),"")</f>
        <v/>
      </c>
      <c r="F51" s="82" t="str">
        <f>IFERROR(IF(ISBLANK(INDEX(mPDM_Consolidated_Tasks[#Data],MATCH($C51,mPDM_Consolidated_Tasks[Task Reference ID],0),5)),"",IF(ISBLANK($G51),HYPERLINK(INDEX(mPDM_Consolidated_Tasks[#Data],MATCH($C51,mPDM_Consolidated_Tasks[Task Reference ID],0),5),"Work Instruction"),"")),"")</f>
        <v/>
      </c>
      <c r="G51" s="88"/>
      <c r="H51" s="88"/>
      <c r="I51" s="80" t="str">
        <f>IF(AND(ISBLANK($C51),ISBLANK($G51)),"",IFERROR(IF(INDEX(mPDM_Consolidated_Tasks[#Data],MATCH($C51,mPDM_Consolidated_Tasks[Task Reference ID],0),4)=$E51,"", "Update"),"New"))</f>
        <v/>
      </c>
      <c r="J51" s="80" t="str">
        <f>IFERROR(IF(ISBLANK($H51),"",IF(INDEX(mPDM_Consolidated_Tasks[#Data],MATCH($C51,mPDM_Consolidated_Tasks[Task Reference ID],0),5)=$H51,"", "Update")),"Update")</f>
        <v/>
      </c>
      <c r="K51" s="84"/>
      <c r="L51" s="91"/>
      <c r="M51" s="92"/>
      <c r="N51" s="85"/>
    </row>
    <row r="52" spans="1:14" ht="24.95" customHeight="1">
      <c r="A52" s="90"/>
      <c r="B52" s="90"/>
      <c r="C52" s="87"/>
      <c r="D52" s="80" t="str">
        <f>IFERROR(IF(ISBLANK($G52),INDEX(mPDM_Consolidated_Tasks[#Data],MATCH($C52,mPDM_Consolidated_Tasks[Task Reference ID],0),3),""),"")</f>
        <v/>
      </c>
      <c r="E52" s="81" t="str">
        <f>IFERROR(IF(ISBLANK($G52),INDEX(mPDM_Consolidated_Tasks[#Data],MATCH($C52,mPDM_Consolidated_Tasks[Task Reference ID],0),4),$G52),"")</f>
        <v/>
      </c>
      <c r="F52" s="82" t="str">
        <f>IFERROR(IF(ISBLANK(INDEX(mPDM_Consolidated_Tasks[#Data],MATCH($C52,mPDM_Consolidated_Tasks[Task Reference ID],0),5)),"",IF(ISBLANK($G52),HYPERLINK(INDEX(mPDM_Consolidated_Tasks[#Data],MATCH($C52,mPDM_Consolidated_Tasks[Task Reference ID],0),5),"Work Instruction"),"")),"")</f>
        <v/>
      </c>
      <c r="G52" s="88"/>
      <c r="H52" s="88"/>
      <c r="I52" s="80" t="str">
        <f>IF(AND(ISBLANK($C52),ISBLANK($G52)),"",IFERROR(IF(INDEX(mPDM_Consolidated_Tasks[#Data],MATCH($C52,mPDM_Consolidated_Tasks[Task Reference ID],0),4)=$E52,"", "Update"),"New"))</f>
        <v/>
      </c>
      <c r="J52" s="80" t="str">
        <f>IFERROR(IF(ISBLANK($H52),"",IF(INDEX(mPDM_Consolidated_Tasks[#Data],MATCH($C52,mPDM_Consolidated_Tasks[Task Reference ID],0),5)=$H52,"", "Update")),"Update")</f>
        <v/>
      </c>
      <c r="K52" s="84"/>
      <c r="L52" s="91"/>
      <c r="M52" s="92"/>
      <c r="N52" s="85"/>
    </row>
    <row r="53" spans="1:14" ht="24.95" customHeight="1">
      <c r="A53" s="90"/>
      <c r="B53" s="90"/>
      <c r="C53" s="87"/>
      <c r="D53" s="80" t="str">
        <f>IFERROR(IF(ISBLANK($G53),INDEX(mPDM_Consolidated_Tasks[#Data],MATCH($C53,mPDM_Consolidated_Tasks[Task Reference ID],0),3),""),"")</f>
        <v/>
      </c>
      <c r="E53" s="81" t="str">
        <f>IFERROR(IF(ISBLANK($G53),INDEX(mPDM_Consolidated_Tasks[#Data],MATCH($C53,mPDM_Consolidated_Tasks[Task Reference ID],0),4),$G53),"")</f>
        <v/>
      </c>
      <c r="F53" s="82" t="str">
        <f>IFERROR(IF(ISBLANK(INDEX(mPDM_Consolidated_Tasks[#Data],MATCH($C53,mPDM_Consolidated_Tasks[Task Reference ID],0),5)),"",IF(ISBLANK($G53),HYPERLINK(INDEX(mPDM_Consolidated_Tasks[#Data],MATCH($C53,mPDM_Consolidated_Tasks[Task Reference ID],0),5),"Work Instruction"),"")),"")</f>
        <v/>
      </c>
      <c r="G53" s="88"/>
      <c r="H53" s="88"/>
      <c r="I53" s="80" t="str">
        <f>IF(AND(ISBLANK($C53),ISBLANK($G53)),"",IFERROR(IF(INDEX(mPDM_Consolidated_Tasks[#Data],MATCH($C53,mPDM_Consolidated_Tasks[Task Reference ID],0),4)=$E53,"", "Update"),"New"))</f>
        <v/>
      </c>
      <c r="J53" s="80" t="str">
        <f>IFERROR(IF(ISBLANK($H53),"",IF(INDEX(mPDM_Consolidated_Tasks[#Data],MATCH($C53,mPDM_Consolidated_Tasks[Task Reference ID],0),5)=$H53,"", "Update")),"Update")</f>
        <v/>
      </c>
      <c r="K53" s="84"/>
      <c r="L53" s="91"/>
      <c r="M53" s="92"/>
      <c r="N53" s="85"/>
    </row>
    <row r="54" spans="1:14" ht="24.95" customHeight="1">
      <c r="A54" s="90"/>
      <c r="B54" s="90"/>
      <c r="C54" s="87"/>
      <c r="D54" s="80" t="str">
        <f>IFERROR(IF(ISBLANK($G54),INDEX(mPDM_Consolidated_Tasks[#Data],MATCH($C54,mPDM_Consolidated_Tasks[Task Reference ID],0),3),""),"")</f>
        <v/>
      </c>
      <c r="E54" s="81" t="str">
        <f>IFERROR(IF(ISBLANK($G54),INDEX(mPDM_Consolidated_Tasks[#Data],MATCH($C54,mPDM_Consolidated_Tasks[Task Reference ID],0),4),$G54),"")</f>
        <v/>
      </c>
      <c r="F54" s="82" t="str">
        <f>IFERROR(IF(ISBLANK(INDEX(mPDM_Consolidated_Tasks[#Data],MATCH($C54,mPDM_Consolidated_Tasks[Task Reference ID],0),5)),"",IF(ISBLANK($G54),HYPERLINK(INDEX(mPDM_Consolidated_Tasks[#Data],MATCH($C54,mPDM_Consolidated_Tasks[Task Reference ID],0),5),"Work Instruction"),"")),"")</f>
        <v/>
      </c>
      <c r="G54" s="88"/>
      <c r="H54" s="88"/>
      <c r="I54" s="80" t="str">
        <f>IF(AND(ISBLANK($C54),ISBLANK($G54)),"",IFERROR(IF(INDEX(mPDM_Consolidated_Tasks[#Data],MATCH($C54,mPDM_Consolidated_Tasks[Task Reference ID],0),4)=$E54,"", "Update"),"New"))</f>
        <v/>
      </c>
      <c r="J54" s="80" t="str">
        <f>IFERROR(IF(ISBLANK($H54),"",IF(INDEX(mPDM_Consolidated_Tasks[#Data],MATCH($C54,mPDM_Consolidated_Tasks[Task Reference ID],0),5)=$H54,"", "Update")),"Update")</f>
        <v/>
      </c>
      <c r="K54" s="84"/>
      <c r="L54" s="91"/>
      <c r="M54" s="92"/>
      <c r="N54" s="85"/>
    </row>
    <row r="55" spans="1:14" ht="24.95" customHeight="1">
      <c r="A55" s="90"/>
      <c r="B55" s="90"/>
      <c r="C55" s="87"/>
      <c r="D55" s="80" t="str">
        <f>IFERROR(IF(ISBLANK($G55),INDEX(mPDM_Consolidated_Tasks[#Data],MATCH($C55,mPDM_Consolidated_Tasks[Task Reference ID],0),3),""),"")</f>
        <v/>
      </c>
      <c r="E55" s="81" t="str">
        <f>IFERROR(IF(ISBLANK($G55),INDEX(mPDM_Consolidated_Tasks[#Data],MATCH($C55,mPDM_Consolidated_Tasks[Task Reference ID],0),4),$G55),"")</f>
        <v/>
      </c>
      <c r="F55" s="82" t="str">
        <f>IFERROR(IF(ISBLANK(INDEX(mPDM_Consolidated_Tasks[#Data],MATCH($C55,mPDM_Consolidated_Tasks[Task Reference ID],0),5)),"",IF(ISBLANK($G55),HYPERLINK(INDEX(mPDM_Consolidated_Tasks[#Data],MATCH($C55,mPDM_Consolidated_Tasks[Task Reference ID],0),5),"Work Instruction"),"")),"")</f>
        <v/>
      </c>
      <c r="G55" s="88"/>
      <c r="H55" s="88"/>
      <c r="I55" s="80" t="str">
        <f>IF(AND(ISBLANK($C55),ISBLANK($G55)),"",IFERROR(IF(INDEX(mPDM_Consolidated_Tasks[#Data],MATCH($C55,mPDM_Consolidated_Tasks[Task Reference ID],0),4)=$E55,"", "Update"),"New"))</f>
        <v/>
      </c>
      <c r="J55" s="80" t="str">
        <f>IFERROR(IF(ISBLANK($H55),"",IF(INDEX(mPDM_Consolidated_Tasks[#Data],MATCH($C55,mPDM_Consolidated_Tasks[Task Reference ID],0),5)=$H55,"", "Update")),"Update")</f>
        <v/>
      </c>
      <c r="K55" s="84"/>
      <c r="L55" s="91"/>
      <c r="M55" s="92"/>
      <c r="N55" s="85"/>
    </row>
    <row r="56" spans="1:14" ht="24.95" customHeight="1">
      <c r="A56" s="90"/>
      <c r="B56" s="90"/>
      <c r="C56" s="87"/>
      <c r="D56" s="80" t="str">
        <f>IFERROR(IF(ISBLANK($G56),INDEX(mPDM_Consolidated_Tasks[#Data],MATCH($C56,mPDM_Consolidated_Tasks[Task Reference ID],0),3),""),"")</f>
        <v/>
      </c>
      <c r="E56" s="81" t="str">
        <f>IFERROR(IF(ISBLANK($G56),INDEX(mPDM_Consolidated_Tasks[#Data],MATCH($C56,mPDM_Consolidated_Tasks[Task Reference ID],0),4),$G56),"")</f>
        <v/>
      </c>
      <c r="F56" s="82" t="str">
        <f>IFERROR(IF(ISBLANK(INDEX(mPDM_Consolidated_Tasks[#Data],MATCH($C56,mPDM_Consolidated_Tasks[Task Reference ID],0),5)),"",IF(ISBLANK($G56),HYPERLINK(INDEX(mPDM_Consolidated_Tasks[#Data],MATCH($C56,mPDM_Consolidated_Tasks[Task Reference ID],0),5),"Work Instruction"),"")),"")</f>
        <v/>
      </c>
      <c r="G56" s="88"/>
      <c r="H56" s="88"/>
      <c r="I56" s="80" t="str">
        <f>IF(AND(ISBLANK($C56),ISBLANK($G56)),"",IFERROR(IF(INDEX(mPDM_Consolidated_Tasks[#Data],MATCH($C56,mPDM_Consolidated_Tasks[Task Reference ID],0),4)=$E56,"", "Update"),"New"))</f>
        <v/>
      </c>
      <c r="J56" s="80" t="str">
        <f>IFERROR(IF(ISBLANK($H56),"",IF(INDEX(mPDM_Consolidated_Tasks[#Data],MATCH($C56,mPDM_Consolidated_Tasks[Task Reference ID],0),5)=$H56,"", "Update")),"Update")</f>
        <v/>
      </c>
      <c r="K56" s="84"/>
      <c r="L56" s="91"/>
      <c r="M56" s="92"/>
      <c r="N56" s="85"/>
    </row>
    <row r="57" spans="1:14" ht="24.95" customHeight="1">
      <c r="A57" s="90"/>
      <c r="B57" s="90"/>
      <c r="C57" s="87"/>
      <c r="D57" s="80" t="str">
        <f>IFERROR(IF(ISBLANK($G57),INDEX(mPDM_Consolidated_Tasks[#Data],MATCH($C57,mPDM_Consolidated_Tasks[Task Reference ID],0),3),""),"")</f>
        <v/>
      </c>
      <c r="E57" s="81" t="str">
        <f>IFERROR(IF(ISBLANK($G57),INDEX(mPDM_Consolidated_Tasks[#Data],MATCH($C57,mPDM_Consolidated_Tasks[Task Reference ID],0),4),$G57),"")</f>
        <v/>
      </c>
      <c r="F57" s="82" t="str">
        <f>IFERROR(IF(ISBLANK(INDEX(mPDM_Consolidated_Tasks[#Data],MATCH($C57,mPDM_Consolidated_Tasks[Task Reference ID],0),5)),"",IF(ISBLANK($G57),HYPERLINK(INDEX(mPDM_Consolidated_Tasks[#Data],MATCH($C57,mPDM_Consolidated_Tasks[Task Reference ID],0),5),"Work Instruction"),"")),"")</f>
        <v/>
      </c>
      <c r="G57" s="88"/>
      <c r="H57" s="88"/>
      <c r="I57" s="80" t="str">
        <f>IF(AND(ISBLANK($C57),ISBLANK($G57)),"",IFERROR(IF(INDEX(mPDM_Consolidated_Tasks[#Data],MATCH($C57,mPDM_Consolidated_Tasks[Task Reference ID],0),4)=$E57,"", "Update"),"New"))</f>
        <v/>
      </c>
      <c r="J57" s="80" t="str">
        <f>IFERROR(IF(ISBLANK($H57),"",IF(INDEX(mPDM_Consolidated_Tasks[#Data],MATCH($C57,mPDM_Consolidated_Tasks[Task Reference ID],0),5)=$H57,"", "Update")),"Update")</f>
        <v/>
      </c>
      <c r="K57" s="84"/>
      <c r="L57" s="91"/>
      <c r="M57" s="92"/>
      <c r="N57" s="85"/>
    </row>
    <row r="58" spans="1:14" ht="24.95" customHeight="1">
      <c r="A58" s="90"/>
      <c r="B58" s="90"/>
      <c r="C58" s="87"/>
      <c r="D58" s="80" t="str">
        <f>IFERROR(IF(ISBLANK($G58),INDEX(mPDM_Consolidated_Tasks[#Data],MATCH($C58,mPDM_Consolidated_Tasks[Task Reference ID],0),3),""),"")</f>
        <v/>
      </c>
      <c r="E58" s="81" t="str">
        <f>IFERROR(IF(ISBLANK($G58),INDEX(mPDM_Consolidated_Tasks[#Data],MATCH($C58,mPDM_Consolidated_Tasks[Task Reference ID],0),4),$G58),"")</f>
        <v/>
      </c>
      <c r="F58" s="82" t="str">
        <f>IFERROR(IF(ISBLANK(INDEX(mPDM_Consolidated_Tasks[#Data],MATCH($C58,mPDM_Consolidated_Tasks[Task Reference ID],0),5)),"",IF(ISBLANK($G58),HYPERLINK(INDEX(mPDM_Consolidated_Tasks[#Data],MATCH($C58,mPDM_Consolidated_Tasks[Task Reference ID],0),5),"Work Instruction"),"")),"")</f>
        <v/>
      </c>
      <c r="G58" s="88"/>
      <c r="H58" s="88"/>
      <c r="I58" s="80" t="str">
        <f>IF(AND(ISBLANK($C58),ISBLANK($G58)),"",IFERROR(IF(INDEX(mPDM_Consolidated_Tasks[#Data],MATCH($C58,mPDM_Consolidated_Tasks[Task Reference ID],0),4)=$E58,"", "Update"),"New"))</f>
        <v/>
      </c>
      <c r="J58" s="80" t="str">
        <f>IFERROR(IF(ISBLANK($H58),"",IF(INDEX(mPDM_Consolidated_Tasks[#Data],MATCH($C58,mPDM_Consolidated_Tasks[Task Reference ID],0),5)=$H58,"", "Update")),"Update")</f>
        <v/>
      </c>
      <c r="K58" s="84"/>
      <c r="L58" s="91"/>
      <c r="M58" s="92"/>
      <c r="N58" s="85"/>
    </row>
    <row r="59" spans="1:14" ht="24.95" customHeight="1">
      <c r="A59" s="90"/>
      <c r="B59" s="90"/>
      <c r="C59" s="87"/>
      <c r="D59" s="80" t="str">
        <f>IFERROR(IF(ISBLANK($G59),INDEX(mPDM_Consolidated_Tasks[#Data],MATCH($C59,mPDM_Consolidated_Tasks[Task Reference ID],0),3),""),"")</f>
        <v/>
      </c>
      <c r="E59" s="81" t="str">
        <f>IFERROR(IF(ISBLANK($G59),INDEX(mPDM_Consolidated_Tasks[#Data],MATCH($C59,mPDM_Consolidated_Tasks[Task Reference ID],0),4),$G59),"")</f>
        <v/>
      </c>
      <c r="F59" s="82" t="str">
        <f>IFERROR(IF(ISBLANK(INDEX(mPDM_Consolidated_Tasks[#Data],MATCH($C59,mPDM_Consolidated_Tasks[Task Reference ID],0),5)),"",IF(ISBLANK($G59),HYPERLINK(INDEX(mPDM_Consolidated_Tasks[#Data],MATCH($C59,mPDM_Consolidated_Tasks[Task Reference ID],0),5),"Work Instruction"),"")),"")</f>
        <v/>
      </c>
      <c r="G59" s="88"/>
      <c r="H59" s="88"/>
      <c r="I59" s="80" t="str">
        <f>IF(AND(ISBLANK($C59),ISBLANK($G59)),"",IFERROR(IF(INDEX(mPDM_Consolidated_Tasks[#Data],MATCH($C59,mPDM_Consolidated_Tasks[Task Reference ID],0),4)=$E59,"", "Update"),"New"))</f>
        <v/>
      </c>
      <c r="J59" s="80" t="str">
        <f>IFERROR(IF(ISBLANK($H59),"",IF(INDEX(mPDM_Consolidated_Tasks[#Data],MATCH($C59,mPDM_Consolidated_Tasks[Task Reference ID],0),5)=$H59,"", "Update")),"Update")</f>
        <v/>
      </c>
      <c r="K59" s="84"/>
      <c r="L59" s="91"/>
      <c r="M59" s="92"/>
      <c r="N59" s="85"/>
    </row>
    <row r="60" spans="1:14" ht="24.95" customHeight="1">
      <c r="A60" s="90"/>
      <c r="B60" s="90"/>
      <c r="C60" s="87"/>
      <c r="D60" s="80" t="str">
        <f>IFERROR(IF(ISBLANK($G60),INDEX(mPDM_Consolidated_Tasks[#Data],MATCH($C60,mPDM_Consolidated_Tasks[Task Reference ID],0),3),""),"")</f>
        <v/>
      </c>
      <c r="E60" s="81" t="str">
        <f>IFERROR(IF(ISBLANK($G60),INDEX(mPDM_Consolidated_Tasks[#Data],MATCH($C60,mPDM_Consolidated_Tasks[Task Reference ID],0),4),$G60),"")</f>
        <v/>
      </c>
      <c r="F60" s="82" t="str">
        <f>IFERROR(IF(ISBLANK(INDEX(mPDM_Consolidated_Tasks[#Data],MATCH($C60,mPDM_Consolidated_Tasks[Task Reference ID],0),5)),"",IF(ISBLANK($G60),HYPERLINK(INDEX(mPDM_Consolidated_Tasks[#Data],MATCH($C60,mPDM_Consolidated_Tasks[Task Reference ID],0),5),"Work Instruction"),"")),"")</f>
        <v/>
      </c>
      <c r="G60" s="88"/>
      <c r="H60" s="88"/>
      <c r="I60" s="80" t="str">
        <f>IF(AND(ISBLANK($C60),ISBLANK($G60)),"",IFERROR(IF(INDEX(mPDM_Consolidated_Tasks[#Data],MATCH($C60,mPDM_Consolidated_Tasks[Task Reference ID],0),4)=$E60,"", "Update"),"New"))</f>
        <v/>
      </c>
      <c r="J60" s="80" t="str">
        <f>IFERROR(IF(ISBLANK($H60),"",IF(INDEX(mPDM_Consolidated_Tasks[#Data],MATCH($C60,mPDM_Consolidated_Tasks[Task Reference ID],0),5)=$H60,"", "Update")),"Update")</f>
        <v/>
      </c>
      <c r="K60" s="84"/>
      <c r="L60" s="91"/>
      <c r="M60" s="92"/>
      <c r="N60" s="85"/>
    </row>
    <row r="61" spans="1:14" ht="24.95" customHeight="1">
      <c r="A61" s="90"/>
      <c r="B61" s="90"/>
      <c r="C61" s="87"/>
      <c r="D61" s="80" t="str">
        <f>IFERROR(IF(ISBLANK($G61),INDEX(mPDM_Consolidated_Tasks[#Data],MATCH($C61,mPDM_Consolidated_Tasks[Task Reference ID],0),3),""),"")</f>
        <v/>
      </c>
      <c r="E61" s="81" t="str">
        <f>IFERROR(IF(ISBLANK($G61),INDEX(mPDM_Consolidated_Tasks[#Data],MATCH($C61,mPDM_Consolidated_Tasks[Task Reference ID],0),4),$G61),"")</f>
        <v/>
      </c>
      <c r="F61" s="82" t="str">
        <f>IFERROR(IF(ISBLANK(INDEX(mPDM_Consolidated_Tasks[#Data],MATCH($C61,mPDM_Consolidated_Tasks[Task Reference ID],0),5)),"",IF(ISBLANK($G61),HYPERLINK(INDEX(mPDM_Consolidated_Tasks[#Data],MATCH($C61,mPDM_Consolidated_Tasks[Task Reference ID],0),5),"Work Instruction"),"")),"")</f>
        <v/>
      </c>
      <c r="G61" s="88"/>
      <c r="H61" s="88"/>
      <c r="I61" s="80" t="str">
        <f>IF(AND(ISBLANK($C61),ISBLANK($G61)),"",IFERROR(IF(INDEX(mPDM_Consolidated_Tasks[#Data],MATCH($C61,mPDM_Consolidated_Tasks[Task Reference ID],0),4)=$E61,"", "Update"),"New"))</f>
        <v/>
      </c>
      <c r="J61" s="80" t="str">
        <f>IFERROR(IF(ISBLANK($H61),"",IF(INDEX(mPDM_Consolidated_Tasks[#Data],MATCH($C61,mPDM_Consolidated_Tasks[Task Reference ID],0),5)=$H61,"", "Update")),"Update")</f>
        <v/>
      </c>
      <c r="K61" s="84"/>
      <c r="L61" s="91"/>
      <c r="M61" s="92"/>
      <c r="N61" s="85"/>
    </row>
    <row r="62" spans="1:14" ht="24.95" customHeight="1">
      <c r="A62" s="90"/>
      <c r="B62" s="90"/>
      <c r="C62" s="87"/>
      <c r="D62" s="80" t="str">
        <f>IFERROR(IF(ISBLANK($G62),INDEX(mPDM_Consolidated_Tasks[#Data],MATCH($C62,mPDM_Consolidated_Tasks[Task Reference ID],0),3),""),"")</f>
        <v/>
      </c>
      <c r="E62" s="81" t="str">
        <f>IFERROR(IF(ISBLANK($G62),INDEX(mPDM_Consolidated_Tasks[#Data],MATCH($C62,mPDM_Consolidated_Tasks[Task Reference ID],0),4),$G62),"")</f>
        <v/>
      </c>
      <c r="F62" s="82" t="str">
        <f>IFERROR(IF(ISBLANK(INDEX(mPDM_Consolidated_Tasks[#Data],MATCH($C62,mPDM_Consolidated_Tasks[Task Reference ID],0),5)),"",IF(ISBLANK($G62),HYPERLINK(INDEX(mPDM_Consolidated_Tasks[#Data],MATCH($C62,mPDM_Consolidated_Tasks[Task Reference ID],0),5),"Work Instruction"),"")),"")</f>
        <v/>
      </c>
      <c r="G62" s="88"/>
      <c r="H62" s="88"/>
      <c r="I62" s="80" t="str">
        <f>IF(AND(ISBLANK($C62),ISBLANK($G62)),"",IFERROR(IF(INDEX(mPDM_Consolidated_Tasks[#Data],MATCH($C62,mPDM_Consolidated_Tasks[Task Reference ID],0),4)=$E62,"", "Update"),"New"))</f>
        <v/>
      </c>
      <c r="J62" s="80" t="str">
        <f>IFERROR(IF(ISBLANK($H62),"",IF(INDEX(mPDM_Consolidated_Tasks[#Data],MATCH($C62,mPDM_Consolidated_Tasks[Task Reference ID],0),5)=$H62,"", "Update")),"Update")</f>
        <v/>
      </c>
      <c r="K62" s="84"/>
      <c r="L62" s="91"/>
      <c r="M62" s="92"/>
      <c r="N62" s="85"/>
    </row>
    <row r="63" spans="1:14" ht="24.95" customHeight="1">
      <c r="A63" s="90"/>
      <c r="B63" s="90"/>
      <c r="C63" s="87"/>
      <c r="D63" s="80" t="str">
        <f>IFERROR(IF(ISBLANK($G63),INDEX(mPDM_Consolidated_Tasks[#Data],MATCH($C63,mPDM_Consolidated_Tasks[Task Reference ID],0),3),""),"")</f>
        <v/>
      </c>
      <c r="E63" s="81" t="str">
        <f>IFERROR(IF(ISBLANK($G63),INDEX(mPDM_Consolidated_Tasks[#Data],MATCH($C63,mPDM_Consolidated_Tasks[Task Reference ID],0),4),$G63),"")</f>
        <v/>
      </c>
      <c r="F63" s="82" t="str">
        <f>IFERROR(IF(ISBLANK(INDEX(mPDM_Consolidated_Tasks[#Data],MATCH($C63,mPDM_Consolidated_Tasks[Task Reference ID],0),5)),"",IF(ISBLANK($G63),HYPERLINK(INDEX(mPDM_Consolidated_Tasks[#Data],MATCH($C63,mPDM_Consolidated_Tasks[Task Reference ID],0),5),"Work Instruction"),"")),"")</f>
        <v/>
      </c>
      <c r="G63" s="88"/>
      <c r="H63" s="88"/>
      <c r="I63" s="80" t="str">
        <f>IF(AND(ISBLANK($C63),ISBLANK($G63)),"",IFERROR(IF(INDEX(mPDM_Consolidated_Tasks[#Data],MATCH($C63,mPDM_Consolidated_Tasks[Task Reference ID],0),4)=$E63,"", "Update"),"New"))</f>
        <v/>
      </c>
      <c r="J63" s="80" t="str">
        <f>IFERROR(IF(ISBLANK($H63),"",IF(INDEX(mPDM_Consolidated_Tasks[#Data],MATCH($C63,mPDM_Consolidated_Tasks[Task Reference ID],0),5)=$H63,"", "Update")),"Update")</f>
        <v/>
      </c>
      <c r="K63" s="84"/>
      <c r="L63" s="91"/>
      <c r="M63" s="92"/>
      <c r="N63" s="85"/>
    </row>
    <row r="64" spans="1:14" ht="24.95" customHeight="1">
      <c r="A64" s="90"/>
      <c r="B64" s="90"/>
      <c r="C64" s="87"/>
      <c r="D64" s="80" t="str">
        <f>IFERROR(IF(ISBLANK($G64),INDEX(mPDM_Consolidated_Tasks[#Data],MATCH($C64,mPDM_Consolidated_Tasks[Task Reference ID],0),3),""),"")</f>
        <v/>
      </c>
      <c r="E64" s="81" t="str">
        <f>IFERROR(IF(ISBLANK($G64),INDEX(mPDM_Consolidated_Tasks[#Data],MATCH($C64,mPDM_Consolidated_Tasks[Task Reference ID],0),4),$G64),"")</f>
        <v/>
      </c>
      <c r="F64" s="82" t="str">
        <f>IFERROR(IF(ISBLANK(INDEX(mPDM_Consolidated_Tasks[#Data],MATCH($C64,mPDM_Consolidated_Tasks[Task Reference ID],0),5)),"",IF(ISBLANK($G64),HYPERLINK(INDEX(mPDM_Consolidated_Tasks[#Data],MATCH($C64,mPDM_Consolidated_Tasks[Task Reference ID],0),5),"Work Instruction"),"")),"")</f>
        <v/>
      </c>
      <c r="G64" s="88"/>
      <c r="H64" s="88"/>
      <c r="I64" s="80" t="str">
        <f>IF(AND(ISBLANK($C64),ISBLANK($G64)),"",IFERROR(IF(INDEX(mPDM_Consolidated_Tasks[#Data],MATCH($C64,mPDM_Consolidated_Tasks[Task Reference ID],0),4)=$E64,"", "Update"),"New"))</f>
        <v/>
      </c>
      <c r="J64" s="80" t="str">
        <f>IFERROR(IF(ISBLANK($H64),"",IF(INDEX(mPDM_Consolidated_Tasks[#Data],MATCH($C64,mPDM_Consolidated_Tasks[Task Reference ID],0),5)=$H64,"", "Update")),"Update")</f>
        <v/>
      </c>
      <c r="K64" s="84"/>
      <c r="L64" s="91"/>
      <c r="M64" s="92"/>
      <c r="N64" s="85"/>
    </row>
    <row r="65" spans="1:14" ht="24.95" customHeight="1">
      <c r="A65" s="90"/>
      <c r="B65" s="90"/>
      <c r="C65" s="87"/>
      <c r="D65" s="80" t="str">
        <f>IFERROR(IF(ISBLANK($G65),INDEX(mPDM_Consolidated_Tasks[#Data],MATCH($C65,mPDM_Consolidated_Tasks[Task Reference ID],0),3),""),"")</f>
        <v/>
      </c>
      <c r="E65" s="81" t="str">
        <f>IFERROR(IF(ISBLANK($G65),INDEX(mPDM_Consolidated_Tasks[#Data],MATCH($C65,mPDM_Consolidated_Tasks[Task Reference ID],0),4),$G65),"")</f>
        <v/>
      </c>
      <c r="F65" s="82" t="str">
        <f>IFERROR(IF(ISBLANK(INDEX(mPDM_Consolidated_Tasks[#Data],MATCH($C65,mPDM_Consolidated_Tasks[Task Reference ID],0),5)),"",IF(ISBLANK($G65),HYPERLINK(INDEX(mPDM_Consolidated_Tasks[#Data],MATCH($C65,mPDM_Consolidated_Tasks[Task Reference ID],0),5),"Work Instruction"),"")),"")</f>
        <v/>
      </c>
      <c r="G65" s="88"/>
      <c r="H65" s="88"/>
      <c r="I65" s="80" t="str">
        <f>IF(AND(ISBLANK($C65),ISBLANK($G65)),"",IFERROR(IF(INDEX(mPDM_Consolidated_Tasks[#Data],MATCH($C65,mPDM_Consolidated_Tasks[Task Reference ID],0),4)=$E65,"", "Update"),"New"))</f>
        <v/>
      </c>
      <c r="J65" s="80" t="str">
        <f>IFERROR(IF(ISBLANK($H65),"",IF(INDEX(mPDM_Consolidated_Tasks[#Data],MATCH($C65,mPDM_Consolidated_Tasks[Task Reference ID],0),5)=$H65,"", "Update")),"Update")</f>
        <v/>
      </c>
      <c r="K65" s="84"/>
      <c r="L65" s="91"/>
      <c r="M65" s="92"/>
      <c r="N65" s="85"/>
    </row>
    <row r="66" spans="1:14" ht="24.95" customHeight="1">
      <c r="A66" s="90"/>
      <c r="B66" s="90"/>
      <c r="C66" s="87"/>
      <c r="D66" s="80" t="str">
        <f>IFERROR(IF(ISBLANK($G66),INDEX(mPDM_Consolidated_Tasks[#Data],MATCH($C66,mPDM_Consolidated_Tasks[Task Reference ID],0),3),""),"")</f>
        <v/>
      </c>
      <c r="E66" s="81" t="str">
        <f>IFERROR(IF(ISBLANK($G66),INDEX(mPDM_Consolidated_Tasks[#Data],MATCH($C66,mPDM_Consolidated_Tasks[Task Reference ID],0),4),$G66),"")</f>
        <v/>
      </c>
      <c r="F66" s="82" t="str">
        <f>IFERROR(IF(ISBLANK(INDEX(mPDM_Consolidated_Tasks[#Data],MATCH($C66,mPDM_Consolidated_Tasks[Task Reference ID],0),5)),"",IF(ISBLANK($G66),HYPERLINK(INDEX(mPDM_Consolidated_Tasks[#Data],MATCH($C66,mPDM_Consolidated_Tasks[Task Reference ID],0),5),"Work Instruction"),"")),"")</f>
        <v/>
      </c>
      <c r="G66" s="88"/>
      <c r="H66" s="88"/>
      <c r="I66" s="80" t="str">
        <f>IF(AND(ISBLANK($C66),ISBLANK($G66)),"",IFERROR(IF(INDEX(mPDM_Consolidated_Tasks[#Data],MATCH($C66,mPDM_Consolidated_Tasks[Task Reference ID],0),4)=$E66,"", "Update"),"New"))</f>
        <v/>
      </c>
      <c r="J66" s="80" t="str">
        <f>IFERROR(IF(ISBLANK($H66),"",IF(INDEX(mPDM_Consolidated_Tasks[#Data],MATCH($C66,mPDM_Consolidated_Tasks[Task Reference ID],0),5)=$H66,"", "Update")),"Update")</f>
        <v/>
      </c>
      <c r="K66" s="84"/>
      <c r="L66" s="91"/>
      <c r="M66" s="92"/>
      <c r="N66" s="85"/>
    </row>
    <row r="67" spans="1:14" ht="24.95" customHeight="1">
      <c r="A67" s="90"/>
      <c r="B67" s="90"/>
      <c r="C67" s="87"/>
      <c r="D67" s="80" t="str">
        <f>IFERROR(IF(ISBLANK($G67),INDEX(mPDM_Consolidated_Tasks[#Data],MATCH($C67,mPDM_Consolidated_Tasks[Task Reference ID],0),3),""),"")</f>
        <v/>
      </c>
      <c r="E67" s="81" t="str">
        <f>IFERROR(IF(ISBLANK($G67),INDEX(mPDM_Consolidated_Tasks[#Data],MATCH($C67,mPDM_Consolidated_Tasks[Task Reference ID],0),4),$G67),"")</f>
        <v/>
      </c>
      <c r="F67" s="82" t="str">
        <f>IFERROR(IF(ISBLANK(INDEX(mPDM_Consolidated_Tasks[#Data],MATCH($C67,mPDM_Consolidated_Tasks[Task Reference ID],0),5)),"",IF(ISBLANK($G67),HYPERLINK(INDEX(mPDM_Consolidated_Tasks[#Data],MATCH($C67,mPDM_Consolidated_Tasks[Task Reference ID],0),5),"Work Instruction"),"")),"")</f>
        <v/>
      </c>
      <c r="G67" s="88"/>
      <c r="H67" s="88"/>
      <c r="I67" s="80" t="str">
        <f>IF(AND(ISBLANK($C67),ISBLANK($G67)),"",IFERROR(IF(INDEX(mPDM_Consolidated_Tasks[#Data],MATCH($C67,mPDM_Consolidated_Tasks[Task Reference ID],0),4)=$E67,"", "Update"),"New"))</f>
        <v/>
      </c>
      <c r="J67" s="80" t="str">
        <f>IFERROR(IF(ISBLANK($H67),"",IF(INDEX(mPDM_Consolidated_Tasks[#Data],MATCH($C67,mPDM_Consolidated_Tasks[Task Reference ID],0),5)=$H67,"", "Update")),"Update")</f>
        <v/>
      </c>
      <c r="K67" s="84"/>
      <c r="L67" s="91"/>
      <c r="M67" s="92"/>
      <c r="N67" s="85"/>
    </row>
    <row r="68" spans="1:14" ht="24.95" customHeight="1">
      <c r="A68" s="90"/>
      <c r="B68" s="90"/>
      <c r="C68" s="87"/>
      <c r="D68" s="80" t="str">
        <f>IFERROR(IF(ISBLANK($G68),INDEX(mPDM_Consolidated_Tasks[#Data],MATCH($C68,mPDM_Consolidated_Tasks[Task Reference ID],0),3),""),"")</f>
        <v/>
      </c>
      <c r="E68" s="81" t="str">
        <f>IFERROR(IF(ISBLANK($G68),INDEX(mPDM_Consolidated_Tasks[#Data],MATCH($C68,mPDM_Consolidated_Tasks[Task Reference ID],0),4),$G68),"")</f>
        <v/>
      </c>
      <c r="F68" s="82" t="str">
        <f>IFERROR(IF(ISBLANK(INDEX(mPDM_Consolidated_Tasks[#Data],MATCH($C68,mPDM_Consolidated_Tasks[Task Reference ID],0),5)),"",IF(ISBLANK($G68),HYPERLINK(INDEX(mPDM_Consolidated_Tasks[#Data],MATCH($C68,mPDM_Consolidated_Tasks[Task Reference ID],0),5),"Work Instruction"),"")),"")</f>
        <v/>
      </c>
      <c r="G68" s="88"/>
      <c r="H68" s="88"/>
      <c r="I68" s="80" t="str">
        <f>IF(AND(ISBLANK($C68),ISBLANK($G68)),"",IFERROR(IF(INDEX(mPDM_Consolidated_Tasks[#Data],MATCH($C68,mPDM_Consolidated_Tasks[Task Reference ID],0),4)=$E68,"", "Update"),"New"))</f>
        <v/>
      </c>
      <c r="J68" s="80" t="str">
        <f>IFERROR(IF(ISBLANK($H68),"",IF(INDEX(mPDM_Consolidated_Tasks[#Data],MATCH($C68,mPDM_Consolidated_Tasks[Task Reference ID],0),5)=$H68,"", "Update")),"Update")</f>
        <v/>
      </c>
      <c r="K68" s="84"/>
      <c r="L68" s="91"/>
      <c r="M68" s="92"/>
      <c r="N68" s="85"/>
    </row>
    <row r="69" spans="1:14" ht="24.95" customHeight="1">
      <c r="A69" s="90"/>
      <c r="B69" s="90"/>
      <c r="C69" s="87"/>
      <c r="D69" s="80" t="str">
        <f>IFERROR(IF(ISBLANK($G69),INDEX(mPDM_Consolidated_Tasks[#Data],MATCH($C69,mPDM_Consolidated_Tasks[Task Reference ID],0),3),""),"")</f>
        <v/>
      </c>
      <c r="E69" s="81" t="str">
        <f>IFERROR(IF(ISBLANK($G69),INDEX(mPDM_Consolidated_Tasks[#Data],MATCH($C69,mPDM_Consolidated_Tasks[Task Reference ID],0),4),$G69),"")</f>
        <v/>
      </c>
      <c r="F69" s="82" t="str">
        <f>IFERROR(IF(ISBLANK(INDEX(mPDM_Consolidated_Tasks[#Data],MATCH($C69,mPDM_Consolidated_Tasks[Task Reference ID],0),5)),"",IF(ISBLANK($G69),HYPERLINK(INDEX(mPDM_Consolidated_Tasks[#Data],MATCH($C69,mPDM_Consolidated_Tasks[Task Reference ID],0),5),"Work Instruction"),"")),"")</f>
        <v/>
      </c>
      <c r="G69" s="88"/>
      <c r="H69" s="88"/>
      <c r="I69" s="80" t="str">
        <f>IF(AND(ISBLANK($C69),ISBLANK($G69)),"",IFERROR(IF(INDEX(mPDM_Consolidated_Tasks[#Data],MATCH($C69,mPDM_Consolidated_Tasks[Task Reference ID],0),4)=$E69,"", "Update"),"New"))</f>
        <v/>
      </c>
      <c r="J69" s="80" t="str">
        <f>IFERROR(IF(ISBLANK($H69),"",IF(INDEX(mPDM_Consolidated_Tasks[#Data],MATCH($C69,mPDM_Consolidated_Tasks[Task Reference ID],0),5)=$H69,"", "Update")),"Update")</f>
        <v/>
      </c>
      <c r="K69" s="84"/>
      <c r="L69" s="91"/>
      <c r="M69" s="92"/>
      <c r="N69" s="85"/>
    </row>
    <row r="70" spans="1:14" ht="24.95" customHeight="1">
      <c r="A70" s="90"/>
      <c r="B70" s="90"/>
      <c r="C70" s="87"/>
      <c r="D70" s="80" t="str">
        <f>IFERROR(IF(ISBLANK($G70),INDEX(mPDM_Consolidated_Tasks[#Data],MATCH($C70,mPDM_Consolidated_Tasks[Task Reference ID],0),3),""),"")</f>
        <v/>
      </c>
      <c r="E70" s="81" t="str">
        <f>IFERROR(IF(ISBLANK($G70),INDEX(mPDM_Consolidated_Tasks[#Data],MATCH($C70,mPDM_Consolidated_Tasks[Task Reference ID],0),4),$G70),"")</f>
        <v/>
      </c>
      <c r="F70" s="82" t="str">
        <f>IFERROR(IF(ISBLANK(INDEX(mPDM_Consolidated_Tasks[#Data],MATCH($C70,mPDM_Consolidated_Tasks[Task Reference ID],0),5)),"",IF(ISBLANK($G70),HYPERLINK(INDEX(mPDM_Consolidated_Tasks[#Data],MATCH($C70,mPDM_Consolidated_Tasks[Task Reference ID],0),5),"Work Instruction"),"")),"")</f>
        <v/>
      </c>
      <c r="G70" s="88"/>
      <c r="H70" s="88"/>
      <c r="I70" s="80" t="str">
        <f>IF(AND(ISBLANK($C70),ISBLANK($G70)),"",IFERROR(IF(INDEX(mPDM_Consolidated_Tasks[#Data],MATCH($C70,mPDM_Consolidated_Tasks[Task Reference ID],0),4)=$E70,"", "Update"),"New"))</f>
        <v/>
      </c>
      <c r="J70" s="80" t="str">
        <f>IFERROR(IF(ISBLANK($H70),"",IF(INDEX(mPDM_Consolidated_Tasks[#Data],MATCH($C70,mPDM_Consolidated_Tasks[Task Reference ID],0),5)=$H70,"", "Update")),"Update")</f>
        <v/>
      </c>
      <c r="K70" s="84"/>
      <c r="L70" s="91"/>
      <c r="M70" s="92"/>
      <c r="N70" s="85"/>
    </row>
    <row r="71" spans="1:14" ht="24.95" customHeight="1">
      <c r="A71" s="90"/>
      <c r="B71" s="90"/>
      <c r="C71" s="87"/>
      <c r="D71" s="80" t="str">
        <f>IFERROR(IF(ISBLANK($G71),INDEX(mPDM_Consolidated_Tasks[#Data],MATCH($C71,mPDM_Consolidated_Tasks[Task Reference ID],0),3),""),"")</f>
        <v/>
      </c>
      <c r="E71" s="81" t="str">
        <f>IFERROR(IF(ISBLANK($G71),INDEX(mPDM_Consolidated_Tasks[#Data],MATCH($C71,mPDM_Consolidated_Tasks[Task Reference ID],0),4),$G71),"")</f>
        <v/>
      </c>
      <c r="F71" s="82" t="str">
        <f>IFERROR(IF(ISBLANK(INDEX(mPDM_Consolidated_Tasks[#Data],MATCH($C71,mPDM_Consolidated_Tasks[Task Reference ID],0),5)),"",IF(ISBLANK($G71),HYPERLINK(INDEX(mPDM_Consolidated_Tasks[#Data],MATCH($C71,mPDM_Consolidated_Tasks[Task Reference ID],0),5),"Work Instruction"),"")),"")</f>
        <v/>
      </c>
      <c r="G71" s="88"/>
      <c r="H71" s="88"/>
      <c r="I71" s="80" t="str">
        <f>IF(AND(ISBLANK($C71),ISBLANK($G71)),"",IFERROR(IF(INDEX(mPDM_Consolidated_Tasks[#Data],MATCH($C71,mPDM_Consolidated_Tasks[Task Reference ID],0),4)=$E71,"", "Update"),"New"))</f>
        <v/>
      </c>
      <c r="J71" s="80" t="str">
        <f>IFERROR(IF(ISBLANK($H71),"",IF(INDEX(mPDM_Consolidated_Tasks[#Data],MATCH($C71,mPDM_Consolidated_Tasks[Task Reference ID],0),5)=$H71,"", "Update")),"Update")</f>
        <v/>
      </c>
      <c r="K71" s="84"/>
      <c r="L71" s="91"/>
      <c r="M71" s="92"/>
      <c r="N71" s="85"/>
    </row>
    <row r="72" spans="1:14" ht="24.95" customHeight="1">
      <c r="A72" s="90"/>
      <c r="B72" s="90"/>
      <c r="C72" s="87"/>
      <c r="D72" s="80" t="str">
        <f>IFERROR(IF(ISBLANK($G72),INDEX(mPDM_Consolidated_Tasks[#Data],MATCH($C72,mPDM_Consolidated_Tasks[Task Reference ID],0),3),""),"")</f>
        <v/>
      </c>
      <c r="E72" s="81" t="str">
        <f>IFERROR(IF(ISBLANK($G72),INDEX(mPDM_Consolidated_Tasks[#Data],MATCH($C72,mPDM_Consolidated_Tasks[Task Reference ID],0),4),$G72),"")</f>
        <v/>
      </c>
      <c r="F72" s="82" t="str">
        <f>IFERROR(IF(ISBLANK(INDEX(mPDM_Consolidated_Tasks[#Data],MATCH($C72,mPDM_Consolidated_Tasks[Task Reference ID],0),5)),"",IF(ISBLANK($G72),HYPERLINK(INDEX(mPDM_Consolidated_Tasks[#Data],MATCH($C72,mPDM_Consolidated_Tasks[Task Reference ID],0),5),"Work Instruction"),"")),"")</f>
        <v/>
      </c>
      <c r="G72" s="88"/>
      <c r="H72" s="88"/>
      <c r="I72" s="80" t="str">
        <f>IF(AND(ISBLANK($C72),ISBLANK($G72)),"",IFERROR(IF(INDEX(mPDM_Consolidated_Tasks[#Data],MATCH($C72,mPDM_Consolidated_Tasks[Task Reference ID],0),4)=$E72,"", "Update"),"New"))</f>
        <v/>
      </c>
      <c r="J72" s="80" t="str">
        <f>IFERROR(IF(ISBLANK($H72),"",IF(INDEX(mPDM_Consolidated_Tasks[#Data],MATCH($C72,mPDM_Consolidated_Tasks[Task Reference ID],0),5)=$H72,"", "Update")),"Update")</f>
        <v/>
      </c>
      <c r="K72" s="84"/>
      <c r="L72" s="91"/>
      <c r="M72" s="92"/>
      <c r="N72" s="85"/>
    </row>
    <row r="73" spans="1:14" ht="24.95" customHeight="1">
      <c r="A73" s="90"/>
      <c r="B73" s="90"/>
      <c r="C73" s="87"/>
      <c r="D73" s="80" t="str">
        <f>IFERROR(IF(ISBLANK($G73),INDEX(mPDM_Consolidated_Tasks[#Data],MATCH($C73,mPDM_Consolidated_Tasks[Task Reference ID],0),3),""),"")</f>
        <v/>
      </c>
      <c r="E73" s="81" t="str">
        <f>IFERROR(IF(ISBLANK($G73),INDEX(mPDM_Consolidated_Tasks[#Data],MATCH($C73,mPDM_Consolidated_Tasks[Task Reference ID],0),4),$G73),"")</f>
        <v/>
      </c>
      <c r="F73" s="82" t="str">
        <f>IFERROR(IF(ISBLANK(INDEX(mPDM_Consolidated_Tasks[#Data],MATCH($C73,mPDM_Consolidated_Tasks[Task Reference ID],0),5)),"",IF(ISBLANK($G73),HYPERLINK(INDEX(mPDM_Consolidated_Tasks[#Data],MATCH($C73,mPDM_Consolidated_Tasks[Task Reference ID],0),5),"Work Instruction"),"")),"")</f>
        <v/>
      </c>
      <c r="G73" s="88"/>
      <c r="H73" s="88"/>
      <c r="I73" s="80" t="str">
        <f>IF(AND(ISBLANK($C73),ISBLANK($G73)),"",IFERROR(IF(INDEX(mPDM_Consolidated_Tasks[#Data],MATCH($C73,mPDM_Consolidated_Tasks[Task Reference ID],0),4)=$E73,"", "Update"),"New"))</f>
        <v/>
      </c>
      <c r="J73" s="80" t="str">
        <f>IFERROR(IF(ISBLANK($H73),"",IF(INDEX(mPDM_Consolidated_Tasks[#Data],MATCH($C73,mPDM_Consolidated_Tasks[Task Reference ID],0),5)=$H73,"", "Update")),"Update")</f>
        <v/>
      </c>
      <c r="K73" s="84"/>
      <c r="L73" s="91"/>
      <c r="M73" s="92"/>
      <c r="N73" s="85"/>
    </row>
    <row r="74" spans="1:14" ht="24.95" customHeight="1">
      <c r="A74" s="90"/>
      <c r="B74" s="90"/>
      <c r="C74" s="87"/>
      <c r="D74" s="80" t="str">
        <f>IFERROR(IF(ISBLANK($G74),INDEX(mPDM_Consolidated_Tasks[#Data],MATCH($C74,mPDM_Consolidated_Tasks[Task Reference ID],0),3),""),"")</f>
        <v/>
      </c>
      <c r="E74" s="81" t="str">
        <f>IFERROR(IF(ISBLANK($G74),INDEX(mPDM_Consolidated_Tasks[#Data],MATCH($C74,mPDM_Consolidated_Tasks[Task Reference ID],0),4),$G74),"")</f>
        <v/>
      </c>
      <c r="F74" s="82" t="str">
        <f>IFERROR(IF(ISBLANK(INDEX(mPDM_Consolidated_Tasks[#Data],MATCH($C74,mPDM_Consolidated_Tasks[Task Reference ID],0),5)),"",IF(ISBLANK($G74),HYPERLINK(INDEX(mPDM_Consolidated_Tasks[#Data],MATCH($C74,mPDM_Consolidated_Tasks[Task Reference ID],0),5),"Work Instruction"),"")),"")</f>
        <v/>
      </c>
      <c r="G74" s="88"/>
      <c r="H74" s="88"/>
      <c r="I74" s="80" t="str">
        <f>IF(AND(ISBLANK($C74),ISBLANK($G74)),"",IFERROR(IF(INDEX(mPDM_Consolidated_Tasks[#Data],MATCH($C74,mPDM_Consolidated_Tasks[Task Reference ID],0),4)=$E74,"", "Update"),"New"))</f>
        <v/>
      </c>
      <c r="J74" s="80" t="str">
        <f>IFERROR(IF(ISBLANK($H74),"",IF(INDEX(mPDM_Consolidated_Tasks[#Data],MATCH($C74,mPDM_Consolidated_Tasks[Task Reference ID],0),5)=$H74,"", "Update")),"Update")</f>
        <v/>
      </c>
      <c r="K74" s="84"/>
      <c r="L74" s="91"/>
      <c r="M74" s="92"/>
      <c r="N74" s="85"/>
    </row>
    <row r="75" spans="1:14" ht="24.95" customHeight="1">
      <c r="A75" s="90"/>
      <c r="B75" s="90"/>
      <c r="C75" s="87"/>
      <c r="D75" s="80" t="str">
        <f>IFERROR(IF(ISBLANK($G75),INDEX(mPDM_Consolidated_Tasks[#Data],MATCH($C75,mPDM_Consolidated_Tasks[Task Reference ID],0),3),""),"")</f>
        <v/>
      </c>
      <c r="E75" s="81" t="str">
        <f>IFERROR(IF(ISBLANK($G75),INDEX(mPDM_Consolidated_Tasks[#Data],MATCH($C75,mPDM_Consolidated_Tasks[Task Reference ID],0),4),$G75),"")</f>
        <v/>
      </c>
      <c r="F75" s="82" t="str">
        <f>IFERROR(IF(ISBLANK(INDEX(mPDM_Consolidated_Tasks[#Data],MATCH($C75,mPDM_Consolidated_Tasks[Task Reference ID],0),5)),"",IF(ISBLANK($G75),HYPERLINK(INDEX(mPDM_Consolidated_Tasks[#Data],MATCH($C75,mPDM_Consolidated_Tasks[Task Reference ID],0),5),"Work Instruction"),"")),"")</f>
        <v/>
      </c>
      <c r="G75" s="88"/>
      <c r="H75" s="88"/>
      <c r="I75" s="80" t="str">
        <f>IF(AND(ISBLANK($C75),ISBLANK($G75)),"",IFERROR(IF(INDEX(mPDM_Consolidated_Tasks[#Data],MATCH($C75,mPDM_Consolidated_Tasks[Task Reference ID],0),4)=$E75,"", "Update"),"New"))</f>
        <v/>
      </c>
      <c r="J75" s="80" t="str">
        <f>IFERROR(IF(ISBLANK($H75),"",IF(INDEX(mPDM_Consolidated_Tasks[#Data],MATCH($C75,mPDM_Consolidated_Tasks[Task Reference ID],0),5)=$H75,"", "Update")),"Update")</f>
        <v/>
      </c>
      <c r="K75" s="84"/>
      <c r="L75" s="91"/>
      <c r="M75" s="92"/>
      <c r="N75" s="85"/>
    </row>
    <row r="76" spans="1:14" ht="24.95" customHeight="1">
      <c r="A76" s="90"/>
      <c r="B76" s="90"/>
      <c r="C76" s="87"/>
      <c r="D76" s="80" t="str">
        <f>IFERROR(IF(ISBLANK($G76),INDEX(mPDM_Consolidated_Tasks[#Data],MATCH($C76,mPDM_Consolidated_Tasks[Task Reference ID],0),3),""),"")</f>
        <v/>
      </c>
      <c r="E76" s="81" t="str">
        <f>IFERROR(IF(ISBLANK($G76),INDEX(mPDM_Consolidated_Tasks[#Data],MATCH($C76,mPDM_Consolidated_Tasks[Task Reference ID],0),4),$G76),"")</f>
        <v/>
      </c>
      <c r="F76" s="82" t="str">
        <f>IFERROR(IF(ISBLANK(INDEX(mPDM_Consolidated_Tasks[#Data],MATCH($C76,mPDM_Consolidated_Tasks[Task Reference ID],0),5)),"",IF(ISBLANK($G76),HYPERLINK(INDEX(mPDM_Consolidated_Tasks[#Data],MATCH($C76,mPDM_Consolidated_Tasks[Task Reference ID],0),5),"Work Instruction"),"")),"")</f>
        <v/>
      </c>
      <c r="G76" s="88"/>
      <c r="H76" s="88"/>
      <c r="I76" s="80" t="str">
        <f>IF(AND(ISBLANK($C76),ISBLANK($G76)),"",IFERROR(IF(INDEX(mPDM_Consolidated_Tasks[#Data],MATCH($C76,mPDM_Consolidated_Tasks[Task Reference ID],0),4)=$E76,"", "Update"),"New"))</f>
        <v/>
      </c>
      <c r="J76" s="80" t="str">
        <f>IFERROR(IF(ISBLANK($H76),"",IF(INDEX(mPDM_Consolidated_Tasks[#Data],MATCH($C76,mPDM_Consolidated_Tasks[Task Reference ID],0),5)=$H76,"", "Update")),"Update")</f>
        <v/>
      </c>
      <c r="K76" s="84"/>
      <c r="L76" s="91"/>
      <c r="M76" s="92"/>
      <c r="N76" s="85"/>
    </row>
    <row r="77" spans="1:14" ht="24.95" customHeight="1">
      <c r="A77" s="90"/>
      <c r="B77" s="90"/>
      <c r="C77" s="87"/>
      <c r="D77" s="80" t="str">
        <f>IFERROR(IF(ISBLANK($G77),INDEX(mPDM_Consolidated_Tasks[#Data],MATCH($C77,mPDM_Consolidated_Tasks[Task Reference ID],0),3),""),"")</f>
        <v/>
      </c>
      <c r="E77" s="81" t="str">
        <f>IFERROR(IF(ISBLANK($G77),INDEX(mPDM_Consolidated_Tasks[#Data],MATCH($C77,mPDM_Consolidated_Tasks[Task Reference ID],0),4),$G77),"")</f>
        <v/>
      </c>
      <c r="F77" s="82" t="str">
        <f>IFERROR(IF(ISBLANK(INDEX(mPDM_Consolidated_Tasks[#Data],MATCH($C77,mPDM_Consolidated_Tasks[Task Reference ID],0),5)),"",IF(ISBLANK($G77),HYPERLINK(INDEX(mPDM_Consolidated_Tasks[#Data],MATCH($C77,mPDM_Consolidated_Tasks[Task Reference ID],0),5),"Work Instruction"),"")),"")</f>
        <v/>
      </c>
      <c r="G77" s="88"/>
      <c r="H77" s="88"/>
      <c r="I77" s="80" t="str">
        <f>IF(AND(ISBLANK($C77),ISBLANK($G77)),"",IFERROR(IF(INDEX(mPDM_Consolidated_Tasks[#Data],MATCH($C77,mPDM_Consolidated_Tasks[Task Reference ID],0),4)=$E77,"", "Update"),"New"))</f>
        <v/>
      </c>
      <c r="J77" s="80" t="str">
        <f>IFERROR(IF(ISBLANK($H77),"",IF(INDEX(mPDM_Consolidated_Tasks[#Data],MATCH($C77,mPDM_Consolidated_Tasks[Task Reference ID],0),5)=$H77,"", "Update")),"Update")</f>
        <v/>
      </c>
      <c r="K77" s="84"/>
      <c r="L77" s="91"/>
      <c r="M77" s="92"/>
      <c r="N77" s="85"/>
    </row>
    <row r="78" spans="1:14" ht="24.95" customHeight="1">
      <c r="A78" s="90"/>
      <c r="B78" s="90"/>
      <c r="C78" s="87"/>
      <c r="D78" s="80" t="str">
        <f>IFERROR(IF(ISBLANK($G78),INDEX(mPDM_Consolidated_Tasks[#Data],MATCH($C78,mPDM_Consolidated_Tasks[Task Reference ID],0),3),""),"")</f>
        <v/>
      </c>
      <c r="E78" s="81" t="str">
        <f>IFERROR(IF(ISBLANK($G78),INDEX(mPDM_Consolidated_Tasks[#Data],MATCH($C78,mPDM_Consolidated_Tasks[Task Reference ID],0),4),$G78),"")</f>
        <v/>
      </c>
      <c r="F78" s="82" t="str">
        <f>IFERROR(IF(ISBLANK(INDEX(mPDM_Consolidated_Tasks[#Data],MATCH($C78,mPDM_Consolidated_Tasks[Task Reference ID],0),5)),"",IF(ISBLANK($G78),HYPERLINK(INDEX(mPDM_Consolidated_Tasks[#Data],MATCH($C78,mPDM_Consolidated_Tasks[Task Reference ID],0),5),"Work Instruction"),"")),"")</f>
        <v/>
      </c>
      <c r="G78" s="88"/>
      <c r="H78" s="88"/>
      <c r="I78" s="80" t="str">
        <f>IF(AND(ISBLANK($C78),ISBLANK($G78)),"",IFERROR(IF(INDEX(mPDM_Consolidated_Tasks[#Data],MATCH($C78,mPDM_Consolidated_Tasks[Task Reference ID],0),4)=$E78,"", "Update"),"New"))</f>
        <v/>
      </c>
      <c r="J78" s="80" t="str">
        <f>IFERROR(IF(ISBLANK($H78),"",IF(INDEX(mPDM_Consolidated_Tasks[#Data],MATCH($C78,mPDM_Consolidated_Tasks[Task Reference ID],0),5)=$H78,"", "Update")),"Update")</f>
        <v/>
      </c>
      <c r="K78" s="84"/>
      <c r="L78" s="91"/>
      <c r="M78" s="92"/>
      <c r="N78" s="85"/>
    </row>
    <row r="79" spans="1:14" ht="24.95" customHeight="1">
      <c r="A79" s="90"/>
      <c r="B79" s="90"/>
      <c r="C79" s="87"/>
      <c r="D79" s="80" t="str">
        <f>IFERROR(IF(ISBLANK($G79),INDEX(mPDM_Consolidated_Tasks[#Data],MATCH($C79,mPDM_Consolidated_Tasks[Task Reference ID],0),3),""),"")</f>
        <v/>
      </c>
      <c r="E79" s="81" t="str">
        <f>IFERROR(IF(ISBLANK($G79),INDEX(mPDM_Consolidated_Tasks[#Data],MATCH($C79,mPDM_Consolidated_Tasks[Task Reference ID],0),4),$G79),"")</f>
        <v/>
      </c>
      <c r="F79" s="82" t="str">
        <f>IFERROR(IF(ISBLANK(INDEX(mPDM_Consolidated_Tasks[#Data],MATCH($C79,mPDM_Consolidated_Tasks[Task Reference ID],0),5)),"",IF(ISBLANK($G79),HYPERLINK(INDEX(mPDM_Consolidated_Tasks[#Data],MATCH($C79,mPDM_Consolidated_Tasks[Task Reference ID],0),5),"Work Instruction"),"")),"")</f>
        <v/>
      </c>
      <c r="G79" s="88"/>
      <c r="H79" s="88"/>
      <c r="I79" s="80" t="str">
        <f>IF(AND(ISBLANK($C79),ISBLANK($G79)),"",IFERROR(IF(INDEX(mPDM_Consolidated_Tasks[#Data],MATCH($C79,mPDM_Consolidated_Tasks[Task Reference ID],0),4)=$E79,"", "Update"),"New"))</f>
        <v/>
      </c>
      <c r="J79" s="80" t="str">
        <f>IFERROR(IF(ISBLANK($H79),"",IF(INDEX(mPDM_Consolidated_Tasks[#Data],MATCH($C79,mPDM_Consolidated_Tasks[Task Reference ID],0),5)=$H79,"", "Update")),"Update")</f>
        <v/>
      </c>
      <c r="K79" s="84"/>
      <c r="L79" s="91"/>
      <c r="M79" s="92"/>
      <c r="N79" s="85"/>
    </row>
    <row r="80" spans="1:14" ht="24.95" customHeight="1">
      <c r="A80" s="90"/>
      <c r="B80" s="90"/>
      <c r="C80" s="87"/>
      <c r="D80" s="80" t="str">
        <f>IFERROR(IF(ISBLANK($G80),INDEX(mPDM_Consolidated_Tasks[#Data],MATCH($C80,mPDM_Consolidated_Tasks[Task Reference ID],0),3),""),"")</f>
        <v/>
      </c>
      <c r="E80" s="81" t="str">
        <f>IFERROR(IF(ISBLANK($G80),INDEX(mPDM_Consolidated_Tasks[#Data],MATCH($C80,mPDM_Consolidated_Tasks[Task Reference ID],0),4),$G80),"")</f>
        <v/>
      </c>
      <c r="F80" s="82" t="str">
        <f>IFERROR(IF(ISBLANK(INDEX(mPDM_Consolidated_Tasks[#Data],MATCH($C80,mPDM_Consolidated_Tasks[Task Reference ID],0),5)),"",IF(ISBLANK($G80),HYPERLINK(INDEX(mPDM_Consolidated_Tasks[#Data],MATCH($C80,mPDM_Consolidated_Tasks[Task Reference ID],0),5),"Work Instruction"),"")),"")</f>
        <v/>
      </c>
      <c r="G80" s="88"/>
      <c r="H80" s="88"/>
      <c r="I80" s="80" t="str">
        <f>IF(AND(ISBLANK($C80),ISBLANK($G80)),"",IFERROR(IF(INDEX(mPDM_Consolidated_Tasks[#Data],MATCH($C80,mPDM_Consolidated_Tasks[Task Reference ID],0),4)=$E80,"", "Update"),"New"))</f>
        <v/>
      </c>
      <c r="J80" s="80" t="str">
        <f>IFERROR(IF(ISBLANK($H80),"",IF(INDEX(mPDM_Consolidated_Tasks[#Data],MATCH($C80,mPDM_Consolidated_Tasks[Task Reference ID],0),5)=$H80,"", "Update")),"Update")</f>
        <v/>
      </c>
      <c r="K80" s="84"/>
      <c r="L80" s="91"/>
      <c r="M80" s="92"/>
      <c r="N80" s="85"/>
    </row>
    <row r="81" spans="1:14" ht="24.95" customHeight="1">
      <c r="A81" s="90"/>
      <c r="B81" s="90"/>
      <c r="C81" s="87"/>
      <c r="D81" s="80" t="str">
        <f>IFERROR(IF(ISBLANK($G81),INDEX(mPDM_Consolidated_Tasks[#Data],MATCH($C81,mPDM_Consolidated_Tasks[Task Reference ID],0),3),""),"")</f>
        <v/>
      </c>
      <c r="E81" s="81" t="str">
        <f>IFERROR(IF(ISBLANK($G81),INDEX(mPDM_Consolidated_Tasks[#Data],MATCH($C81,mPDM_Consolidated_Tasks[Task Reference ID],0),4),$G81),"")</f>
        <v/>
      </c>
      <c r="F81" s="82" t="str">
        <f>IFERROR(IF(ISBLANK(INDEX(mPDM_Consolidated_Tasks[#Data],MATCH($C81,mPDM_Consolidated_Tasks[Task Reference ID],0),5)),"",IF(ISBLANK($G81),HYPERLINK(INDEX(mPDM_Consolidated_Tasks[#Data],MATCH($C81,mPDM_Consolidated_Tasks[Task Reference ID],0),5),"Work Instruction"),"")),"")</f>
        <v/>
      </c>
      <c r="G81" s="88"/>
      <c r="H81" s="88"/>
      <c r="I81" s="80" t="str">
        <f>IF(AND(ISBLANK($C81),ISBLANK($G81)),"",IFERROR(IF(INDEX(mPDM_Consolidated_Tasks[#Data],MATCH($C81,mPDM_Consolidated_Tasks[Task Reference ID],0),4)=$E81,"", "Update"),"New"))</f>
        <v/>
      </c>
      <c r="J81" s="80" t="str">
        <f>IFERROR(IF(ISBLANK($H81),"",IF(INDEX(mPDM_Consolidated_Tasks[#Data],MATCH($C81,mPDM_Consolidated_Tasks[Task Reference ID],0),5)=$H81,"", "Update")),"Update")</f>
        <v/>
      </c>
      <c r="K81" s="84"/>
      <c r="L81" s="91"/>
      <c r="M81" s="92"/>
      <c r="N81" s="85"/>
    </row>
    <row r="82" spans="1:14" ht="24.95" customHeight="1">
      <c r="A82" s="90"/>
      <c r="B82" s="90"/>
      <c r="C82" s="87"/>
      <c r="D82" s="80" t="str">
        <f>IFERROR(IF(ISBLANK($G82),INDEX(mPDM_Consolidated_Tasks[#Data],MATCH($C82,mPDM_Consolidated_Tasks[Task Reference ID],0),3),""),"")</f>
        <v/>
      </c>
      <c r="E82" s="81" t="str">
        <f>IFERROR(IF(ISBLANK($G82),INDEX(mPDM_Consolidated_Tasks[#Data],MATCH($C82,mPDM_Consolidated_Tasks[Task Reference ID],0),4),$G82),"")</f>
        <v/>
      </c>
      <c r="F82" s="82" t="str">
        <f>IFERROR(IF(ISBLANK(INDEX(mPDM_Consolidated_Tasks[#Data],MATCH($C82,mPDM_Consolidated_Tasks[Task Reference ID],0),5)),"",IF(ISBLANK($G82),HYPERLINK(INDEX(mPDM_Consolidated_Tasks[#Data],MATCH($C82,mPDM_Consolidated_Tasks[Task Reference ID],0),5),"Work Instruction"),"")),"")</f>
        <v/>
      </c>
      <c r="G82" s="88"/>
      <c r="H82" s="88"/>
      <c r="I82" s="80" t="str">
        <f>IF(AND(ISBLANK($C82),ISBLANK($G82)),"",IFERROR(IF(INDEX(mPDM_Consolidated_Tasks[#Data],MATCH($C82,mPDM_Consolidated_Tasks[Task Reference ID],0),4)=$E82,"", "Update"),"New"))</f>
        <v/>
      </c>
      <c r="J82" s="80" t="str">
        <f>IFERROR(IF(ISBLANK($H82),"",IF(INDEX(mPDM_Consolidated_Tasks[#Data],MATCH($C82,mPDM_Consolidated_Tasks[Task Reference ID],0),5)=$H82,"", "Update")),"Update")</f>
        <v/>
      </c>
      <c r="K82" s="84"/>
      <c r="L82" s="91"/>
      <c r="M82" s="92"/>
      <c r="N82" s="85"/>
    </row>
    <row r="83" spans="1:14" ht="24.95" customHeight="1">
      <c r="A83" s="90"/>
      <c r="B83" s="90"/>
      <c r="C83" s="87"/>
      <c r="D83" s="80" t="str">
        <f>IFERROR(IF(ISBLANK($G83),INDEX(mPDM_Consolidated_Tasks[#Data],MATCH($C83,mPDM_Consolidated_Tasks[Task Reference ID],0),3),""),"")</f>
        <v/>
      </c>
      <c r="E83" s="81" t="str">
        <f>IFERROR(IF(ISBLANK($G83),INDEX(mPDM_Consolidated_Tasks[#Data],MATCH($C83,mPDM_Consolidated_Tasks[Task Reference ID],0),4),$G83),"")</f>
        <v/>
      </c>
      <c r="F83" s="82" t="str">
        <f>IFERROR(IF(ISBLANK(INDEX(mPDM_Consolidated_Tasks[#Data],MATCH($C83,mPDM_Consolidated_Tasks[Task Reference ID],0),5)),"",IF(ISBLANK($G83),HYPERLINK(INDEX(mPDM_Consolidated_Tasks[#Data],MATCH($C83,mPDM_Consolidated_Tasks[Task Reference ID],0),5),"Work Instruction"),"")),"")</f>
        <v/>
      </c>
      <c r="G83" s="88"/>
      <c r="H83" s="88"/>
      <c r="I83" s="80" t="str">
        <f>IF(AND(ISBLANK($C83),ISBLANK($G83)),"",IFERROR(IF(INDEX(mPDM_Consolidated_Tasks[#Data],MATCH($C83,mPDM_Consolidated_Tasks[Task Reference ID],0),4)=$E83,"", "Update"),"New"))</f>
        <v/>
      </c>
      <c r="J83" s="80" t="str">
        <f>IFERROR(IF(ISBLANK($H83),"",IF(INDEX(mPDM_Consolidated_Tasks[#Data],MATCH($C83,mPDM_Consolidated_Tasks[Task Reference ID],0),5)=$H83,"", "Update")),"Update")</f>
        <v/>
      </c>
      <c r="K83" s="84"/>
      <c r="L83" s="91"/>
      <c r="M83" s="92"/>
      <c r="N83" s="85"/>
    </row>
    <row r="84" spans="1:14" ht="24.95" customHeight="1">
      <c r="A84" s="90"/>
      <c r="B84" s="90"/>
      <c r="C84" s="87"/>
      <c r="D84" s="80" t="str">
        <f>IFERROR(IF(ISBLANK($G84),INDEX(mPDM_Consolidated_Tasks[#Data],MATCH($C84,mPDM_Consolidated_Tasks[Task Reference ID],0),3),""),"")</f>
        <v/>
      </c>
      <c r="E84" s="81" t="str">
        <f>IFERROR(IF(ISBLANK($G84),INDEX(mPDM_Consolidated_Tasks[#Data],MATCH($C84,mPDM_Consolidated_Tasks[Task Reference ID],0),4),$G84),"")</f>
        <v/>
      </c>
      <c r="F84" s="82" t="str">
        <f>IFERROR(IF(ISBLANK(INDEX(mPDM_Consolidated_Tasks[#Data],MATCH($C84,mPDM_Consolidated_Tasks[Task Reference ID],0),5)),"",IF(ISBLANK($G84),HYPERLINK(INDEX(mPDM_Consolidated_Tasks[#Data],MATCH($C84,mPDM_Consolidated_Tasks[Task Reference ID],0),5),"Work Instruction"),"")),"")</f>
        <v/>
      </c>
      <c r="G84" s="88"/>
      <c r="H84" s="88"/>
      <c r="I84" s="80" t="str">
        <f>IF(AND(ISBLANK($C84),ISBLANK($G84)),"",IFERROR(IF(INDEX(mPDM_Consolidated_Tasks[#Data],MATCH($C84,mPDM_Consolidated_Tasks[Task Reference ID],0),4)=$E84,"", "Update"),"New"))</f>
        <v/>
      </c>
      <c r="J84" s="80" t="str">
        <f>IFERROR(IF(ISBLANK($H84),"",IF(INDEX(mPDM_Consolidated_Tasks[#Data],MATCH($C84,mPDM_Consolidated_Tasks[Task Reference ID],0),5)=$H84,"", "Update")),"Update")</f>
        <v/>
      </c>
      <c r="K84" s="84"/>
      <c r="L84" s="91"/>
      <c r="M84" s="92"/>
      <c r="N84" s="85"/>
    </row>
    <row r="85" spans="1:14" ht="24.95" customHeight="1">
      <c r="A85" s="90"/>
      <c r="B85" s="90"/>
      <c r="C85" s="87"/>
      <c r="D85" s="80" t="str">
        <f>IFERROR(IF(ISBLANK($G85),INDEX(mPDM_Consolidated_Tasks[#Data],MATCH($C85,mPDM_Consolidated_Tasks[Task Reference ID],0),3),""),"")</f>
        <v/>
      </c>
      <c r="E85" s="81" t="str">
        <f>IFERROR(IF(ISBLANK($G85),INDEX(mPDM_Consolidated_Tasks[#Data],MATCH($C85,mPDM_Consolidated_Tasks[Task Reference ID],0),4),$G85),"")</f>
        <v/>
      </c>
      <c r="F85" s="82" t="str">
        <f>IFERROR(IF(ISBLANK(INDEX(mPDM_Consolidated_Tasks[#Data],MATCH($C85,mPDM_Consolidated_Tasks[Task Reference ID],0),5)),"",IF(ISBLANK($G85),HYPERLINK(INDEX(mPDM_Consolidated_Tasks[#Data],MATCH($C85,mPDM_Consolidated_Tasks[Task Reference ID],0),5),"Work Instruction"),"")),"")</f>
        <v/>
      </c>
      <c r="G85" s="88"/>
      <c r="H85" s="88"/>
      <c r="I85" s="80" t="str">
        <f>IF(AND(ISBLANK($C85),ISBLANK($G85)),"",IFERROR(IF(INDEX(mPDM_Consolidated_Tasks[#Data],MATCH($C85,mPDM_Consolidated_Tasks[Task Reference ID],0),4)=$E85,"", "Update"),"New"))</f>
        <v/>
      </c>
      <c r="J85" s="80" t="str">
        <f>IFERROR(IF(ISBLANK($H85),"",IF(INDEX(mPDM_Consolidated_Tasks[#Data],MATCH($C85,mPDM_Consolidated_Tasks[Task Reference ID],0),5)=$H85,"", "Update")),"Update")</f>
        <v/>
      </c>
      <c r="K85" s="84"/>
      <c r="L85" s="91"/>
      <c r="M85" s="92"/>
      <c r="N85" s="85"/>
    </row>
    <row r="86" spans="1:14" ht="24.95" customHeight="1">
      <c r="A86" s="90"/>
      <c r="B86" s="90"/>
      <c r="C86" s="87"/>
      <c r="D86" s="80" t="str">
        <f>IFERROR(IF(ISBLANK($G86),INDEX(mPDM_Consolidated_Tasks[#Data],MATCH($C86,mPDM_Consolidated_Tasks[Task Reference ID],0),3),""),"")</f>
        <v/>
      </c>
      <c r="E86" s="81" t="str">
        <f>IFERROR(IF(ISBLANK($G86),INDEX(mPDM_Consolidated_Tasks[#Data],MATCH($C86,mPDM_Consolidated_Tasks[Task Reference ID],0),4),$G86),"")</f>
        <v/>
      </c>
      <c r="F86" s="82" t="str">
        <f>IFERROR(IF(ISBLANK(INDEX(mPDM_Consolidated_Tasks[#Data],MATCH($C86,mPDM_Consolidated_Tasks[Task Reference ID],0),5)),"",IF(ISBLANK($G86),HYPERLINK(INDEX(mPDM_Consolidated_Tasks[#Data],MATCH($C86,mPDM_Consolidated_Tasks[Task Reference ID],0),5),"Work Instruction"),"")),"")</f>
        <v/>
      </c>
      <c r="G86" s="88"/>
      <c r="H86" s="88"/>
      <c r="I86" s="80" t="str">
        <f>IF(AND(ISBLANK($C86),ISBLANK($G86)),"",IFERROR(IF(INDEX(mPDM_Consolidated_Tasks[#Data],MATCH($C86,mPDM_Consolidated_Tasks[Task Reference ID],0),4)=$E86,"", "Update"),"New"))</f>
        <v/>
      </c>
      <c r="J86" s="80" t="str">
        <f>IFERROR(IF(ISBLANK($H86),"",IF(INDEX(mPDM_Consolidated_Tasks[#Data],MATCH($C86,mPDM_Consolidated_Tasks[Task Reference ID],0),5)=$H86,"", "Update")),"Update")</f>
        <v/>
      </c>
      <c r="K86" s="84"/>
      <c r="L86" s="91"/>
      <c r="M86" s="92"/>
      <c r="N86" s="85"/>
    </row>
    <row r="87" spans="1:14" ht="24.95" customHeight="1">
      <c r="A87" s="90"/>
      <c r="B87" s="90"/>
      <c r="C87" s="87"/>
      <c r="D87" s="80" t="str">
        <f>IFERROR(IF(ISBLANK($G87),INDEX(mPDM_Consolidated_Tasks[#Data],MATCH($C87,mPDM_Consolidated_Tasks[Task Reference ID],0),3),""),"")</f>
        <v/>
      </c>
      <c r="E87" s="81" t="str">
        <f>IFERROR(IF(ISBLANK($G87),INDEX(mPDM_Consolidated_Tasks[#Data],MATCH($C87,mPDM_Consolidated_Tasks[Task Reference ID],0),4),$G87),"")</f>
        <v/>
      </c>
      <c r="F87" s="82" t="str">
        <f>IFERROR(IF(ISBLANK(INDEX(mPDM_Consolidated_Tasks[#Data],MATCH($C87,mPDM_Consolidated_Tasks[Task Reference ID],0),5)),"",IF(ISBLANK($G87),HYPERLINK(INDEX(mPDM_Consolidated_Tasks[#Data],MATCH($C87,mPDM_Consolidated_Tasks[Task Reference ID],0),5),"Work Instruction"),"")),"")</f>
        <v/>
      </c>
      <c r="G87" s="88"/>
      <c r="H87" s="88"/>
      <c r="I87" s="80" t="str">
        <f>IF(AND(ISBLANK($C87),ISBLANK($G87)),"",IFERROR(IF(INDEX(mPDM_Consolidated_Tasks[#Data],MATCH($C87,mPDM_Consolidated_Tasks[Task Reference ID],0),4)=$E87,"", "Update"),"New"))</f>
        <v/>
      </c>
      <c r="J87" s="80" t="str">
        <f>IFERROR(IF(ISBLANK($H87),"",IF(INDEX(mPDM_Consolidated_Tasks[#Data],MATCH($C87,mPDM_Consolidated_Tasks[Task Reference ID],0),5)=$H87,"", "Update")),"Update")</f>
        <v/>
      </c>
      <c r="K87" s="84"/>
      <c r="L87" s="91"/>
      <c r="M87" s="92"/>
      <c r="N87" s="85"/>
    </row>
    <row r="88" spans="1:14" ht="24.95" customHeight="1">
      <c r="A88" s="90"/>
      <c r="B88" s="90"/>
      <c r="C88" s="87"/>
      <c r="D88" s="80" t="str">
        <f>IFERROR(IF(ISBLANK($G88),INDEX(mPDM_Consolidated_Tasks[#Data],MATCH($C88,mPDM_Consolidated_Tasks[Task Reference ID],0),3),""),"")</f>
        <v/>
      </c>
      <c r="E88" s="81" t="str">
        <f>IFERROR(IF(ISBLANK($G88),INDEX(mPDM_Consolidated_Tasks[#Data],MATCH($C88,mPDM_Consolidated_Tasks[Task Reference ID],0),4),$G88),"")</f>
        <v/>
      </c>
      <c r="F88" s="82" t="str">
        <f>IFERROR(IF(ISBLANK(INDEX(mPDM_Consolidated_Tasks[#Data],MATCH($C88,mPDM_Consolidated_Tasks[Task Reference ID],0),5)),"",IF(ISBLANK($G88),HYPERLINK(INDEX(mPDM_Consolidated_Tasks[#Data],MATCH($C88,mPDM_Consolidated_Tasks[Task Reference ID],0),5),"Work Instruction"),"")),"")</f>
        <v/>
      </c>
      <c r="G88" s="88"/>
      <c r="H88" s="88"/>
      <c r="I88" s="80" t="str">
        <f>IF(AND(ISBLANK($C88),ISBLANK($G88)),"",IFERROR(IF(INDEX(mPDM_Consolidated_Tasks[#Data],MATCH($C88,mPDM_Consolidated_Tasks[Task Reference ID],0),4)=$E88,"", "Update"),"New"))</f>
        <v/>
      </c>
      <c r="J88" s="80" t="str">
        <f>IFERROR(IF(ISBLANK($H88),"",IF(INDEX(mPDM_Consolidated_Tasks[#Data],MATCH($C88,mPDM_Consolidated_Tasks[Task Reference ID],0),5)=$H88,"", "Update")),"Update")</f>
        <v/>
      </c>
      <c r="K88" s="84"/>
      <c r="L88" s="91"/>
      <c r="M88" s="92"/>
      <c r="N88" s="85"/>
    </row>
    <row r="89" spans="1:14" ht="24.95" customHeight="1">
      <c r="A89" s="90"/>
      <c r="B89" s="90"/>
      <c r="C89" s="87"/>
      <c r="D89" s="80" t="str">
        <f>IFERROR(IF(ISBLANK($G89),INDEX(mPDM_Consolidated_Tasks[#Data],MATCH($C89,mPDM_Consolidated_Tasks[Task Reference ID],0),3),""),"")</f>
        <v/>
      </c>
      <c r="E89" s="81" t="str">
        <f>IFERROR(IF(ISBLANK($G89),INDEX(mPDM_Consolidated_Tasks[#Data],MATCH($C89,mPDM_Consolidated_Tasks[Task Reference ID],0),4),$G89),"")</f>
        <v/>
      </c>
      <c r="F89" s="82" t="str">
        <f>IFERROR(IF(ISBLANK(INDEX(mPDM_Consolidated_Tasks[#Data],MATCH($C89,mPDM_Consolidated_Tasks[Task Reference ID],0),5)),"",IF(ISBLANK($G89),HYPERLINK(INDEX(mPDM_Consolidated_Tasks[#Data],MATCH($C89,mPDM_Consolidated_Tasks[Task Reference ID],0),5),"Work Instruction"),"")),"")</f>
        <v/>
      </c>
      <c r="G89" s="88"/>
      <c r="H89" s="88"/>
      <c r="I89" s="80" t="str">
        <f>IF(AND(ISBLANK($C89),ISBLANK($G89)),"",IFERROR(IF(INDEX(mPDM_Consolidated_Tasks[#Data],MATCH($C89,mPDM_Consolidated_Tasks[Task Reference ID],0),4)=$E89,"", "Update"),"New"))</f>
        <v/>
      </c>
      <c r="J89" s="80" t="str">
        <f>IFERROR(IF(ISBLANK($H89),"",IF(INDEX(mPDM_Consolidated_Tasks[#Data],MATCH($C89,mPDM_Consolidated_Tasks[Task Reference ID],0),5)=$H89,"", "Update")),"Update")</f>
        <v/>
      </c>
      <c r="K89" s="84"/>
      <c r="L89" s="91"/>
      <c r="M89" s="92"/>
      <c r="N89" s="85"/>
    </row>
    <row r="90" spans="1:14" ht="24.95" customHeight="1">
      <c r="A90" s="90"/>
      <c r="B90" s="90"/>
      <c r="C90" s="87"/>
      <c r="D90" s="80" t="str">
        <f>IFERROR(IF(ISBLANK($G90),INDEX(mPDM_Consolidated_Tasks[#Data],MATCH($C90,mPDM_Consolidated_Tasks[Task Reference ID],0),3),""),"")</f>
        <v/>
      </c>
      <c r="E90" s="81" t="str">
        <f>IFERROR(IF(ISBLANK($G90),INDEX(mPDM_Consolidated_Tasks[#Data],MATCH($C90,mPDM_Consolidated_Tasks[Task Reference ID],0),4),$G90),"")</f>
        <v/>
      </c>
      <c r="F90" s="82" t="str">
        <f>IFERROR(IF(ISBLANK(INDEX(mPDM_Consolidated_Tasks[#Data],MATCH($C90,mPDM_Consolidated_Tasks[Task Reference ID],0),5)),"",IF(ISBLANK($G90),HYPERLINK(INDEX(mPDM_Consolidated_Tasks[#Data],MATCH($C90,mPDM_Consolidated_Tasks[Task Reference ID],0),5),"Work Instruction"),"")),"")</f>
        <v/>
      </c>
      <c r="G90" s="88"/>
      <c r="H90" s="88"/>
      <c r="I90" s="80" t="str">
        <f>IF(AND(ISBLANK($C90),ISBLANK($G90)),"",IFERROR(IF(INDEX(mPDM_Consolidated_Tasks[#Data],MATCH($C90,mPDM_Consolidated_Tasks[Task Reference ID],0),4)=$E90,"", "Update"),"New"))</f>
        <v/>
      </c>
      <c r="J90" s="80" t="str">
        <f>IFERROR(IF(ISBLANK($H90),"",IF(INDEX(mPDM_Consolidated_Tasks[#Data],MATCH($C90,mPDM_Consolidated_Tasks[Task Reference ID],0),5)=$H90,"", "Update")),"Update")</f>
        <v/>
      </c>
      <c r="K90" s="84"/>
      <c r="L90" s="91"/>
      <c r="M90" s="92"/>
      <c r="N90" s="85"/>
    </row>
    <row r="91" spans="1:14" ht="24.95" customHeight="1">
      <c r="A91" s="90"/>
      <c r="B91" s="90"/>
      <c r="C91" s="87"/>
      <c r="D91" s="80" t="str">
        <f>IFERROR(IF(ISBLANK($G91),INDEX(mPDM_Consolidated_Tasks[#Data],MATCH($C91,mPDM_Consolidated_Tasks[Task Reference ID],0),3),""),"")</f>
        <v/>
      </c>
      <c r="E91" s="81" t="str">
        <f>IFERROR(IF(ISBLANK($G91),INDEX(mPDM_Consolidated_Tasks[#Data],MATCH($C91,mPDM_Consolidated_Tasks[Task Reference ID],0),4),$G91),"")</f>
        <v/>
      </c>
      <c r="F91" s="82" t="str">
        <f>IFERROR(IF(ISBLANK(INDEX(mPDM_Consolidated_Tasks[#Data],MATCH($C91,mPDM_Consolidated_Tasks[Task Reference ID],0),5)),"",IF(ISBLANK($G91),HYPERLINK(INDEX(mPDM_Consolidated_Tasks[#Data],MATCH($C91,mPDM_Consolidated_Tasks[Task Reference ID],0),5),"Work Instruction"),"")),"")</f>
        <v/>
      </c>
      <c r="G91" s="88"/>
      <c r="H91" s="88"/>
      <c r="I91" s="80" t="str">
        <f>IF(AND(ISBLANK($C91),ISBLANK($G91)),"",IFERROR(IF(INDEX(mPDM_Consolidated_Tasks[#Data],MATCH($C91,mPDM_Consolidated_Tasks[Task Reference ID],0),4)=$E91,"", "Update"),"New"))</f>
        <v/>
      </c>
      <c r="J91" s="80" t="str">
        <f>IFERROR(IF(ISBLANK($H91),"",IF(INDEX(mPDM_Consolidated_Tasks[#Data],MATCH($C91,mPDM_Consolidated_Tasks[Task Reference ID],0),5)=$H91,"", "Update")),"Update")</f>
        <v/>
      </c>
      <c r="K91" s="84"/>
      <c r="L91" s="91"/>
      <c r="M91" s="92"/>
      <c r="N91" s="85"/>
    </row>
    <row r="92" spans="1:14" ht="24.95" customHeight="1">
      <c r="A92" s="90"/>
      <c r="B92" s="90"/>
      <c r="C92" s="87"/>
      <c r="D92" s="80" t="str">
        <f>IFERROR(IF(ISBLANK($G92),INDEX(mPDM_Consolidated_Tasks[#Data],MATCH($C92,mPDM_Consolidated_Tasks[Task Reference ID],0),3),""),"")</f>
        <v/>
      </c>
      <c r="E92" s="81" t="str">
        <f>IFERROR(IF(ISBLANK($G92),INDEX(mPDM_Consolidated_Tasks[#Data],MATCH($C92,mPDM_Consolidated_Tasks[Task Reference ID],0),4),$G92),"")</f>
        <v/>
      </c>
      <c r="F92" s="82" t="str">
        <f>IFERROR(IF(ISBLANK(INDEX(mPDM_Consolidated_Tasks[#Data],MATCH($C92,mPDM_Consolidated_Tasks[Task Reference ID],0),5)),"",IF(ISBLANK($G92),HYPERLINK(INDEX(mPDM_Consolidated_Tasks[#Data],MATCH($C92,mPDM_Consolidated_Tasks[Task Reference ID],0),5),"Work Instruction"),"")),"")</f>
        <v/>
      </c>
      <c r="G92" s="88"/>
      <c r="H92" s="88"/>
      <c r="I92" s="80" t="str">
        <f>IF(AND(ISBLANK($C92),ISBLANK($G92)),"",IFERROR(IF(INDEX(mPDM_Consolidated_Tasks[#Data],MATCH($C92,mPDM_Consolidated_Tasks[Task Reference ID],0),4)=$E92,"", "Update"),"New"))</f>
        <v/>
      </c>
      <c r="J92" s="80" t="str">
        <f>IFERROR(IF(ISBLANK($H92),"",IF(INDEX(mPDM_Consolidated_Tasks[#Data],MATCH($C92,mPDM_Consolidated_Tasks[Task Reference ID],0),5)=$H92,"", "Update")),"Update")</f>
        <v/>
      </c>
      <c r="K92" s="84"/>
      <c r="L92" s="91"/>
      <c r="M92" s="92"/>
      <c r="N92" s="85"/>
    </row>
    <row r="93" spans="1:14" ht="24.95" customHeight="1">
      <c r="A93" s="90"/>
      <c r="B93" s="90"/>
      <c r="C93" s="87"/>
      <c r="D93" s="80" t="str">
        <f>IFERROR(IF(ISBLANK($G93),INDEX(mPDM_Consolidated_Tasks[#Data],MATCH($C93,mPDM_Consolidated_Tasks[Task Reference ID],0),3),""),"")</f>
        <v/>
      </c>
      <c r="E93" s="81" t="str">
        <f>IFERROR(IF(ISBLANK($G93),INDEX(mPDM_Consolidated_Tasks[#Data],MATCH($C93,mPDM_Consolidated_Tasks[Task Reference ID],0),4),$G93),"")</f>
        <v/>
      </c>
      <c r="F93" s="82" t="str">
        <f>IFERROR(IF(ISBLANK(INDEX(mPDM_Consolidated_Tasks[#Data],MATCH($C93,mPDM_Consolidated_Tasks[Task Reference ID],0),5)),"",IF(ISBLANK($G93),HYPERLINK(INDEX(mPDM_Consolidated_Tasks[#Data],MATCH($C93,mPDM_Consolidated_Tasks[Task Reference ID],0),5),"Work Instruction"),"")),"")</f>
        <v/>
      </c>
      <c r="G93" s="88"/>
      <c r="H93" s="88"/>
      <c r="I93" s="80" t="str">
        <f>IF(AND(ISBLANK($C93),ISBLANK($G93)),"",IFERROR(IF(INDEX(mPDM_Consolidated_Tasks[#Data],MATCH($C93,mPDM_Consolidated_Tasks[Task Reference ID],0),4)=$E93,"", "Update"),"New"))</f>
        <v/>
      </c>
      <c r="J93" s="80" t="str">
        <f>IFERROR(IF(ISBLANK($H93),"",IF(INDEX(mPDM_Consolidated_Tasks[#Data],MATCH($C93,mPDM_Consolidated_Tasks[Task Reference ID],0),5)=$H93,"", "Update")),"Update")</f>
        <v/>
      </c>
      <c r="K93" s="84"/>
      <c r="L93" s="91"/>
      <c r="M93" s="92"/>
      <c r="N93" s="85"/>
    </row>
    <row r="94" spans="1:14" ht="24.95" customHeight="1">
      <c r="A94" s="90"/>
      <c r="B94" s="90"/>
      <c r="C94" s="87"/>
      <c r="D94" s="80" t="str">
        <f>IFERROR(IF(ISBLANK($G94),INDEX(mPDM_Consolidated_Tasks[#Data],MATCH($C94,mPDM_Consolidated_Tasks[Task Reference ID],0),3),""),"")</f>
        <v/>
      </c>
      <c r="E94" s="81" t="str">
        <f>IFERROR(IF(ISBLANK($G94),INDEX(mPDM_Consolidated_Tasks[#Data],MATCH($C94,mPDM_Consolidated_Tasks[Task Reference ID],0),4),$G94),"")</f>
        <v/>
      </c>
      <c r="F94" s="82" t="str">
        <f>IFERROR(IF(ISBLANK(INDEX(mPDM_Consolidated_Tasks[#Data],MATCH($C94,mPDM_Consolidated_Tasks[Task Reference ID],0),5)),"",IF(ISBLANK($G94),HYPERLINK(INDEX(mPDM_Consolidated_Tasks[#Data],MATCH($C94,mPDM_Consolidated_Tasks[Task Reference ID],0),5),"Work Instruction"),"")),"")</f>
        <v/>
      </c>
      <c r="G94" s="88"/>
      <c r="H94" s="88"/>
      <c r="I94" s="80" t="str">
        <f>IF(AND(ISBLANK($C94),ISBLANK($G94)),"",IFERROR(IF(INDEX(mPDM_Consolidated_Tasks[#Data],MATCH($C94,mPDM_Consolidated_Tasks[Task Reference ID],0),4)=$E94,"", "Update"),"New"))</f>
        <v/>
      </c>
      <c r="J94" s="80" t="str">
        <f>IFERROR(IF(ISBLANK($H94),"",IF(INDEX(mPDM_Consolidated_Tasks[#Data],MATCH($C94,mPDM_Consolidated_Tasks[Task Reference ID],0),5)=$H94,"", "Update")),"Update")</f>
        <v/>
      </c>
      <c r="K94" s="84"/>
      <c r="L94" s="91"/>
      <c r="M94" s="92"/>
      <c r="N94" s="85"/>
    </row>
    <row r="95" spans="1:14" ht="24.95" customHeight="1">
      <c r="A95" s="90"/>
      <c r="B95" s="90"/>
      <c r="C95" s="87"/>
      <c r="D95" s="80" t="str">
        <f>IFERROR(IF(ISBLANK($G95),INDEX(mPDM_Consolidated_Tasks[#Data],MATCH($C95,mPDM_Consolidated_Tasks[Task Reference ID],0),3),""),"")</f>
        <v/>
      </c>
      <c r="E95" s="81" t="str">
        <f>IFERROR(IF(ISBLANK($G95),INDEX(mPDM_Consolidated_Tasks[#Data],MATCH($C95,mPDM_Consolidated_Tasks[Task Reference ID],0),4),$G95),"")</f>
        <v/>
      </c>
      <c r="F95" s="82" t="str">
        <f>IFERROR(IF(ISBLANK(INDEX(mPDM_Consolidated_Tasks[#Data],MATCH($C95,mPDM_Consolidated_Tasks[Task Reference ID],0),5)),"",IF(ISBLANK($G95),HYPERLINK(INDEX(mPDM_Consolidated_Tasks[#Data],MATCH($C95,mPDM_Consolidated_Tasks[Task Reference ID],0),5),"Work Instruction"),"")),"")</f>
        <v/>
      </c>
      <c r="G95" s="88"/>
      <c r="H95" s="88"/>
      <c r="I95" s="80" t="str">
        <f>IF(AND(ISBLANK($C95),ISBLANK($G95)),"",IFERROR(IF(INDEX(mPDM_Consolidated_Tasks[#Data],MATCH($C95,mPDM_Consolidated_Tasks[Task Reference ID],0),4)=$E95,"", "Update"),"New"))</f>
        <v/>
      </c>
      <c r="J95" s="80" t="str">
        <f>IFERROR(IF(ISBLANK($H95),"",IF(INDEX(mPDM_Consolidated_Tasks[#Data],MATCH($C95,mPDM_Consolidated_Tasks[Task Reference ID],0),5)=$H95,"", "Update")),"Update")</f>
        <v/>
      </c>
      <c r="K95" s="84"/>
      <c r="L95" s="91"/>
      <c r="M95" s="92"/>
      <c r="N95" s="85"/>
    </row>
    <row r="96" spans="1:14" ht="24.95" customHeight="1">
      <c r="A96" s="90"/>
      <c r="B96" s="90"/>
      <c r="C96" s="87"/>
      <c r="D96" s="80" t="str">
        <f>IFERROR(IF(ISBLANK($G96),INDEX(mPDM_Consolidated_Tasks[#Data],MATCH($C96,mPDM_Consolidated_Tasks[Task Reference ID],0),3),""),"")</f>
        <v/>
      </c>
      <c r="E96" s="81" t="str">
        <f>IFERROR(IF(ISBLANK($G96),INDEX(mPDM_Consolidated_Tasks[#Data],MATCH($C96,mPDM_Consolidated_Tasks[Task Reference ID],0),4),$G96),"")</f>
        <v/>
      </c>
      <c r="F96" s="82" t="str">
        <f>IFERROR(IF(ISBLANK(INDEX(mPDM_Consolidated_Tasks[#Data],MATCH($C96,mPDM_Consolidated_Tasks[Task Reference ID],0),5)),"",IF(ISBLANK($G96),HYPERLINK(INDEX(mPDM_Consolidated_Tasks[#Data],MATCH($C96,mPDM_Consolidated_Tasks[Task Reference ID],0),5),"Work Instruction"),"")),"")</f>
        <v/>
      </c>
      <c r="G96" s="88"/>
      <c r="H96" s="88"/>
      <c r="I96" s="80" t="str">
        <f>IF(AND(ISBLANK($C96),ISBLANK($G96)),"",IFERROR(IF(INDEX(mPDM_Consolidated_Tasks[#Data],MATCH($C96,mPDM_Consolidated_Tasks[Task Reference ID],0),4)=$E96,"", "Update"),"New"))</f>
        <v/>
      </c>
      <c r="J96" s="80" t="str">
        <f>IFERROR(IF(ISBLANK($H96),"",IF(INDEX(mPDM_Consolidated_Tasks[#Data],MATCH($C96,mPDM_Consolidated_Tasks[Task Reference ID],0),5)=$H96,"", "Update")),"Update")</f>
        <v/>
      </c>
      <c r="K96" s="84"/>
      <c r="L96" s="91"/>
      <c r="M96" s="92"/>
      <c r="N96" s="85"/>
    </row>
    <row r="97" spans="1:14" ht="24.95" customHeight="1">
      <c r="A97" s="90"/>
      <c r="B97" s="90"/>
      <c r="C97" s="87"/>
      <c r="D97" s="80" t="str">
        <f>IFERROR(IF(ISBLANK($G97),INDEX(mPDM_Consolidated_Tasks[#Data],MATCH($C97,mPDM_Consolidated_Tasks[Task Reference ID],0),3),""),"")</f>
        <v/>
      </c>
      <c r="E97" s="81" t="str">
        <f>IFERROR(IF(ISBLANK($G97),INDEX(mPDM_Consolidated_Tasks[#Data],MATCH($C97,mPDM_Consolidated_Tasks[Task Reference ID],0),4),$G97),"")</f>
        <v/>
      </c>
      <c r="F97" s="82" t="str">
        <f>IFERROR(IF(ISBLANK(INDEX(mPDM_Consolidated_Tasks[#Data],MATCH($C97,mPDM_Consolidated_Tasks[Task Reference ID],0),5)),"",IF(ISBLANK($G97),HYPERLINK(INDEX(mPDM_Consolidated_Tasks[#Data],MATCH($C97,mPDM_Consolidated_Tasks[Task Reference ID],0),5),"Work Instruction"),"")),"")</f>
        <v/>
      </c>
      <c r="G97" s="88"/>
      <c r="H97" s="88"/>
      <c r="I97" s="80" t="str">
        <f>IF(AND(ISBLANK($C97),ISBLANK($G97)),"",IFERROR(IF(INDEX(mPDM_Consolidated_Tasks[#Data],MATCH($C97,mPDM_Consolidated_Tasks[Task Reference ID],0),4)=$E97,"", "Update"),"New"))</f>
        <v/>
      </c>
      <c r="J97" s="80" t="str">
        <f>IFERROR(IF(ISBLANK($H97),"",IF(INDEX(mPDM_Consolidated_Tasks[#Data],MATCH($C97,mPDM_Consolidated_Tasks[Task Reference ID],0),5)=$H97,"", "Update")),"Update")</f>
        <v/>
      </c>
      <c r="K97" s="84"/>
      <c r="L97" s="91"/>
      <c r="M97" s="92"/>
      <c r="N97" s="85"/>
    </row>
    <row r="98" spans="1:14" ht="24.95" customHeight="1">
      <c r="A98" s="90"/>
      <c r="B98" s="90"/>
      <c r="C98" s="87"/>
      <c r="D98" s="80" t="str">
        <f>IFERROR(IF(ISBLANK($G98),INDEX(mPDM_Consolidated_Tasks[#Data],MATCH($C98,mPDM_Consolidated_Tasks[Task Reference ID],0),3),""),"")</f>
        <v/>
      </c>
      <c r="E98" s="81" t="str">
        <f>IFERROR(IF(ISBLANK($G98),INDEX(mPDM_Consolidated_Tasks[#Data],MATCH($C98,mPDM_Consolidated_Tasks[Task Reference ID],0),4),$G98),"")</f>
        <v/>
      </c>
      <c r="F98" s="82" t="str">
        <f>IFERROR(IF(ISBLANK(INDEX(mPDM_Consolidated_Tasks[#Data],MATCH($C98,mPDM_Consolidated_Tasks[Task Reference ID],0),5)),"",IF(ISBLANK($G98),HYPERLINK(INDEX(mPDM_Consolidated_Tasks[#Data],MATCH($C98,mPDM_Consolidated_Tasks[Task Reference ID],0),5),"Work Instruction"),"")),"")</f>
        <v/>
      </c>
      <c r="G98" s="88"/>
      <c r="H98" s="88"/>
      <c r="I98" s="80" t="str">
        <f>IF(AND(ISBLANK($C98),ISBLANK($G98)),"",IFERROR(IF(INDEX(mPDM_Consolidated_Tasks[#Data],MATCH($C98,mPDM_Consolidated_Tasks[Task Reference ID],0),4)=$E98,"", "Update"),"New"))</f>
        <v/>
      </c>
      <c r="J98" s="80" t="str">
        <f>IFERROR(IF(ISBLANK($H98),"",IF(INDEX(mPDM_Consolidated_Tasks[#Data],MATCH($C98,mPDM_Consolidated_Tasks[Task Reference ID],0),5)=$H98,"", "Update")),"Update")</f>
        <v/>
      </c>
      <c r="K98" s="84"/>
      <c r="L98" s="91"/>
      <c r="M98" s="92"/>
      <c r="N98" s="85"/>
    </row>
    <row r="99" spans="1:14" ht="24.95" customHeight="1">
      <c r="A99" s="90"/>
      <c r="B99" s="90"/>
      <c r="C99" s="87"/>
      <c r="D99" s="80" t="str">
        <f>IFERROR(IF(ISBLANK($G99),INDEX(mPDM_Consolidated_Tasks[#Data],MATCH($C99,mPDM_Consolidated_Tasks[Task Reference ID],0),3),""),"")</f>
        <v/>
      </c>
      <c r="E99" s="81" t="str">
        <f>IFERROR(IF(ISBLANK($G99),INDEX(mPDM_Consolidated_Tasks[#Data],MATCH($C99,mPDM_Consolidated_Tasks[Task Reference ID],0),4),$G99),"")</f>
        <v/>
      </c>
      <c r="F99" s="82" t="str">
        <f>IFERROR(IF(ISBLANK(INDEX(mPDM_Consolidated_Tasks[#Data],MATCH($C99,mPDM_Consolidated_Tasks[Task Reference ID],0),5)),"",IF(ISBLANK($G99),HYPERLINK(INDEX(mPDM_Consolidated_Tasks[#Data],MATCH($C99,mPDM_Consolidated_Tasks[Task Reference ID],0),5),"Work Instruction"),"")),"")</f>
        <v/>
      </c>
      <c r="G99" s="88"/>
      <c r="H99" s="88"/>
      <c r="I99" s="80" t="str">
        <f>IF(AND(ISBLANK($C99),ISBLANK($G99)),"",IFERROR(IF(INDEX(mPDM_Consolidated_Tasks[#Data],MATCH($C99,mPDM_Consolidated_Tasks[Task Reference ID],0),4)=$E99,"", "Update"),"New"))</f>
        <v/>
      </c>
      <c r="J99" s="80" t="str">
        <f>IFERROR(IF(ISBLANK($H99),"",IF(INDEX(mPDM_Consolidated_Tasks[#Data],MATCH($C99,mPDM_Consolidated_Tasks[Task Reference ID],0),5)=$H99,"", "Update")),"Update")</f>
        <v/>
      </c>
      <c r="K99" s="84"/>
      <c r="L99" s="91"/>
      <c r="M99" s="92"/>
      <c r="N99" s="85"/>
    </row>
    <row r="100" spans="1:14" ht="24.95" customHeight="1">
      <c r="A100" s="90"/>
      <c r="B100" s="90"/>
      <c r="C100" s="87"/>
      <c r="D100" s="80" t="str">
        <f>IFERROR(IF(ISBLANK($G100),INDEX(mPDM_Consolidated_Tasks[#Data],MATCH($C100,mPDM_Consolidated_Tasks[Task Reference ID],0),3),""),"")</f>
        <v/>
      </c>
      <c r="E100" s="81" t="str">
        <f>IFERROR(IF(ISBLANK($G100),INDEX(mPDM_Consolidated_Tasks[#Data],MATCH($C100,mPDM_Consolidated_Tasks[Task Reference ID],0),4),$G100),"")</f>
        <v/>
      </c>
      <c r="F100" s="82" t="str">
        <f>IFERROR(IF(ISBLANK(INDEX(mPDM_Consolidated_Tasks[#Data],MATCH($C100,mPDM_Consolidated_Tasks[Task Reference ID],0),5)),"",IF(ISBLANK($G100),HYPERLINK(INDEX(mPDM_Consolidated_Tasks[#Data],MATCH($C100,mPDM_Consolidated_Tasks[Task Reference ID],0),5),"Work Instruction"),"")),"")</f>
        <v/>
      </c>
      <c r="G100" s="88"/>
      <c r="H100" s="88"/>
      <c r="I100" s="80" t="str">
        <f>IF(AND(ISBLANK($C100),ISBLANK($G100)),"",IFERROR(IF(INDEX(mPDM_Consolidated_Tasks[#Data],MATCH($C100,mPDM_Consolidated_Tasks[Task Reference ID],0),4)=$E100,"", "Update"),"New"))</f>
        <v/>
      </c>
      <c r="J100" s="80" t="str">
        <f>IFERROR(IF(ISBLANK($H100),"",IF(INDEX(mPDM_Consolidated_Tasks[#Data],MATCH($C100,mPDM_Consolidated_Tasks[Task Reference ID],0),5)=$H100,"", "Update")),"Update")</f>
        <v/>
      </c>
      <c r="K100" s="84"/>
      <c r="L100" s="91"/>
      <c r="M100" s="92"/>
      <c r="N100" s="85"/>
    </row>
    <row r="101" spans="1:14" ht="24.95" customHeight="1">
      <c r="A101" s="90"/>
      <c r="B101" s="90"/>
      <c r="C101" s="87"/>
      <c r="D101" s="80" t="str">
        <f>IFERROR(IF(ISBLANK($G101),INDEX(mPDM_Consolidated_Tasks[#Data],MATCH($C101,mPDM_Consolidated_Tasks[Task Reference ID],0),3),""),"")</f>
        <v/>
      </c>
      <c r="E101" s="81" t="str">
        <f>IFERROR(IF(ISBLANK($G101),INDEX(mPDM_Consolidated_Tasks[#Data],MATCH($C101,mPDM_Consolidated_Tasks[Task Reference ID],0),4),$G101),"")</f>
        <v/>
      </c>
      <c r="F101" s="82" t="str">
        <f>IFERROR(IF(ISBLANK(INDEX(mPDM_Consolidated_Tasks[#Data],MATCH($C101,mPDM_Consolidated_Tasks[Task Reference ID],0),5)),"",IF(ISBLANK($G101),HYPERLINK(INDEX(mPDM_Consolidated_Tasks[#Data],MATCH($C101,mPDM_Consolidated_Tasks[Task Reference ID],0),5),"Work Instruction"),"")),"")</f>
        <v/>
      </c>
      <c r="G101" s="88"/>
      <c r="H101" s="88"/>
      <c r="I101" s="80" t="str">
        <f>IF(AND(ISBLANK($C101),ISBLANK($G101)),"",IFERROR(IF(INDEX(mPDM_Consolidated_Tasks[#Data],MATCH($C101,mPDM_Consolidated_Tasks[Task Reference ID],0),4)=$E101,"", "Update"),"New"))</f>
        <v/>
      </c>
      <c r="J101" s="80" t="str">
        <f>IFERROR(IF(ISBLANK($H101),"",IF(INDEX(mPDM_Consolidated_Tasks[#Data],MATCH($C101,mPDM_Consolidated_Tasks[Task Reference ID],0),5)=$H101,"", "Update")),"Update")</f>
        <v/>
      </c>
      <c r="K101" s="84"/>
      <c r="L101" s="91"/>
      <c r="M101" s="92"/>
      <c r="N101" s="85"/>
    </row>
    <row r="102" spans="1:14" ht="24.95" customHeight="1">
      <c r="A102" s="90"/>
      <c r="B102" s="90"/>
      <c r="C102" s="87"/>
      <c r="D102" s="80" t="str">
        <f>IFERROR(IF(ISBLANK($G102),INDEX(mPDM_Consolidated_Tasks[#Data],MATCH($C102,mPDM_Consolidated_Tasks[Task Reference ID],0),3),""),"")</f>
        <v/>
      </c>
      <c r="E102" s="81" t="str">
        <f>IFERROR(IF(ISBLANK($G102),INDEX(mPDM_Consolidated_Tasks[#Data],MATCH($C102,mPDM_Consolidated_Tasks[Task Reference ID],0),4),$G102),"")</f>
        <v/>
      </c>
      <c r="F102" s="82" t="str">
        <f>IFERROR(IF(ISBLANK(INDEX(mPDM_Consolidated_Tasks[#Data],MATCH($C102,mPDM_Consolidated_Tasks[Task Reference ID],0),5)),"",IF(ISBLANK($G102),HYPERLINK(INDEX(mPDM_Consolidated_Tasks[#Data],MATCH($C102,mPDM_Consolidated_Tasks[Task Reference ID],0),5),"Work Instruction"),"")),"")</f>
        <v/>
      </c>
      <c r="G102" s="88"/>
      <c r="H102" s="88"/>
      <c r="I102" s="80" t="str">
        <f>IF(AND(ISBLANK($C102),ISBLANK($G102)),"",IFERROR(IF(INDEX(mPDM_Consolidated_Tasks[#Data],MATCH($C102,mPDM_Consolidated_Tasks[Task Reference ID],0),4)=$E102,"", "Update"),"New"))</f>
        <v/>
      </c>
      <c r="J102" s="80" t="str">
        <f>IFERROR(IF(ISBLANK($H102),"",IF(INDEX(mPDM_Consolidated_Tasks[#Data],MATCH($C102,mPDM_Consolidated_Tasks[Task Reference ID],0),5)=$H102,"", "Update")),"Update")</f>
        <v/>
      </c>
      <c r="K102" s="84"/>
      <c r="L102" s="91"/>
      <c r="M102" s="92"/>
      <c r="N102" s="85"/>
    </row>
    <row r="103" spans="1:14" ht="24.95" customHeight="1">
      <c r="A103" s="90"/>
      <c r="B103" s="90"/>
      <c r="C103" s="87"/>
      <c r="D103" s="80" t="str">
        <f>IFERROR(IF(ISBLANK($G103),INDEX(mPDM_Consolidated_Tasks[#Data],MATCH($C103,mPDM_Consolidated_Tasks[Task Reference ID],0),3),""),"")</f>
        <v/>
      </c>
      <c r="E103" s="81" t="str">
        <f>IFERROR(IF(ISBLANK($G103),INDEX(mPDM_Consolidated_Tasks[#Data],MATCH($C103,mPDM_Consolidated_Tasks[Task Reference ID],0),4),$G103),"")</f>
        <v/>
      </c>
      <c r="F103" s="82" t="str">
        <f>IFERROR(IF(ISBLANK(INDEX(mPDM_Consolidated_Tasks[#Data],MATCH($C103,mPDM_Consolidated_Tasks[Task Reference ID],0),5)),"",IF(ISBLANK($G103),HYPERLINK(INDEX(mPDM_Consolidated_Tasks[#Data],MATCH($C103,mPDM_Consolidated_Tasks[Task Reference ID],0),5),"Work Instruction"),"")),"")</f>
        <v/>
      </c>
      <c r="G103" s="88"/>
      <c r="H103" s="88"/>
      <c r="I103" s="80" t="str">
        <f>IF(AND(ISBLANK($C103),ISBLANK($G103)),"",IFERROR(IF(INDEX(mPDM_Consolidated_Tasks[#Data],MATCH($C103,mPDM_Consolidated_Tasks[Task Reference ID],0),4)=$E103,"", "Update"),"New"))</f>
        <v/>
      </c>
      <c r="J103" s="80" t="str">
        <f>IFERROR(IF(ISBLANK($H103),"",IF(INDEX(mPDM_Consolidated_Tasks[#Data],MATCH($C103,mPDM_Consolidated_Tasks[Task Reference ID],0),5)=$H103,"", "Update")),"Update")</f>
        <v/>
      </c>
      <c r="K103" s="84"/>
      <c r="L103" s="91"/>
      <c r="M103" s="92"/>
      <c r="N103" s="85"/>
    </row>
    <row r="104" spans="1:14" ht="24.95" customHeight="1">
      <c r="A104" s="90"/>
      <c r="B104" s="90"/>
      <c r="C104" s="87"/>
      <c r="D104" s="80" t="str">
        <f>IFERROR(IF(ISBLANK($G104),INDEX(mPDM_Consolidated_Tasks[#Data],MATCH($C104,mPDM_Consolidated_Tasks[Task Reference ID],0),3),""),"")</f>
        <v/>
      </c>
      <c r="E104" s="81" t="str">
        <f>IFERROR(IF(ISBLANK($G104),INDEX(mPDM_Consolidated_Tasks[#Data],MATCH($C104,mPDM_Consolidated_Tasks[Task Reference ID],0),4),$G104),"")</f>
        <v/>
      </c>
      <c r="F104" s="82" t="str">
        <f>IFERROR(IF(ISBLANK(INDEX(mPDM_Consolidated_Tasks[#Data],MATCH($C104,mPDM_Consolidated_Tasks[Task Reference ID],0),5)),"",IF(ISBLANK($G104),HYPERLINK(INDEX(mPDM_Consolidated_Tasks[#Data],MATCH($C104,mPDM_Consolidated_Tasks[Task Reference ID],0),5),"Work Instruction"),"")),"")</f>
        <v/>
      </c>
      <c r="G104" s="88"/>
      <c r="H104" s="88"/>
      <c r="I104" s="80" t="str">
        <f>IF(AND(ISBLANK($C104),ISBLANK($G104)),"",IFERROR(IF(INDEX(mPDM_Consolidated_Tasks[#Data],MATCH($C104,mPDM_Consolidated_Tasks[Task Reference ID],0),4)=$E104,"", "Update"),"New"))</f>
        <v/>
      </c>
      <c r="J104" s="80" t="str">
        <f>IFERROR(IF(ISBLANK($H104),"",IF(INDEX(mPDM_Consolidated_Tasks[#Data],MATCH($C104,mPDM_Consolidated_Tasks[Task Reference ID],0),5)=$H104,"", "Update")),"Update")</f>
        <v/>
      </c>
      <c r="K104" s="84"/>
      <c r="L104" s="91"/>
      <c r="M104" s="92"/>
      <c r="N104" s="85"/>
    </row>
    <row r="105" spans="1:14" ht="24.95" customHeight="1">
      <c r="A105" s="90"/>
      <c r="B105" s="90"/>
      <c r="C105" s="87"/>
      <c r="D105" s="80" t="str">
        <f>IFERROR(IF(ISBLANK($G105),INDEX(mPDM_Consolidated_Tasks[#Data],MATCH($C105,mPDM_Consolidated_Tasks[Task Reference ID],0),3),""),"")</f>
        <v/>
      </c>
      <c r="E105" s="81" t="str">
        <f>IFERROR(IF(ISBLANK($G105),INDEX(mPDM_Consolidated_Tasks[#Data],MATCH($C105,mPDM_Consolidated_Tasks[Task Reference ID],0),4),$G105),"")</f>
        <v/>
      </c>
      <c r="F105" s="82" t="str">
        <f>IFERROR(IF(ISBLANK(INDEX(mPDM_Consolidated_Tasks[#Data],MATCH($C105,mPDM_Consolidated_Tasks[Task Reference ID],0),5)),"",IF(ISBLANK($G105),HYPERLINK(INDEX(mPDM_Consolidated_Tasks[#Data],MATCH($C105,mPDM_Consolidated_Tasks[Task Reference ID],0),5),"Work Instruction"),"")),"")</f>
        <v/>
      </c>
      <c r="G105" s="88"/>
      <c r="H105" s="88"/>
      <c r="I105" s="80" t="str">
        <f>IF(AND(ISBLANK($C105),ISBLANK($G105)),"",IFERROR(IF(INDEX(mPDM_Consolidated_Tasks[#Data],MATCH($C105,mPDM_Consolidated_Tasks[Task Reference ID],0),4)=$E105,"", "Update"),"New"))</f>
        <v/>
      </c>
      <c r="J105" s="80" t="str">
        <f>IFERROR(IF(ISBLANK($H105),"",IF(INDEX(mPDM_Consolidated_Tasks[#Data],MATCH($C105,mPDM_Consolidated_Tasks[Task Reference ID],0),5)=$H105,"", "Update")),"Update")</f>
        <v/>
      </c>
      <c r="K105" s="84"/>
      <c r="L105" s="91"/>
      <c r="M105" s="92"/>
      <c r="N105" s="85"/>
    </row>
    <row r="106" spans="1:14" ht="24.95" customHeight="1">
      <c r="A106" s="90"/>
      <c r="B106" s="90"/>
      <c r="C106" s="87"/>
      <c r="D106" s="80" t="str">
        <f>IFERROR(IF(ISBLANK($G106),INDEX(mPDM_Consolidated_Tasks[#Data],MATCH($C106,mPDM_Consolidated_Tasks[Task Reference ID],0),3),""),"")</f>
        <v/>
      </c>
      <c r="E106" s="81" t="str">
        <f>IFERROR(IF(ISBLANK($G106),INDEX(mPDM_Consolidated_Tasks[#Data],MATCH($C106,mPDM_Consolidated_Tasks[Task Reference ID],0),4),$G106),"")</f>
        <v/>
      </c>
      <c r="F106" s="82" t="str">
        <f>IFERROR(IF(ISBLANK(INDEX(mPDM_Consolidated_Tasks[#Data],MATCH($C106,mPDM_Consolidated_Tasks[Task Reference ID],0),5)),"",IF(ISBLANK($G106),HYPERLINK(INDEX(mPDM_Consolidated_Tasks[#Data],MATCH($C106,mPDM_Consolidated_Tasks[Task Reference ID],0),5),"Work Instruction"),"")),"")</f>
        <v/>
      </c>
      <c r="G106" s="88"/>
      <c r="H106" s="88"/>
      <c r="I106" s="80" t="str">
        <f>IF(AND(ISBLANK($C106),ISBLANK($G106)),"",IFERROR(IF(INDEX(mPDM_Consolidated_Tasks[#Data],MATCH($C106,mPDM_Consolidated_Tasks[Task Reference ID],0),4)=$E106,"", "Update"),"New"))</f>
        <v/>
      </c>
      <c r="J106" s="80" t="str">
        <f>IFERROR(IF(ISBLANK($H106),"",IF(INDEX(mPDM_Consolidated_Tasks[#Data],MATCH($C106,mPDM_Consolidated_Tasks[Task Reference ID],0),5)=$H106,"", "Update")),"Update")</f>
        <v/>
      </c>
      <c r="K106" s="84"/>
      <c r="L106" s="91"/>
      <c r="M106" s="92"/>
      <c r="N106" s="85"/>
    </row>
    <row r="107" spans="1:14" ht="24.95" customHeight="1">
      <c r="A107" s="90"/>
      <c r="B107" s="90"/>
      <c r="C107" s="87"/>
      <c r="D107" s="80" t="str">
        <f>IFERROR(IF(ISBLANK($G107),INDEX(mPDM_Consolidated_Tasks[#Data],MATCH($C107,mPDM_Consolidated_Tasks[Task Reference ID],0),3),""),"")</f>
        <v/>
      </c>
      <c r="E107" s="81" t="str">
        <f>IFERROR(IF(ISBLANK($G107),INDEX(mPDM_Consolidated_Tasks[#Data],MATCH($C107,mPDM_Consolidated_Tasks[Task Reference ID],0),4),$G107),"")</f>
        <v/>
      </c>
      <c r="F107" s="82" t="str">
        <f>IFERROR(IF(ISBLANK(INDEX(mPDM_Consolidated_Tasks[#Data],MATCH($C107,mPDM_Consolidated_Tasks[Task Reference ID],0),5)),"",IF(ISBLANK($G107),HYPERLINK(INDEX(mPDM_Consolidated_Tasks[#Data],MATCH($C107,mPDM_Consolidated_Tasks[Task Reference ID],0),5),"Work Instruction"),"")),"")</f>
        <v/>
      </c>
      <c r="G107" s="88"/>
      <c r="H107" s="88"/>
      <c r="I107" s="80" t="str">
        <f>IF(AND(ISBLANK($C107),ISBLANK($G107)),"",IFERROR(IF(INDEX(mPDM_Consolidated_Tasks[#Data],MATCH($C107,mPDM_Consolidated_Tasks[Task Reference ID],0),4)=$E107,"", "Update"),"New"))</f>
        <v/>
      </c>
      <c r="J107" s="80" t="str">
        <f>IFERROR(IF(ISBLANK($H107),"",IF(INDEX(mPDM_Consolidated_Tasks[#Data],MATCH($C107,mPDM_Consolidated_Tasks[Task Reference ID],0),5)=$H107,"", "Update")),"Update")</f>
        <v/>
      </c>
      <c r="K107" s="84"/>
      <c r="L107" s="91"/>
      <c r="M107" s="92"/>
      <c r="N107" s="85"/>
    </row>
    <row r="108" spans="1:14" ht="24.95" customHeight="1">
      <c r="A108" s="90"/>
      <c r="B108" s="90"/>
      <c r="C108" s="87"/>
      <c r="D108" s="80" t="str">
        <f>IFERROR(IF(ISBLANK($G108),INDEX(mPDM_Consolidated_Tasks[#Data],MATCH($C108,mPDM_Consolidated_Tasks[Task Reference ID],0),3),""),"")</f>
        <v/>
      </c>
      <c r="E108" s="81" t="str">
        <f>IFERROR(IF(ISBLANK($G108),INDEX(mPDM_Consolidated_Tasks[#Data],MATCH($C108,mPDM_Consolidated_Tasks[Task Reference ID],0),4),$G108),"")</f>
        <v/>
      </c>
      <c r="F108" s="82" t="str">
        <f>IFERROR(IF(ISBLANK(INDEX(mPDM_Consolidated_Tasks[#Data],MATCH($C108,mPDM_Consolidated_Tasks[Task Reference ID],0),5)),"",IF(ISBLANK($G108),HYPERLINK(INDEX(mPDM_Consolidated_Tasks[#Data],MATCH($C108,mPDM_Consolidated_Tasks[Task Reference ID],0),5),"Work Instruction"),"")),"")</f>
        <v/>
      </c>
      <c r="G108" s="88"/>
      <c r="H108" s="88"/>
      <c r="I108" s="80" t="str">
        <f>IF(AND(ISBLANK($C108),ISBLANK($G108)),"",IFERROR(IF(INDEX(mPDM_Consolidated_Tasks[#Data],MATCH($C108,mPDM_Consolidated_Tasks[Task Reference ID],0),4)=$E108,"", "Update"),"New"))</f>
        <v/>
      </c>
      <c r="J108" s="80" t="str">
        <f>IFERROR(IF(ISBLANK($H108),"",IF(INDEX(mPDM_Consolidated_Tasks[#Data],MATCH($C108,mPDM_Consolidated_Tasks[Task Reference ID],0),5)=$H108,"", "Update")),"Update")</f>
        <v/>
      </c>
      <c r="K108" s="84"/>
      <c r="L108" s="91"/>
      <c r="M108" s="92"/>
      <c r="N108" s="85"/>
    </row>
    <row r="109" spans="1:14" ht="24.95" customHeight="1">
      <c r="A109" s="90"/>
      <c r="B109" s="90"/>
      <c r="C109" s="87"/>
      <c r="D109" s="80" t="str">
        <f>IFERROR(IF(ISBLANK($G109),INDEX(mPDM_Consolidated_Tasks[#Data],MATCH($C109,mPDM_Consolidated_Tasks[Task Reference ID],0),3),""),"")</f>
        <v/>
      </c>
      <c r="E109" s="81" t="str">
        <f>IFERROR(IF(ISBLANK($G109),INDEX(mPDM_Consolidated_Tasks[#Data],MATCH($C109,mPDM_Consolidated_Tasks[Task Reference ID],0),4),$G109),"")</f>
        <v/>
      </c>
      <c r="F109" s="82" t="str">
        <f>IFERROR(IF(ISBLANK(INDEX(mPDM_Consolidated_Tasks[#Data],MATCH($C109,mPDM_Consolidated_Tasks[Task Reference ID],0),5)),"",IF(ISBLANK($G109),HYPERLINK(INDEX(mPDM_Consolidated_Tasks[#Data],MATCH($C109,mPDM_Consolidated_Tasks[Task Reference ID],0),5),"Work Instruction"),"")),"")</f>
        <v/>
      </c>
      <c r="G109" s="88"/>
      <c r="H109" s="88"/>
      <c r="I109" s="80" t="str">
        <f>IF(AND(ISBLANK($C109),ISBLANK($G109)),"",IFERROR(IF(INDEX(mPDM_Consolidated_Tasks[#Data],MATCH($C109,mPDM_Consolidated_Tasks[Task Reference ID],0),4)=$E109,"", "Update"),"New"))</f>
        <v/>
      </c>
      <c r="J109" s="80" t="str">
        <f>IFERROR(IF(ISBLANK($H109),"",IF(INDEX(mPDM_Consolidated_Tasks[#Data],MATCH($C109,mPDM_Consolidated_Tasks[Task Reference ID],0),5)=$H109,"", "Update")),"Update")</f>
        <v/>
      </c>
      <c r="K109" s="84"/>
      <c r="L109" s="91"/>
      <c r="M109" s="92"/>
      <c r="N109" s="85"/>
    </row>
    <row r="110" spans="1:14" ht="24.95" customHeight="1">
      <c r="A110" s="90"/>
      <c r="B110" s="90"/>
      <c r="C110" s="87"/>
      <c r="D110" s="80" t="str">
        <f>IFERROR(IF(ISBLANK($G110),INDEX(mPDM_Consolidated_Tasks[#Data],MATCH($C110,mPDM_Consolidated_Tasks[Task Reference ID],0),3),""),"")</f>
        <v/>
      </c>
      <c r="E110" s="81" t="str">
        <f>IFERROR(IF(ISBLANK($G110),INDEX(mPDM_Consolidated_Tasks[#Data],MATCH($C110,mPDM_Consolidated_Tasks[Task Reference ID],0),4),$G110),"")</f>
        <v/>
      </c>
      <c r="F110" s="82" t="str">
        <f>IFERROR(IF(ISBLANK(INDEX(mPDM_Consolidated_Tasks[#Data],MATCH($C110,mPDM_Consolidated_Tasks[Task Reference ID],0),5)),"",IF(ISBLANK($G110),HYPERLINK(INDEX(mPDM_Consolidated_Tasks[#Data],MATCH($C110,mPDM_Consolidated_Tasks[Task Reference ID],0),5),"Work Instruction"),"")),"")</f>
        <v/>
      </c>
      <c r="G110" s="88"/>
      <c r="H110" s="88"/>
      <c r="I110" s="80" t="str">
        <f>IF(AND(ISBLANK($C110),ISBLANK($G110)),"",IFERROR(IF(INDEX(mPDM_Consolidated_Tasks[#Data],MATCH($C110,mPDM_Consolidated_Tasks[Task Reference ID],0),4)=$E110,"", "Update"),"New"))</f>
        <v/>
      </c>
      <c r="J110" s="80" t="str">
        <f>IFERROR(IF(ISBLANK($H110),"",IF(INDEX(mPDM_Consolidated_Tasks[#Data],MATCH($C110,mPDM_Consolidated_Tasks[Task Reference ID],0),5)=$H110,"", "Update")),"Update")</f>
        <v/>
      </c>
      <c r="K110" s="84"/>
      <c r="L110" s="91"/>
      <c r="M110" s="92"/>
      <c r="N110" s="85"/>
    </row>
    <row r="111" spans="1:14" ht="24.95" customHeight="1">
      <c r="A111" s="90"/>
      <c r="B111" s="90"/>
      <c r="C111" s="87"/>
      <c r="D111" s="80" t="str">
        <f>IFERROR(IF(ISBLANK($G111),INDEX(mPDM_Consolidated_Tasks[#Data],MATCH($C111,mPDM_Consolidated_Tasks[Task Reference ID],0),3),""),"")</f>
        <v/>
      </c>
      <c r="E111" s="81" t="str">
        <f>IFERROR(IF(ISBLANK($G111),INDEX(mPDM_Consolidated_Tasks[#Data],MATCH($C111,mPDM_Consolidated_Tasks[Task Reference ID],0),4),$G111),"")</f>
        <v/>
      </c>
      <c r="F111" s="82" t="str">
        <f>IFERROR(IF(ISBLANK(INDEX(mPDM_Consolidated_Tasks[#Data],MATCH($C111,mPDM_Consolidated_Tasks[Task Reference ID],0),5)),"",IF(ISBLANK($G111),HYPERLINK(INDEX(mPDM_Consolidated_Tasks[#Data],MATCH($C111,mPDM_Consolidated_Tasks[Task Reference ID],0),5),"Work Instruction"),"")),"")</f>
        <v/>
      </c>
      <c r="G111" s="88"/>
      <c r="H111" s="88"/>
      <c r="I111" s="80" t="str">
        <f>IF(AND(ISBLANK($C111),ISBLANK($G111)),"",IFERROR(IF(INDEX(mPDM_Consolidated_Tasks[#Data],MATCH($C111,mPDM_Consolidated_Tasks[Task Reference ID],0),4)=$E111,"", "Update"),"New"))</f>
        <v/>
      </c>
      <c r="J111" s="80" t="str">
        <f>IFERROR(IF(ISBLANK($H111),"",IF(INDEX(mPDM_Consolidated_Tasks[#Data],MATCH($C111,mPDM_Consolidated_Tasks[Task Reference ID],0),5)=$H111,"", "Update")),"Update")</f>
        <v/>
      </c>
      <c r="K111" s="84"/>
      <c r="L111" s="91"/>
      <c r="M111" s="92"/>
      <c r="N111" s="85"/>
    </row>
    <row r="112" spans="1:14" ht="24.95" customHeight="1">
      <c r="A112" s="90"/>
      <c r="B112" s="90"/>
      <c r="C112" s="87"/>
      <c r="D112" s="80" t="str">
        <f>IFERROR(IF(ISBLANK($G112),INDEX(mPDM_Consolidated_Tasks[#Data],MATCH($C112,mPDM_Consolidated_Tasks[Task Reference ID],0),3),""),"")</f>
        <v/>
      </c>
      <c r="E112" s="81" t="str">
        <f>IFERROR(IF(ISBLANK($G112),INDEX(mPDM_Consolidated_Tasks[#Data],MATCH($C112,mPDM_Consolidated_Tasks[Task Reference ID],0),4),$G112),"")</f>
        <v/>
      </c>
      <c r="F112" s="82" t="str">
        <f>IFERROR(IF(ISBLANK(INDEX(mPDM_Consolidated_Tasks[#Data],MATCH($C112,mPDM_Consolidated_Tasks[Task Reference ID],0),5)),"",IF(ISBLANK($G112),HYPERLINK(INDEX(mPDM_Consolidated_Tasks[#Data],MATCH($C112,mPDM_Consolidated_Tasks[Task Reference ID],0),5),"Work Instruction"),"")),"")</f>
        <v/>
      </c>
      <c r="G112" s="88"/>
      <c r="H112" s="88"/>
      <c r="I112" s="80" t="str">
        <f>IF(AND(ISBLANK($C112),ISBLANK($G112)),"",IFERROR(IF(INDEX(mPDM_Consolidated_Tasks[#Data],MATCH($C112,mPDM_Consolidated_Tasks[Task Reference ID],0),4)=$E112,"", "Update"),"New"))</f>
        <v/>
      </c>
      <c r="J112" s="80" t="str">
        <f>IFERROR(IF(ISBLANK($H112),"",IF(INDEX(mPDM_Consolidated_Tasks[#Data],MATCH($C112,mPDM_Consolidated_Tasks[Task Reference ID],0),5)=$H112,"", "Update")),"Update")</f>
        <v/>
      </c>
      <c r="K112" s="84"/>
      <c r="L112" s="91"/>
      <c r="M112" s="92"/>
      <c r="N112" s="85"/>
    </row>
    <row r="113" spans="1:14" ht="24.95" customHeight="1">
      <c r="A113" s="90"/>
      <c r="B113" s="90"/>
      <c r="C113" s="87"/>
      <c r="D113" s="80" t="str">
        <f>IFERROR(IF(ISBLANK($G113),INDEX(mPDM_Consolidated_Tasks[#Data],MATCH($C113,mPDM_Consolidated_Tasks[Task Reference ID],0),3),""),"")</f>
        <v/>
      </c>
      <c r="E113" s="81" t="str">
        <f>IFERROR(IF(ISBLANK($G113),INDEX(mPDM_Consolidated_Tasks[#Data],MATCH($C113,mPDM_Consolidated_Tasks[Task Reference ID],0),4),$G113),"")</f>
        <v/>
      </c>
      <c r="F113" s="82" t="str">
        <f>IFERROR(IF(ISBLANK(INDEX(mPDM_Consolidated_Tasks[#Data],MATCH($C113,mPDM_Consolidated_Tasks[Task Reference ID],0),5)),"",IF(ISBLANK($G113),HYPERLINK(INDEX(mPDM_Consolidated_Tasks[#Data],MATCH($C113,mPDM_Consolidated_Tasks[Task Reference ID],0),5),"Work Instruction"),"")),"")</f>
        <v/>
      </c>
      <c r="G113" s="88"/>
      <c r="H113" s="88"/>
      <c r="I113" s="80" t="str">
        <f>IF(AND(ISBLANK($C113),ISBLANK($G113)),"",IFERROR(IF(INDEX(mPDM_Consolidated_Tasks[#Data],MATCH($C113,mPDM_Consolidated_Tasks[Task Reference ID],0),4)=$E113,"", "Update"),"New"))</f>
        <v/>
      </c>
      <c r="J113" s="80" t="str">
        <f>IFERROR(IF(ISBLANK($H113),"",IF(INDEX(mPDM_Consolidated_Tasks[#Data],MATCH($C113,mPDM_Consolidated_Tasks[Task Reference ID],0),5)=$H113,"", "Update")),"Update")</f>
        <v/>
      </c>
      <c r="K113" s="84"/>
      <c r="L113" s="91"/>
      <c r="M113" s="92"/>
      <c r="N113" s="85"/>
    </row>
    <row r="114" spans="1:14" ht="24.95" customHeight="1">
      <c r="A114" s="90"/>
      <c r="B114" s="90"/>
      <c r="C114" s="87"/>
      <c r="D114" s="80" t="str">
        <f>IFERROR(IF(ISBLANK($G114),INDEX(mPDM_Consolidated_Tasks[#Data],MATCH($C114,mPDM_Consolidated_Tasks[Task Reference ID],0),3),""),"")</f>
        <v/>
      </c>
      <c r="E114" s="81" t="str">
        <f>IFERROR(IF(ISBLANK($G114),INDEX(mPDM_Consolidated_Tasks[#Data],MATCH($C114,mPDM_Consolidated_Tasks[Task Reference ID],0),4),$G114),"")</f>
        <v/>
      </c>
      <c r="F114" s="82" t="str">
        <f>IFERROR(IF(ISBLANK(INDEX(mPDM_Consolidated_Tasks[#Data],MATCH($C114,mPDM_Consolidated_Tasks[Task Reference ID],0),5)),"",IF(ISBLANK($G114),HYPERLINK(INDEX(mPDM_Consolidated_Tasks[#Data],MATCH($C114,mPDM_Consolidated_Tasks[Task Reference ID],0),5),"Work Instruction"),"")),"")</f>
        <v/>
      </c>
      <c r="G114" s="88"/>
      <c r="H114" s="88"/>
      <c r="I114" s="80" t="str">
        <f>IF(AND(ISBLANK($C114),ISBLANK($G114)),"",IFERROR(IF(INDEX(mPDM_Consolidated_Tasks[#Data],MATCH($C114,mPDM_Consolidated_Tasks[Task Reference ID],0),4)=$E114,"", "Update"),"New"))</f>
        <v/>
      </c>
      <c r="J114" s="80" t="str">
        <f>IFERROR(IF(ISBLANK($H114),"",IF(INDEX(mPDM_Consolidated_Tasks[#Data],MATCH($C114,mPDM_Consolidated_Tasks[Task Reference ID],0),5)=$H114,"", "Update")),"Update")</f>
        <v/>
      </c>
      <c r="K114" s="84"/>
      <c r="L114" s="91"/>
      <c r="M114" s="92"/>
      <c r="N114" s="85"/>
    </row>
    <row r="115" spans="1:14" ht="24.95" customHeight="1">
      <c r="A115" s="90"/>
      <c r="B115" s="90"/>
      <c r="C115" s="87"/>
      <c r="D115" s="80" t="str">
        <f>IFERROR(IF(ISBLANK($G115),INDEX(mPDM_Consolidated_Tasks[#Data],MATCH($C115,mPDM_Consolidated_Tasks[Task Reference ID],0),3),""),"")</f>
        <v/>
      </c>
      <c r="E115" s="81" t="str">
        <f>IFERROR(IF(ISBLANK($G115),INDEX(mPDM_Consolidated_Tasks[#Data],MATCH($C115,mPDM_Consolidated_Tasks[Task Reference ID],0),4),$G115),"")</f>
        <v/>
      </c>
      <c r="F115" s="82" t="str">
        <f>IFERROR(IF(ISBLANK(INDEX(mPDM_Consolidated_Tasks[#Data],MATCH($C115,mPDM_Consolidated_Tasks[Task Reference ID],0),5)),"",IF(ISBLANK($G115),HYPERLINK(INDEX(mPDM_Consolidated_Tasks[#Data],MATCH($C115,mPDM_Consolidated_Tasks[Task Reference ID],0),5),"Work Instruction"),"")),"")</f>
        <v/>
      </c>
      <c r="G115" s="88"/>
      <c r="H115" s="88"/>
      <c r="I115" s="80" t="str">
        <f>IF(AND(ISBLANK($C115),ISBLANK($G115)),"",IFERROR(IF(INDEX(mPDM_Consolidated_Tasks[#Data],MATCH($C115,mPDM_Consolidated_Tasks[Task Reference ID],0),4)=$E115,"", "Update"),"New"))</f>
        <v/>
      </c>
      <c r="J115" s="80" t="str">
        <f>IFERROR(IF(ISBLANK($H115),"",IF(INDEX(mPDM_Consolidated_Tasks[#Data],MATCH($C115,mPDM_Consolidated_Tasks[Task Reference ID],0),5)=$H115,"", "Update")),"Update")</f>
        <v/>
      </c>
      <c r="K115" s="84"/>
      <c r="L115" s="91"/>
      <c r="M115" s="92"/>
      <c r="N115" s="85"/>
    </row>
    <row r="116" spans="1:14" ht="24.95" customHeight="1">
      <c r="A116" s="90"/>
      <c r="B116" s="90"/>
      <c r="C116" s="87"/>
      <c r="D116" s="80" t="str">
        <f>IFERROR(IF(ISBLANK($G116),INDEX(mPDM_Consolidated_Tasks[#Data],MATCH($C116,mPDM_Consolidated_Tasks[Task Reference ID],0),3),""),"")</f>
        <v/>
      </c>
      <c r="E116" s="81" t="str">
        <f>IFERROR(IF(ISBLANK($G116),INDEX(mPDM_Consolidated_Tasks[#Data],MATCH($C116,mPDM_Consolidated_Tasks[Task Reference ID],0),4),$G116),"")</f>
        <v/>
      </c>
      <c r="F116" s="82" t="str">
        <f>IFERROR(IF(ISBLANK(INDEX(mPDM_Consolidated_Tasks[#Data],MATCH($C116,mPDM_Consolidated_Tasks[Task Reference ID],0),5)),"",IF(ISBLANK($G116),HYPERLINK(INDEX(mPDM_Consolidated_Tasks[#Data],MATCH($C116,mPDM_Consolidated_Tasks[Task Reference ID],0),5),"Work Instruction"),"")),"")</f>
        <v/>
      </c>
      <c r="G116" s="88"/>
      <c r="H116" s="88"/>
      <c r="I116" s="80" t="str">
        <f>IF(AND(ISBLANK($C116),ISBLANK($G116)),"",IFERROR(IF(INDEX(mPDM_Consolidated_Tasks[#Data],MATCH($C116,mPDM_Consolidated_Tasks[Task Reference ID],0),4)=$E116,"", "Update"),"New"))</f>
        <v/>
      </c>
      <c r="J116" s="80" t="str">
        <f>IFERROR(IF(ISBLANK($H116),"",IF(INDEX(mPDM_Consolidated_Tasks[#Data],MATCH($C116,mPDM_Consolidated_Tasks[Task Reference ID],0),5)=$H116,"", "Update")),"Update")</f>
        <v/>
      </c>
      <c r="K116" s="84"/>
      <c r="L116" s="91"/>
      <c r="M116" s="92"/>
      <c r="N116" s="85"/>
    </row>
    <row r="117" spans="1:14" ht="24.95" customHeight="1">
      <c r="A117" s="90"/>
      <c r="B117" s="90"/>
      <c r="C117" s="87"/>
      <c r="D117" s="80" t="str">
        <f>IFERROR(IF(ISBLANK($G117),INDEX(mPDM_Consolidated_Tasks[#Data],MATCH($C117,mPDM_Consolidated_Tasks[Task Reference ID],0),3),""),"")</f>
        <v/>
      </c>
      <c r="E117" s="81" t="str">
        <f>IFERROR(IF(ISBLANK($G117),INDEX(mPDM_Consolidated_Tasks[#Data],MATCH($C117,mPDM_Consolidated_Tasks[Task Reference ID],0),4),$G117),"")</f>
        <v/>
      </c>
      <c r="F117" s="82" t="str">
        <f>IFERROR(IF(ISBLANK(INDEX(mPDM_Consolidated_Tasks[#Data],MATCH($C117,mPDM_Consolidated_Tasks[Task Reference ID],0),5)),"",IF(ISBLANK($G117),HYPERLINK(INDEX(mPDM_Consolidated_Tasks[#Data],MATCH($C117,mPDM_Consolidated_Tasks[Task Reference ID],0),5),"Work Instruction"),"")),"")</f>
        <v/>
      </c>
      <c r="G117" s="88"/>
      <c r="H117" s="88"/>
      <c r="I117" s="80" t="str">
        <f>IF(AND(ISBLANK($C117),ISBLANK($G117)),"",IFERROR(IF(INDEX(mPDM_Consolidated_Tasks[#Data],MATCH($C117,mPDM_Consolidated_Tasks[Task Reference ID],0),4)=$E117,"", "Update"),"New"))</f>
        <v/>
      </c>
      <c r="J117" s="80" t="str">
        <f>IFERROR(IF(ISBLANK($H117),"",IF(INDEX(mPDM_Consolidated_Tasks[#Data],MATCH($C117,mPDM_Consolidated_Tasks[Task Reference ID],0),5)=$H117,"", "Update")),"Update")</f>
        <v/>
      </c>
      <c r="K117" s="84"/>
      <c r="L117" s="91"/>
      <c r="M117" s="92"/>
      <c r="N117" s="85"/>
    </row>
    <row r="118" spans="1:14" ht="24.95" customHeight="1">
      <c r="A118" s="90"/>
      <c r="B118" s="90"/>
      <c r="C118" s="87"/>
      <c r="D118" s="80" t="str">
        <f>IFERROR(IF(ISBLANK($G118),INDEX(mPDM_Consolidated_Tasks[#Data],MATCH($C118,mPDM_Consolidated_Tasks[Task Reference ID],0),3),""),"")</f>
        <v/>
      </c>
      <c r="E118" s="81" t="str">
        <f>IFERROR(IF(ISBLANK($G118),INDEX(mPDM_Consolidated_Tasks[#Data],MATCH($C118,mPDM_Consolidated_Tasks[Task Reference ID],0),4),$G118),"")</f>
        <v/>
      </c>
      <c r="F118" s="82" t="str">
        <f>IFERROR(IF(ISBLANK(INDEX(mPDM_Consolidated_Tasks[#Data],MATCH($C118,mPDM_Consolidated_Tasks[Task Reference ID],0),5)),"",IF(ISBLANK($G118),HYPERLINK(INDEX(mPDM_Consolidated_Tasks[#Data],MATCH($C118,mPDM_Consolidated_Tasks[Task Reference ID],0),5),"Work Instruction"),"")),"")</f>
        <v/>
      </c>
      <c r="G118" s="88"/>
      <c r="H118" s="88"/>
      <c r="I118" s="80" t="str">
        <f>IF(AND(ISBLANK($C118),ISBLANK($G118)),"",IFERROR(IF(INDEX(mPDM_Consolidated_Tasks[#Data],MATCH($C118,mPDM_Consolidated_Tasks[Task Reference ID],0),4)=$E118,"", "Update"),"New"))</f>
        <v/>
      </c>
      <c r="J118" s="80" t="str">
        <f>IFERROR(IF(ISBLANK($H118),"",IF(INDEX(mPDM_Consolidated_Tasks[#Data],MATCH($C118,mPDM_Consolidated_Tasks[Task Reference ID],0),5)=$H118,"", "Update")),"Update")</f>
        <v/>
      </c>
      <c r="K118" s="84"/>
      <c r="L118" s="91"/>
      <c r="M118" s="92"/>
      <c r="N118" s="85"/>
    </row>
    <row r="119" spans="1:14" ht="24.95" customHeight="1">
      <c r="A119" s="90"/>
      <c r="B119" s="90"/>
      <c r="C119" s="87"/>
      <c r="D119" s="80" t="str">
        <f>IFERROR(IF(ISBLANK($G119),INDEX(mPDM_Consolidated_Tasks[#Data],MATCH($C119,mPDM_Consolidated_Tasks[Task Reference ID],0),3),""),"")</f>
        <v/>
      </c>
      <c r="E119" s="81" t="str">
        <f>IFERROR(IF(ISBLANK($G119),INDEX(mPDM_Consolidated_Tasks[#Data],MATCH($C119,mPDM_Consolidated_Tasks[Task Reference ID],0),4),$G119),"")</f>
        <v/>
      </c>
      <c r="F119" s="82" t="str">
        <f>IFERROR(IF(ISBLANK(INDEX(mPDM_Consolidated_Tasks[#Data],MATCH($C119,mPDM_Consolidated_Tasks[Task Reference ID],0),5)),"",IF(ISBLANK($G119),HYPERLINK(INDEX(mPDM_Consolidated_Tasks[#Data],MATCH($C119,mPDM_Consolidated_Tasks[Task Reference ID],0),5),"Work Instruction"),"")),"")</f>
        <v/>
      </c>
      <c r="G119" s="88"/>
      <c r="H119" s="88"/>
      <c r="I119" s="80" t="str">
        <f>IF(AND(ISBLANK($C119),ISBLANK($G119)),"",IFERROR(IF(INDEX(mPDM_Consolidated_Tasks[#Data],MATCH($C119,mPDM_Consolidated_Tasks[Task Reference ID],0),4)=$E119,"", "Update"),"New"))</f>
        <v/>
      </c>
      <c r="J119" s="80" t="str">
        <f>IFERROR(IF(ISBLANK($H119),"",IF(INDEX(mPDM_Consolidated_Tasks[#Data],MATCH($C119,mPDM_Consolidated_Tasks[Task Reference ID],0),5)=$H119,"", "Update")),"Update")</f>
        <v/>
      </c>
      <c r="K119" s="84"/>
      <c r="L119" s="91"/>
      <c r="M119" s="92"/>
      <c r="N119" s="85"/>
    </row>
    <row r="120" spans="1:14" ht="24.95" customHeight="1">
      <c r="A120" s="90"/>
      <c r="B120" s="90"/>
      <c r="C120" s="87"/>
      <c r="D120" s="80" t="str">
        <f>IFERROR(IF(ISBLANK($G120),INDEX(mPDM_Consolidated_Tasks[#Data],MATCH($C120,mPDM_Consolidated_Tasks[Task Reference ID],0),3),""),"")</f>
        <v/>
      </c>
      <c r="E120" s="81" t="str">
        <f>IFERROR(IF(ISBLANK($G120),INDEX(mPDM_Consolidated_Tasks[#Data],MATCH($C120,mPDM_Consolidated_Tasks[Task Reference ID],0),4),$G120),"")</f>
        <v/>
      </c>
      <c r="F120" s="82" t="str">
        <f>IFERROR(IF(ISBLANK(INDEX(mPDM_Consolidated_Tasks[#Data],MATCH($C120,mPDM_Consolidated_Tasks[Task Reference ID],0),5)),"",IF(ISBLANK($G120),HYPERLINK(INDEX(mPDM_Consolidated_Tasks[#Data],MATCH($C120,mPDM_Consolidated_Tasks[Task Reference ID],0),5),"Work Instruction"),"")),"")</f>
        <v/>
      </c>
      <c r="G120" s="88"/>
      <c r="H120" s="88"/>
      <c r="I120" s="80" t="str">
        <f>IF(AND(ISBLANK($C120),ISBLANK($G120)),"",IFERROR(IF(INDEX(mPDM_Consolidated_Tasks[#Data],MATCH($C120,mPDM_Consolidated_Tasks[Task Reference ID],0),4)=$E120,"", "Update"),"New"))</f>
        <v/>
      </c>
      <c r="J120" s="80" t="str">
        <f>IFERROR(IF(ISBLANK($H120),"",IF(INDEX(mPDM_Consolidated_Tasks[#Data],MATCH($C120,mPDM_Consolidated_Tasks[Task Reference ID],0),5)=$H120,"", "Update")),"Update")</f>
        <v/>
      </c>
      <c r="K120" s="84"/>
      <c r="L120" s="91"/>
      <c r="M120" s="92"/>
      <c r="N120" s="85"/>
    </row>
    <row r="121" spans="1:14" ht="24.95" customHeight="1">
      <c r="A121" s="90"/>
      <c r="B121" s="90"/>
      <c r="C121" s="87"/>
      <c r="D121" s="80" t="str">
        <f>IFERROR(IF(ISBLANK($G121),INDEX(mPDM_Consolidated_Tasks[#Data],MATCH($C121,mPDM_Consolidated_Tasks[Task Reference ID],0),3),""),"")</f>
        <v/>
      </c>
      <c r="E121" s="81" t="str">
        <f>IFERROR(IF(ISBLANK($G121),INDEX(mPDM_Consolidated_Tasks[#Data],MATCH($C121,mPDM_Consolidated_Tasks[Task Reference ID],0),4),$G121),"")</f>
        <v/>
      </c>
      <c r="F121" s="82" t="str">
        <f>IFERROR(IF(ISBLANK(INDEX(mPDM_Consolidated_Tasks[#Data],MATCH($C121,mPDM_Consolidated_Tasks[Task Reference ID],0),5)),"",IF(ISBLANK($G121),HYPERLINK(INDEX(mPDM_Consolidated_Tasks[#Data],MATCH($C121,mPDM_Consolidated_Tasks[Task Reference ID],0),5),"Work Instruction"),"")),"")</f>
        <v/>
      </c>
      <c r="G121" s="88"/>
      <c r="H121" s="88"/>
      <c r="I121" s="80" t="str">
        <f>IF(AND(ISBLANK($C121),ISBLANK($G121)),"",IFERROR(IF(INDEX(mPDM_Consolidated_Tasks[#Data],MATCH($C121,mPDM_Consolidated_Tasks[Task Reference ID],0),4)=$E121,"", "Update"),"New"))</f>
        <v/>
      </c>
      <c r="J121" s="80" t="str">
        <f>IFERROR(IF(ISBLANK($H121),"",IF(INDEX(mPDM_Consolidated_Tasks[#Data],MATCH($C121,mPDM_Consolidated_Tasks[Task Reference ID],0),5)=$H121,"", "Update")),"Update")</f>
        <v/>
      </c>
      <c r="K121" s="84"/>
      <c r="L121" s="91"/>
      <c r="M121" s="92"/>
      <c r="N121" s="85"/>
    </row>
    <row r="122" spans="1:14" ht="24.95" customHeight="1">
      <c r="A122" s="90"/>
      <c r="B122" s="90"/>
      <c r="C122" s="87"/>
      <c r="D122" s="80" t="str">
        <f>IFERROR(IF(ISBLANK($G122),INDEX(mPDM_Consolidated_Tasks[#Data],MATCH($C122,mPDM_Consolidated_Tasks[Task Reference ID],0),3),""),"")</f>
        <v/>
      </c>
      <c r="E122" s="81" t="str">
        <f>IFERROR(IF(ISBLANK($G122),INDEX(mPDM_Consolidated_Tasks[#Data],MATCH($C122,mPDM_Consolidated_Tasks[Task Reference ID],0),4),$G122),"")</f>
        <v/>
      </c>
      <c r="F122" s="82" t="str">
        <f>IFERROR(IF(ISBLANK(INDEX(mPDM_Consolidated_Tasks[#Data],MATCH($C122,mPDM_Consolidated_Tasks[Task Reference ID],0),5)),"",IF(ISBLANK($G122),HYPERLINK(INDEX(mPDM_Consolidated_Tasks[#Data],MATCH($C122,mPDM_Consolidated_Tasks[Task Reference ID],0),5),"Work Instruction"),"")),"")</f>
        <v/>
      </c>
      <c r="G122" s="88"/>
      <c r="H122" s="88"/>
      <c r="I122" s="80" t="str">
        <f>IF(AND(ISBLANK($C122),ISBLANK($G122)),"",IFERROR(IF(INDEX(mPDM_Consolidated_Tasks[#Data],MATCH($C122,mPDM_Consolidated_Tasks[Task Reference ID],0),4)=$E122,"", "Update"),"New"))</f>
        <v/>
      </c>
      <c r="J122" s="80" t="str">
        <f>IFERROR(IF(ISBLANK($H122),"",IF(INDEX(mPDM_Consolidated_Tasks[#Data],MATCH($C122,mPDM_Consolidated_Tasks[Task Reference ID],0),5)=$H122,"", "Update")),"Update")</f>
        <v/>
      </c>
      <c r="K122" s="84"/>
      <c r="L122" s="91"/>
      <c r="M122" s="92"/>
      <c r="N122" s="85"/>
    </row>
    <row r="123" spans="1:14" ht="24.95" customHeight="1">
      <c r="A123" s="90"/>
      <c r="B123" s="90"/>
      <c r="C123" s="87"/>
      <c r="D123" s="80" t="str">
        <f>IFERROR(IF(ISBLANK($G123),INDEX(mPDM_Consolidated_Tasks[#Data],MATCH($C123,mPDM_Consolidated_Tasks[Task Reference ID],0),3),""),"")</f>
        <v/>
      </c>
      <c r="E123" s="81" t="str">
        <f>IFERROR(IF(ISBLANK($G123),INDEX(mPDM_Consolidated_Tasks[#Data],MATCH($C123,mPDM_Consolidated_Tasks[Task Reference ID],0),4),$G123),"")</f>
        <v/>
      </c>
      <c r="F123" s="82" t="str">
        <f>IFERROR(IF(ISBLANK(INDEX(mPDM_Consolidated_Tasks[#Data],MATCH($C123,mPDM_Consolidated_Tasks[Task Reference ID],0),5)),"",IF(ISBLANK($G123),HYPERLINK(INDEX(mPDM_Consolidated_Tasks[#Data],MATCH($C123,mPDM_Consolidated_Tasks[Task Reference ID],0),5),"Work Instruction"),"")),"")</f>
        <v/>
      </c>
      <c r="G123" s="88"/>
      <c r="H123" s="88"/>
      <c r="I123" s="80" t="str">
        <f>IF(AND(ISBLANK($C123),ISBLANK($G123)),"",IFERROR(IF(INDEX(mPDM_Consolidated_Tasks[#Data],MATCH($C123,mPDM_Consolidated_Tasks[Task Reference ID],0),4)=$E123,"", "Update"),"New"))</f>
        <v/>
      </c>
      <c r="J123" s="80" t="str">
        <f>IFERROR(IF(ISBLANK($H123),"",IF(INDEX(mPDM_Consolidated_Tasks[#Data],MATCH($C123,mPDM_Consolidated_Tasks[Task Reference ID],0),5)=$H123,"", "Update")),"Update")</f>
        <v/>
      </c>
      <c r="K123" s="84"/>
      <c r="L123" s="91"/>
      <c r="M123" s="92"/>
      <c r="N123" s="85"/>
    </row>
    <row r="124" spans="1:14" ht="24.95" customHeight="1">
      <c r="A124" s="90"/>
      <c r="B124" s="90"/>
      <c r="C124" s="87"/>
      <c r="D124" s="80" t="str">
        <f>IFERROR(IF(ISBLANK($G124),INDEX(mPDM_Consolidated_Tasks[#Data],MATCH($C124,mPDM_Consolidated_Tasks[Task Reference ID],0),3),""),"")</f>
        <v/>
      </c>
      <c r="E124" s="81" t="str">
        <f>IFERROR(IF(ISBLANK($G124),INDEX(mPDM_Consolidated_Tasks[#Data],MATCH($C124,mPDM_Consolidated_Tasks[Task Reference ID],0),4),$G124),"")</f>
        <v/>
      </c>
      <c r="F124" s="82" t="str">
        <f>IFERROR(IF(ISBLANK(INDEX(mPDM_Consolidated_Tasks[#Data],MATCH($C124,mPDM_Consolidated_Tasks[Task Reference ID],0),5)),"",IF(ISBLANK($G124),HYPERLINK(INDEX(mPDM_Consolidated_Tasks[#Data],MATCH($C124,mPDM_Consolidated_Tasks[Task Reference ID],0),5),"Work Instruction"),"")),"")</f>
        <v/>
      </c>
      <c r="G124" s="88"/>
      <c r="H124" s="88"/>
      <c r="I124" s="80" t="str">
        <f>IF(AND(ISBLANK($C124),ISBLANK($G124)),"",IFERROR(IF(INDEX(mPDM_Consolidated_Tasks[#Data],MATCH($C124,mPDM_Consolidated_Tasks[Task Reference ID],0),4)=$E124,"", "Update"),"New"))</f>
        <v/>
      </c>
      <c r="J124" s="80" t="str">
        <f>IFERROR(IF(ISBLANK($H124),"",IF(INDEX(mPDM_Consolidated_Tasks[#Data],MATCH($C124,mPDM_Consolidated_Tasks[Task Reference ID],0),5)=$H124,"", "Update")),"Update")</f>
        <v/>
      </c>
      <c r="K124" s="84"/>
      <c r="L124" s="91"/>
      <c r="M124" s="92"/>
      <c r="N124" s="85"/>
    </row>
    <row r="125" spans="1:14" ht="24.95" customHeight="1">
      <c r="A125" s="90"/>
      <c r="B125" s="90"/>
      <c r="C125" s="87"/>
      <c r="D125" s="80" t="str">
        <f>IFERROR(IF(ISBLANK($G125),INDEX(mPDM_Consolidated_Tasks[#Data],MATCH($C125,mPDM_Consolidated_Tasks[Task Reference ID],0),3),""),"")</f>
        <v/>
      </c>
      <c r="E125" s="81" t="str">
        <f>IFERROR(IF(ISBLANK($G125),INDEX(mPDM_Consolidated_Tasks[#Data],MATCH($C125,mPDM_Consolidated_Tasks[Task Reference ID],0),4),$G125),"")</f>
        <v/>
      </c>
      <c r="F125" s="82" t="str">
        <f>IFERROR(IF(ISBLANK(INDEX(mPDM_Consolidated_Tasks[#Data],MATCH($C125,mPDM_Consolidated_Tasks[Task Reference ID],0),5)),"",IF(ISBLANK($G125),HYPERLINK(INDEX(mPDM_Consolidated_Tasks[#Data],MATCH($C125,mPDM_Consolidated_Tasks[Task Reference ID],0),5),"Work Instruction"),"")),"")</f>
        <v/>
      </c>
      <c r="G125" s="88"/>
      <c r="H125" s="88"/>
      <c r="I125" s="80" t="str">
        <f>IF(AND(ISBLANK($C125),ISBLANK($G125)),"",IFERROR(IF(INDEX(mPDM_Consolidated_Tasks[#Data],MATCH($C125,mPDM_Consolidated_Tasks[Task Reference ID],0),4)=$E125,"", "Update"),"New"))</f>
        <v/>
      </c>
      <c r="J125" s="80" t="str">
        <f>IFERROR(IF(ISBLANK($H125),"",IF(INDEX(mPDM_Consolidated_Tasks[#Data],MATCH($C125,mPDM_Consolidated_Tasks[Task Reference ID],0),5)=$H125,"", "Update")),"Update")</f>
        <v/>
      </c>
      <c r="K125" s="84"/>
      <c r="L125" s="91"/>
      <c r="M125" s="92"/>
      <c r="N125" s="85"/>
    </row>
    <row r="126" spans="1:14" ht="24.95" customHeight="1">
      <c r="A126" s="90"/>
      <c r="B126" s="90"/>
      <c r="C126" s="87"/>
      <c r="D126" s="80" t="str">
        <f>IFERROR(IF(ISBLANK($G126),INDEX(mPDM_Consolidated_Tasks[#Data],MATCH($C126,mPDM_Consolidated_Tasks[Task Reference ID],0),3),""),"")</f>
        <v/>
      </c>
      <c r="E126" s="81" t="str">
        <f>IFERROR(IF(ISBLANK($G126),INDEX(mPDM_Consolidated_Tasks[#Data],MATCH($C126,mPDM_Consolidated_Tasks[Task Reference ID],0),4),$G126),"")</f>
        <v/>
      </c>
      <c r="F126" s="82" t="str">
        <f>IFERROR(IF(ISBLANK(INDEX(mPDM_Consolidated_Tasks[#Data],MATCH($C126,mPDM_Consolidated_Tasks[Task Reference ID],0),5)),"",IF(ISBLANK($G126),HYPERLINK(INDEX(mPDM_Consolidated_Tasks[#Data],MATCH($C126,mPDM_Consolidated_Tasks[Task Reference ID],0),5),"Work Instruction"),"")),"")</f>
        <v/>
      </c>
      <c r="G126" s="88"/>
      <c r="H126" s="88"/>
      <c r="I126" s="80" t="str">
        <f>IF(AND(ISBLANK($C126),ISBLANK($G126)),"",IFERROR(IF(INDEX(mPDM_Consolidated_Tasks[#Data],MATCH($C126,mPDM_Consolidated_Tasks[Task Reference ID],0),4)=$E126,"", "Update"),"New"))</f>
        <v/>
      </c>
      <c r="J126" s="80" t="str">
        <f>IFERROR(IF(ISBLANK($H126),"",IF(INDEX(mPDM_Consolidated_Tasks[#Data],MATCH($C126,mPDM_Consolidated_Tasks[Task Reference ID],0),5)=$H126,"", "Update")),"Update")</f>
        <v/>
      </c>
      <c r="K126" s="84"/>
      <c r="L126" s="91"/>
      <c r="M126" s="92"/>
      <c r="N126" s="85"/>
    </row>
    <row r="127" spans="1:14" ht="24.95" customHeight="1">
      <c r="A127" s="90"/>
      <c r="B127" s="90"/>
      <c r="C127" s="87"/>
      <c r="D127" s="80" t="str">
        <f>IFERROR(IF(ISBLANK($G127),INDEX(mPDM_Consolidated_Tasks[#Data],MATCH($C127,mPDM_Consolidated_Tasks[Task Reference ID],0),3),""),"")</f>
        <v/>
      </c>
      <c r="E127" s="81" t="str">
        <f>IFERROR(IF(ISBLANK($G127),INDEX(mPDM_Consolidated_Tasks[#Data],MATCH($C127,mPDM_Consolidated_Tasks[Task Reference ID],0),4),$G127),"")</f>
        <v/>
      </c>
      <c r="F127" s="82" t="str">
        <f>IFERROR(IF(ISBLANK(INDEX(mPDM_Consolidated_Tasks[#Data],MATCH($C127,mPDM_Consolidated_Tasks[Task Reference ID],0),5)),"",IF(ISBLANK($G127),HYPERLINK(INDEX(mPDM_Consolidated_Tasks[#Data],MATCH($C127,mPDM_Consolidated_Tasks[Task Reference ID],0),5),"Work Instruction"),"")),"")</f>
        <v/>
      </c>
      <c r="G127" s="88"/>
      <c r="H127" s="88"/>
      <c r="I127" s="80" t="str">
        <f>IF(AND(ISBLANK($C127),ISBLANK($G127)),"",IFERROR(IF(INDEX(mPDM_Consolidated_Tasks[#Data],MATCH($C127,mPDM_Consolidated_Tasks[Task Reference ID],0),4)=$E127,"", "Update"),"New"))</f>
        <v/>
      </c>
      <c r="J127" s="80" t="str">
        <f>IFERROR(IF(ISBLANK($H127),"",IF(INDEX(mPDM_Consolidated_Tasks[#Data],MATCH($C127,mPDM_Consolidated_Tasks[Task Reference ID],0),5)=$H127,"", "Update")),"Update")</f>
        <v/>
      </c>
      <c r="K127" s="84"/>
      <c r="L127" s="91"/>
      <c r="M127" s="92"/>
      <c r="N127" s="85"/>
    </row>
    <row r="128" spans="1:14" ht="24.95" customHeight="1">
      <c r="A128" s="90"/>
      <c r="B128" s="90"/>
      <c r="C128" s="87"/>
      <c r="D128" s="80" t="str">
        <f>IFERROR(IF(ISBLANK($G128),INDEX(mPDM_Consolidated_Tasks[#Data],MATCH($C128,mPDM_Consolidated_Tasks[Task Reference ID],0),3),""),"")</f>
        <v/>
      </c>
      <c r="E128" s="81" t="str">
        <f>IFERROR(IF(ISBLANK($G128),INDEX(mPDM_Consolidated_Tasks[#Data],MATCH($C128,mPDM_Consolidated_Tasks[Task Reference ID],0),4),$G128),"")</f>
        <v/>
      </c>
      <c r="F128" s="82" t="str">
        <f>IFERROR(IF(ISBLANK(INDEX(mPDM_Consolidated_Tasks[#Data],MATCH($C128,mPDM_Consolidated_Tasks[Task Reference ID],0),5)),"",IF(ISBLANK($G128),HYPERLINK(INDEX(mPDM_Consolidated_Tasks[#Data],MATCH($C128,mPDM_Consolidated_Tasks[Task Reference ID],0),5),"Work Instruction"),"")),"")</f>
        <v/>
      </c>
      <c r="G128" s="88"/>
      <c r="H128" s="88"/>
      <c r="I128" s="80" t="str">
        <f>IF(AND(ISBLANK($C128),ISBLANK($G128)),"",IFERROR(IF(INDEX(mPDM_Consolidated_Tasks[#Data],MATCH($C128,mPDM_Consolidated_Tasks[Task Reference ID],0),4)=$E128,"", "Update"),"New"))</f>
        <v/>
      </c>
      <c r="J128" s="80" t="str">
        <f>IFERROR(IF(ISBLANK($H128),"",IF(INDEX(mPDM_Consolidated_Tasks[#Data],MATCH($C128,mPDM_Consolidated_Tasks[Task Reference ID],0),5)=$H128,"", "Update")),"Update")</f>
        <v/>
      </c>
      <c r="K128" s="84"/>
      <c r="L128" s="91"/>
      <c r="M128" s="92"/>
      <c r="N128" s="85"/>
    </row>
    <row r="129" spans="1:14" ht="24.95" customHeight="1">
      <c r="A129" s="90"/>
      <c r="B129" s="90"/>
      <c r="C129" s="87"/>
      <c r="D129" s="80" t="str">
        <f>IFERROR(IF(ISBLANK($G129),INDEX(mPDM_Consolidated_Tasks[#Data],MATCH($C129,mPDM_Consolidated_Tasks[Task Reference ID],0),3),""),"")</f>
        <v/>
      </c>
      <c r="E129" s="81" t="str">
        <f>IFERROR(IF(ISBLANK($G129),INDEX(mPDM_Consolidated_Tasks[#Data],MATCH($C129,mPDM_Consolidated_Tasks[Task Reference ID],0),4),$G129),"")</f>
        <v/>
      </c>
      <c r="F129" s="82" t="str">
        <f>IFERROR(IF(ISBLANK(INDEX(mPDM_Consolidated_Tasks[#Data],MATCH($C129,mPDM_Consolidated_Tasks[Task Reference ID],0),5)),"",IF(ISBLANK($G129),HYPERLINK(INDEX(mPDM_Consolidated_Tasks[#Data],MATCH($C129,mPDM_Consolidated_Tasks[Task Reference ID],0),5),"Work Instruction"),"")),"")</f>
        <v/>
      </c>
      <c r="G129" s="88"/>
      <c r="H129" s="88"/>
      <c r="I129" s="80" t="str">
        <f>IF(AND(ISBLANK($C129),ISBLANK($G129)),"",IFERROR(IF(INDEX(mPDM_Consolidated_Tasks[#Data],MATCH($C129,mPDM_Consolidated_Tasks[Task Reference ID],0),4)=$E129,"", "Update"),"New"))</f>
        <v/>
      </c>
      <c r="J129" s="80" t="str">
        <f>IFERROR(IF(ISBLANK($H129),"",IF(INDEX(mPDM_Consolidated_Tasks[#Data],MATCH($C129,mPDM_Consolidated_Tasks[Task Reference ID],0),5)=$H129,"", "Update")),"Update")</f>
        <v/>
      </c>
      <c r="K129" s="84"/>
      <c r="L129" s="91"/>
      <c r="M129" s="92"/>
      <c r="N129" s="85"/>
    </row>
    <row r="130" spans="1:14" ht="24.95" customHeight="1">
      <c r="A130" s="90"/>
      <c r="B130" s="90"/>
      <c r="C130" s="87"/>
      <c r="D130" s="80" t="str">
        <f>IFERROR(IF(ISBLANK($G130),INDEX(mPDM_Consolidated_Tasks[#Data],MATCH($C130,mPDM_Consolidated_Tasks[Task Reference ID],0),3),""),"")</f>
        <v/>
      </c>
      <c r="E130" s="81" t="str">
        <f>IFERROR(IF(ISBLANK($G130),INDEX(mPDM_Consolidated_Tasks[#Data],MATCH($C130,mPDM_Consolidated_Tasks[Task Reference ID],0),4),$G130),"")</f>
        <v/>
      </c>
      <c r="F130" s="82" t="str">
        <f>IFERROR(IF(ISBLANK(INDEX(mPDM_Consolidated_Tasks[#Data],MATCH($C130,mPDM_Consolidated_Tasks[Task Reference ID],0),5)),"",IF(ISBLANK($G130),HYPERLINK(INDEX(mPDM_Consolidated_Tasks[#Data],MATCH($C130,mPDM_Consolidated_Tasks[Task Reference ID],0),5),"Work Instruction"),"")),"")</f>
        <v/>
      </c>
      <c r="G130" s="88"/>
      <c r="H130" s="88"/>
      <c r="I130" s="80" t="str">
        <f>IF(AND(ISBLANK($C130),ISBLANK($G130)),"",IFERROR(IF(INDEX(mPDM_Consolidated_Tasks[#Data],MATCH($C130,mPDM_Consolidated_Tasks[Task Reference ID],0),4)=$E130,"", "Update"),"New"))</f>
        <v/>
      </c>
      <c r="J130" s="80" t="str">
        <f>IFERROR(IF(ISBLANK($H130),"",IF(INDEX(mPDM_Consolidated_Tasks[#Data],MATCH($C130,mPDM_Consolidated_Tasks[Task Reference ID],0),5)=$H130,"", "Update")),"Update")</f>
        <v/>
      </c>
      <c r="K130" s="84"/>
      <c r="L130" s="91"/>
      <c r="M130" s="92"/>
      <c r="N130" s="85"/>
    </row>
    <row r="131" spans="1:14" ht="24.95" customHeight="1">
      <c r="A131" s="90"/>
      <c r="B131" s="90"/>
      <c r="C131" s="87"/>
      <c r="D131" s="80" t="str">
        <f>IFERROR(IF(ISBLANK($G131),INDEX(mPDM_Consolidated_Tasks[#Data],MATCH($C131,mPDM_Consolidated_Tasks[Task Reference ID],0),3),""),"")</f>
        <v/>
      </c>
      <c r="E131" s="81" t="str">
        <f>IFERROR(IF(ISBLANK($G131),INDEX(mPDM_Consolidated_Tasks[#Data],MATCH($C131,mPDM_Consolidated_Tasks[Task Reference ID],0),4),$G131),"")</f>
        <v/>
      </c>
      <c r="F131" s="82" t="str">
        <f>IFERROR(IF(ISBLANK(INDEX(mPDM_Consolidated_Tasks[#Data],MATCH($C131,mPDM_Consolidated_Tasks[Task Reference ID],0),5)),"",IF(ISBLANK($G131),HYPERLINK(INDEX(mPDM_Consolidated_Tasks[#Data],MATCH($C131,mPDM_Consolidated_Tasks[Task Reference ID],0),5),"Work Instruction"),"")),"")</f>
        <v/>
      </c>
      <c r="G131" s="88"/>
      <c r="H131" s="88"/>
      <c r="I131" s="80" t="str">
        <f>IF(AND(ISBLANK($C131),ISBLANK($G131)),"",IFERROR(IF(INDEX(mPDM_Consolidated_Tasks[#Data],MATCH($C131,mPDM_Consolidated_Tasks[Task Reference ID],0),4)=$E131,"", "Update"),"New"))</f>
        <v/>
      </c>
      <c r="J131" s="80" t="str">
        <f>IFERROR(IF(ISBLANK($H131),"",IF(INDEX(mPDM_Consolidated_Tasks[#Data],MATCH($C131,mPDM_Consolidated_Tasks[Task Reference ID],0),5)=$H131,"", "Update")),"Update")</f>
        <v/>
      </c>
      <c r="K131" s="84"/>
      <c r="L131" s="91"/>
      <c r="M131" s="92"/>
      <c r="N131" s="85"/>
    </row>
    <row r="132" spans="1:14" ht="24.95" customHeight="1">
      <c r="A132" s="90"/>
      <c r="B132" s="90"/>
      <c r="C132" s="87"/>
      <c r="D132" s="80" t="str">
        <f>IFERROR(IF(ISBLANK($G132),INDEX(mPDM_Consolidated_Tasks[#Data],MATCH($C132,mPDM_Consolidated_Tasks[Task Reference ID],0),3),""),"")</f>
        <v/>
      </c>
      <c r="E132" s="81" t="str">
        <f>IFERROR(IF(ISBLANK($G132),INDEX(mPDM_Consolidated_Tasks[#Data],MATCH($C132,mPDM_Consolidated_Tasks[Task Reference ID],0),4),$G132),"")</f>
        <v/>
      </c>
      <c r="F132" s="82" t="str">
        <f>IFERROR(IF(ISBLANK(INDEX(mPDM_Consolidated_Tasks[#Data],MATCH($C132,mPDM_Consolidated_Tasks[Task Reference ID],0),5)),"",IF(ISBLANK($G132),HYPERLINK(INDEX(mPDM_Consolidated_Tasks[#Data],MATCH($C132,mPDM_Consolidated_Tasks[Task Reference ID],0),5),"Work Instruction"),"")),"")</f>
        <v/>
      </c>
      <c r="G132" s="88"/>
      <c r="H132" s="88"/>
      <c r="I132" s="80" t="str">
        <f>IF(AND(ISBLANK($C132),ISBLANK($G132)),"",IFERROR(IF(INDEX(mPDM_Consolidated_Tasks[#Data],MATCH($C132,mPDM_Consolidated_Tasks[Task Reference ID],0),4)=$E132,"", "Update"),"New"))</f>
        <v/>
      </c>
      <c r="J132" s="80" t="str">
        <f>IFERROR(IF(ISBLANK($H132),"",IF(INDEX(mPDM_Consolidated_Tasks[#Data],MATCH($C132,mPDM_Consolidated_Tasks[Task Reference ID],0),5)=$H132,"", "Update")),"Update")</f>
        <v/>
      </c>
      <c r="K132" s="84"/>
      <c r="L132" s="91"/>
      <c r="M132" s="92"/>
      <c r="N132" s="85"/>
    </row>
    <row r="133" spans="1:14" ht="24.95" customHeight="1">
      <c r="A133" s="90"/>
      <c r="B133" s="90"/>
      <c r="C133" s="87"/>
      <c r="D133" s="80" t="str">
        <f>IFERROR(IF(ISBLANK($G133),INDEX(mPDM_Consolidated_Tasks[#Data],MATCH($C133,mPDM_Consolidated_Tasks[Task Reference ID],0),3),""),"")</f>
        <v/>
      </c>
      <c r="E133" s="81" t="str">
        <f>IFERROR(IF(ISBLANK($G133),INDEX(mPDM_Consolidated_Tasks[#Data],MATCH($C133,mPDM_Consolidated_Tasks[Task Reference ID],0),4),$G133),"")</f>
        <v/>
      </c>
      <c r="F133" s="82" t="str">
        <f>IFERROR(IF(ISBLANK(INDEX(mPDM_Consolidated_Tasks[#Data],MATCH($C133,mPDM_Consolidated_Tasks[Task Reference ID],0),5)),"",IF(ISBLANK($G133),HYPERLINK(INDEX(mPDM_Consolidated_Tasks[#Data],MATCH($C133,mPDM_Consolidated_Tasks[Task Reference ID],0),5),"Work Instruction"),"")),"")</f>
        <v/>
      </c>
      <c r="G133" s="88"/>
      <c r="H133" s="88"/>
      <c r="I133" s="80" t="str">
        <f>IF(AND(ISBLANK($C133),ISBLANK($G133)),"",IFERROR(IF(INDEX(mPDM_Consolidated_Tasks[#Data],MATCH($C133,mPDM_Consolidated_Tasks[Task Reference ID],0),4)=$E133,"", "Update"),"New"))</f>
        <v/>
      </c>
      <c r="J133" s="80" t="str">
        <f>IFERROR(IF(ISBLANK($H133),"",IF(INDEX(mPDM_Consolidated_Tasks[#Data],MATCH($C133,mPDM_Consolidated_Tasks[Task Reference ID],0),5)=$H133,"", "Update")),"Update")</f>
        <v/>
      </c>
      <c r="K133" s="84"/>
      <c r="L133" s="91"/>
      <c r="M133" s="92"/>
      <c r="N133" s="85"/>
    </row>
    <row r="134" spans="1:14" ht="24.95" customHeight="1">
      <c r="A134" s="90"/>
      <c r="B134" s="90"/>
      <c r="C134" s="87"/>
      <c r="D134" s="80" t="str">
        <f>IFERROR(IF(ISBLANK($G134),INDEX(mPDM_Consolidated_Tasks[#Data],MATCH($C134,mPDM_Consolidated_Tasks[Task Reference ID],0),3),""),"")</f>
        <v/>
      </c>
      <c r="E134" s="81" t="str">
        <f>IFERROR(IF(ISBLANK($G134),INDEX(mPDM_Consolidated_Tasks[#Data],MATCH($C134,mPDM_Consolidated_Tasks[Task Reference ID],0),4),$G134),"")</f>
        <v/>
      </c>
      <c r="F134" s="82" t="str">
        <f>IFERROR(IF(ISBLANK(INDEX(mPDM_Consolidated_Tasks[#Data],MATCH($C134,mPDM_Consolidated_Tasks[Task Reference ID],0),5)),"",IF(ISBLANK($G134),HYPERLINK(INDEX(mPDM_Consolidated_Tasks[#Data],MATCH($C134,mPDM_Consolidated_Tasks[Task Reference ID],0),5),"Work Instruction"),"")),"")</f>
        <v/>
      </c>
      <c r="G134" s="88"/>
      <c r="H134" s="88"/>
      <c r="I134" s="80" t="str">
        <f>IF(AND(ISBLANK($C134),ISBLANK($G134)),"",IFERROR(IF(INDEX(mPDM_Consolidated_Tasks[#Data],MATCH($C134,mPDM_Consolidated_Tasks[Task Reference ID],0),4)=$E134,"", "Update"),"New"))</f>
        <v/>
      </c>
      <c r="J134" s="80" t="str">
        <f>IFERROR(IF(ISBLANK($H134),"",IF(INDEX(mPDM_Consolidated_Tasks[#Data],MATCH($C134,mPDM_Consolidated_Tasks[Task Reference ID],0),5)=$H134,"", "Update")),"Update")</f>
        <v/>
      </c>
      <c r="K134" s="84"/>
      <c r="L134" s="91"/>
      <c r="M134" s="92"/>
      <c r="N134" s="85"/>
    </row>
    <row r="135" spans="1:14" ht="24.95" customHeight="1">
      <c r="A135" s="90"/>
      <c r="B135" s="90"/>
      <c r="C135" s="87"/>
      <c r="D135" s="80" t="str">
        <f>IFERROR(IF(ISBLANK($G135),INDEX(mPDM_Consolidated_Tasks[#Data],MATCH($C135,mPDM_Consolidated_Tasks[Task Reference ID],0),3),""),"")</f>
        <v/>
      </c>
      <c r="E135" s="81" t="str">
        <f>IFERROR(IF(ISBLANK($G135),INDEX(mPDM_Consolidated_Tasks[#Data],MATCH($C135,mPDM_Consolidated_Tasks[Task Reference ID],0),4),$G135),"")</f>
        <v/>
      </c>
      <c r="F135" s="82" t="str">
        <f>IFERROR(IF(ISBLANK(INDEX(mPDM_Consolidated_Tasks[#Data],MATCH($C135,mPDM_Consolidated_Tasks[Task Reference ID],0),5)),"",IF(ISBLANK($G135),HYPERLINK(INDEX(mPDM_Consolidated_Tasks[#Data],MATCH($C135,mPDM_Consolidated_Tasks[Task Reference ID],0),5),"Work Instruction"),"")),"")</f>
        <v/>
      </c>
      <c r="G135" s="88"/>
      <c r="H135" s="88"/>
      <c r="I135" s="80" t="str">
        <f>IF(AND(ISBLANK($C135),ISBLANK($G135)),"",IFERROR(IF(INDEX(mPDM_Consolidated_Tasks[#Data],MATCH($C135,mPDM_Consolidated_Tasks[Task Reference ID],0),4)=$E135,"", "Update"),"New"))</f>
        <v/>
      </c>
      <c r="J135" s="80" t="str">
        <f>IFERROR(IF(ISBLANK($H135),"",IF(INDEX(mPDM_Consolidated_Tasks[#Data],MATCH($C135,mPDM_Consolidated_Tasks[Task Reference ID],0),5)=$H135,"", "Update")),"Update")</f>
        <v/>
      </c>
      <c r="K135" s="84"/>
      <c r="L135" s="91"/>
      <c r="M135" s="92"/>
      <c r="N135" s="85"/>
    </row>
    <row r="136" spans="1:14" ht="24.95" customHeight="1">
      <c r="A136" s="90"/>
      <c r="B136" s="90"/>
      <c r="C136" s="87"/>
      <c r="D136" s="80" t="str">
        <f>IFERROR(IF(ISBLANK($G136),INDEX(mPDM_Consolidated_Tasks[#Data],MATCH($C136,mPDM_Consolidated_Tasks[Task Reference ID],0),3),""),"")</f>
        <v/>
      </c>
      <c r="E136" s="81" t="str">
        <f>IFERROR(IF(ISBLANK($G136),INDEX(mPDM_Consolidated_Tasks[#Data],MATCH($C136,mPDM_Consolidated_Tasks[Task Reference ID],0),4),$G136),"")</f>
        <v/>
      </c>
      <c r="F136" s="82" t="str">
        <f>IFERROR(IF(ISBLANK(INDEX(mPDM_Consolidated_Tasks[#Data],MATCH($C136,mPDM_Consolidated_Tasks[Task Reference ID],0),5)),"",IF(ISBLANK($G136),HYPERLINK(INDEX(mPDM_Consolidated_Tasks[#Data],MATCH($C136,mPDM_Consolidated_Tasks[Task Reference ID],0),5),"Work Instruction"),"")),"")</f>
        <v/>
      </c>
      <c r="G136" s="88"/>
      <c r="H136" s="88"/>
      <c r="I136" s="80" t="str">
        <f>IF(AND(ISBLANK($C136),ISBLANK($G136)),"",IFERROR(IF(INDEX(mPDM_Consolidated_Tasks[#Data],MATCH($C136,mPDM_Consolidated_Tasks[Task Reference ID],0),4)=$E136,"", "Update"),"New"))</f>
        <v/>
      </c>
      <c r="J136" s="80" t="str">
        <f>IFERROR(IF(ISBLANK($H136),"",IF(INDEX(mPDM_Consolidated_Tasks[#Data],MATCH($C136,mPDM_Consolidated_Tasks[Task Reference ID],0),5)=$H136,"", "Update")),"Update")</f>
        <v/>
      </c>
      <c r="K136" s="84"/>
      <c r="L136" s="91"/>
      <c r="M136" s="92"/>
      <c r="N136" s="85"/>
    </row>
    <row r="137" spans="1:14" ht="24.95" customHeight="1">
      <c r="A137" s="90"/>
      <c r="B137" s="90"/>
      <c r="C137" s="87"/>
      <c r="D137" s="80" t="str">
        <f>IFERROR(IF(ISBLANK($G137),INDEX(mPDM_Consolidated_Tasks[#Data],MATCH($C137,mPDM_Consolidated_Tasks[Task Reference ID],0),3),""),"")</f>
        <v/>
      </c>
      <c r="E137" s="81" t="str">
        <f>IFERROR(IF(ISBLANK($G137),INDEX(mPDM_Consolidated_Tasks[#Data],MATCH($C137,mPDM_Consolidated_Tasks[Task Reference ID],0),4),$G137),"")</f>
        <v/>
      </c>
      <c r="F137" s="82" t="str">
        <f>IFERROR(IF(ISBLANK(INDEX(mPDM_Consolidated_Tasks[#Data],MATCH($C137,mPDM_Consolidated_Tasks[Task Reference ID],0),5)),"",IF(ISBLANK($G137),HYPERLINK(INDEX(mPDM_Consolidated_Tasks[#Data],MATCH($C137,mPDM_Consolidated_Tasks[Task Reference ID],0),5),"Work Instruction"),"")),"")</f>
        <v/>
      </c>
      <c r="G137" s="88"/>
      <c r="H137" s="88"/>
      <c r="I137" s="80" t="str">
        <f>IF(AND(ISBLANK($C137),ISBLANK($G137)),"",IFERROR(IF(INDEX(mPDM_Consolidated_Tasks[#Data],MATCH($C137,mPDM_Consolidated_Tasks[Task Reference ID],0),4)=$E137,"", "Update"),"New"))</f>
        <v/>
      </c>
      <c r="J137" s="80" t="str">
        <f>IFERROR(IF(ISBLANK($H137),"",IF(INDEX(mPDM_Consolidated_Tasks[#Data],MATCH($C137,mPDM_Consolidated_Tasks[Task Reference ID],0),5)=$H137,"", "Update")),"Update")</f>
        <v/>
      </c>
      <c r="K137" s="84"/>
      <c r="L137" s="91"/>
      <c r="M137" s="92"/>
      <c r="N137" s="85"/>
    </row>
    <row r="138" spans="1:14" ht="24.95" customHeight="1">
      <c r="A138" s="90"/>
      <c r="B138" s="90"/>
      <c r="C138" s="87"/>
      <c r="D138" s="80" t="str">
        <f>IFERROR(IF(ISBLANK($G138),INDEX(mPDM_Consolidated_Tasks[#Data],MATCH($C138,mPDM_Consolidated_Tasks[Task Reference ID],0),3),""),"")</f>
        <v/>
      </c>
      <c r="E138" s="81" t="str">
        <f>IFERROR(IF(ISBLANK($G138),INDEX(mPDM_Consolidated_Tasks[#Data],MATCH($C138,mPDM_Consolidated_Tasks[Task Reference ID],0),4),$G138),"")</f>
        <v/>
      </c>
      <c r="F138" s="82" t="str">
        <f>IFERROR(IF(ISBLANK(INDEX(mPDM_Consolidated_Tasks[#Data],MATCH($C138,mPDM_Consolidated_Tasks[Task Reference ID],0),5)),"",IF(ISBLANK($G138),HYPERLINK(INDEX(mPDM_Consolidated_Tasks[#Data],MATCH($C138,mPDM_Consolidated_Tasks[Task Reference ID],0),5),"Work Instruction"),"")),"")</f>
        <v/>
      </c>
      <c r="G138" s="88"/>
      <c r="H138" s="88"/>
      <c r="I138" s="80" t="str">
        <f>IF(AND(ISBLANK($C138),ISBLANK($G138)),"",IFERROR(IF(INDEX(mPDM_Consolidated_Tasks[#Data],MATCH($C138,mPDM_Consolidated_Tasks[Task Reference ID],0),4)=$E138,"", "Update"),"New"))</f>
        <v/>
      </c>
      <c r="J138" s="80" t="str">
        <f>IFERROR(IF(ISBLANK($H138),"",IF(INDEX(mPDM_Consolidated_Tasks[#Data],MATCH($C138,mPDM_Consolidated_Tasks[Task Reference ID],0),5)=$H138,"", "Update")),"Update")</f>
        <v/>
      </c>
      <c r="K138" s="84"/>
      <c r="L138" s="91"/>
      <c r="M138" s="92"/>
      <c r="N138" s="85"/>
    </row>
    <row r="139" spans="1:14" ht="24.95" customHeight="1">
      <c r="A139" s="90"/>
      <c r="B139" s="90"/>
      <c r="C139" s="87"/>
      <c r="D139" s="80" t="str">
        <f>IFERROR(IF(ISBLANK($G139),INDEX(mPDM_Consolidated_Tasks[#Data],MATCH($C139,mPDM_Consolidated_Tasks[Task Reference ID],0),3),""),"")</f>
        <v/>
      </c>
      <c r="E139" s="81" t="str">
        <f>IFERROR(IF(ISBLANK($G139),INDEX(mPDM_Consolidated_Tasks[#Data],MATCH($C139,mPDM_Consolidated_Tasks[Task Reference ID],0),4),$G139),"")</f>
        <v/>
      </c>
      <c r="F139" s="82" t="str">
        <f>IFERROR(IF(ISBLANK(INDEX(mPDM_Consolidated_Tasks[#Data],MATCH($C139,mPDM_Consolidated_Tasks[Task Reference ID],0),5)),"",IF(ISBLANK($G139),HYPERLINK(INDEX(mPDM_Consolidated_Tasks[#Data],MATCH($C139,mPDM_Consolidated_Tasks[Task Reference ID],0),5),"Work Instruction"),"")),"")</f>
        <v/>
      </c>
      <c r="G139" s="88"/>
      <c r="H139" s="88"/>
      <c r="I139" s="80" t="str">
        <f>IF(AND(ISBLANK($C139),ISBLANK($G139)),"",IFERROR(IF(INDEX(mPDM_Consolidated_Tasks[#Data],MATCH($C139,mPDM_Consolidated_Tasks[Task Reference ID],0),4)=$E139,"", "Update"),"New"))</f>
        <v/>
      </c>
      <c r="J139" s="80" t="str">
        <f>IFERROR(IF(ISBLANK($H139),"",IF(INDEX(mPDM_Consolidated_Tasks[#Data],MATCH($C139,mPDM_Consolidated_Tasks[Task Reference ID],0),5)=$H139,"", "Update")),"Update")</f>
        <v/>
      </c>
      <c r="K139" s="84"/>
      <c r="L139" s="91"/>
      <c r="M139" s="92"/>
      <c r="N139" s="85"/>
    </row>
    <row r="140" spans="1:14" ht="24.95" customHeight="1">
      <c r="A140" s="90"/>
      <c r="B140" s="90"/>
      <c r="C140" s="87"/>
      <c r="D140" s="80" t="str">
        <f>IFERROR(IF(ISBLANK($G140),INDEX(mPDM_Consolidated_Tasks[#Data],MATCH($C140,mPDM_Consolidated_Tasks[Task Reference ID],0),3),""),"")</f>
        <v/>
      </c>
      <c r="E140" s="81" t="str">
        <f>IFERROR(IF(ISBLANK($G140),INDEX(mPDM_Consolidated_Tasks[#Data],MATCH($C140,mPDM_Consolidated_Tasks[Task Reference ID],0),4),$G140),"")</f>
        <v/>
      </c>
      <c r="F140" s="82" t="str">
        <f>IFERROR(IF(ISBLANK(INDEX(mPDM_Consolidated_Tasks[#Data],MATCH($C140,mPDM_Consolidated_Tasks[Task Reference ID],0),5)),"",IF(ISBLANK($G140),HYPERLINK(INDEX(mPDM_Consolidated_Tasks[#Data],MATCH($C140,mPDM_Consolidated_Tasks[Task Reference ID],0),5),"Work Instruction"),"")),"")</f>
        <v/>
      </c>
      <c r="G140" s="88"/>
      <c r="H140" s="88"/>
      <c r="I140" s="80" t="str">
        <f>IF(AND(ISBLANK($C140),ISBLANK($G140)),"",IFERROR(IF(INDEX(mPDM_Consolidated_Tasks[#Data],MATCH($C140,mPDM_Consolidated_Tasks[Task Reference ID],0),4)=$E140,"", "Update"),"New"))</f>
        <v/>
      </c>
      <c r="J140" s="80" t="str">
        <f>IFERROR(IF(ISBLANK($H140),"",IF(INDEX(mPDM_Consolidated_Tasks[#Data],MATCH($C140,mPDM_Consolidated_Tasks[Task Reference ID],0),5)=$H140,"", "Update")),"Update")</f>
        <v/>
      </c>
      <c r="K140" s="84"/>
      <c r="L140" s="91"/>
      <c r="M140" s="92"/>
      <c r="N140" s="85"/>
    </row>
    <row r="141" spans="1:14" ht="24.95" customHeight="1">
      <c r="A141" s="90"/>
      <c r="B141" s="90"/>
      <c r="C141" s="87"/>
      <c r="D141" s="80" t="str">
        <f>IFERROR(IF(ISBLANK($G141),INDEX(mPDM_Consolidated_Tasks[#Data],MATCH($C141,mPDM_Consolidated_Tasks[Task Reference ID],0),3),""),"")</f>
        <v/>
      </c>
      <c r="E141" s="81" t="str">
        <f>IFERROR(IF(ISBLANK($G141),INDEX(mPDM_Consolidated_Tasks[#Data],MATCH($C141,mPDM_Consolidated_Tasks[Task Reference ID],0),4),$G141),"")</f>
        <v/>
      </c>
      <c r="F141" s="82" t="str">
        <f>IFERROR(IF(ISBLANK(INDEX(mPDM_Consolidated_Tasks[#Data],MATCH($C141,mPDM_Consolidated_Tasks[Task Reference ID],0),5)),"",IF(ISBLANK($G141),HYPERLINK(INDEX(mPDM_Consolidated_Tasks[#Data],MATCH($C141,mPDM_Consolidated_Tasks[Task Reference ID],0),5),"Work Instruction"),"")),"")</f>
        <v/>
      </c>
      <c r="G141" s="88"/>
      <c r="H141" s="88"/>
      <c r="I141" s="80" t="str">
        <f>IF(AND(ISBLANK($C141),ISBLANK($G141)),"",IFERROR(IF(INDEX(mPDM_Consolidated_Tasks[#Data],MATCH($C141,mPDM_Consolidated_Tasks[Task Reference ID],0),4)=$E141,"", "Update"),"New"))</f>
        <v/>
      </c>
      <c r="J141" s="80" t="str">
        <f>IFERROR(IF(ISBLANK($H141),"",IF(INDEX(mPDM_Consolidated_Tasks[#Data],MATCH($C141,mPDM_Consolidated_Tasks[Task Reference ID],0),5)=$H141,"", "Update")),"Update")</f>
        <v/>
      </c>
      <c r="K141" s="84"/>
      <c r="L141" s="91"/>
      <c r="M141" s="92"/>
      <c r="N141" s="85"/>
    </row>
    <row r="142" spans="1:14" ht="24.95" customHeight="1">
      <c r="A142" s="90"/>
      <c r="B142" s="90"/>
      <c r="C142" s="87"/>
      <c r="D142" s="80" t="str">
        <f>IFERROR(IF(ISBLANK($G142),INDEX(mPDM_Consolidated_Tasks[#Data],MATCH($C142,mPDM_Consolidated_Tasks[Task Reference ID],0),3),""),"")</f>
        <v/>
      </c>
      <c r="E142" s="81" t="str">
        <f>IFERROR(IF(ISBLANK($G142),INDEX(mPDM_Consolidated_Tasks[#Data],MATCH($C142,mPDM_Consolidated_Tasks[Task Reference ID],0),4),$G142),"")</f>
        <v/>
      </c>
      <c r="F142" s="82" t="str">
        <f>IFERROR(IF(ISBLANK(INDEX(mPDM_Consolidated_Tasks[#Data],MATCH($C142,mPDM_Consolidated_Tasks[Task Reference ID],0),5)),"",IF(ISBLANK($G142),HYPERLINK(INDEX(mPDM_Consolidated_Tasks[#Data],MATCH($C142,mPDM_Consolidated_Tasks[Task Reference ID],0),5),"Work Instruction"),"")),"")</f>
        <v/>
      </c>
      <c r="G142" s="88"/>
      <c r="H142" s="88"/>
      <c r="I142" s="80" t="str">
        <f>IF(AND(ISBLANK($C142),ISBLANK($G142)),"",IFERROR(IF(INDEX(mPDM_Consolidated_Tasks[#Data],MATCH($C142,mPDM_Consolidated_Tasks[Task Reference ID],0),4)=$E142,"", "Update"),"New"))</f>
        <v/>
      </c>
      <c r="J142" s="80" t="str">
        <f>IFERROR(IF(ISBLANK($H142),"",IF(INDEX(mPDM_Consolidated_Tasks[#Data],MATCH($C142,mPDM_Consolidated_Tasks[Task Reference ID],0),5)=$H142,"", "Update")),"Update")</f>
        <v/>
      </c>
      <c r="K142" s="84"/>
      <c r="L142" s="91"/>
      <c r="M142" s="92"/>
      <c r="N142" s="85"/>
    </row>
    <row r="143" spans="1:14" ht="24.95" customHeight="1">
      <c r="A143" s="90"/>
      <c r="B143" s="90"/>
      <c r="C143" s="87"/>
      <c r="D143" s="80" t="str">
        <f>IFERROR(IF(ISBLANK($G143),INDEX(mPDM_Consolidated_Tasks[#Data],MATCH($C143,mPDM_Consolidated_Tasks[Task Reference ID],0),3),""),"")</f>
        <v/>
      </c>
      <c r="E143" s="81" t="str">
        <f>IFERROR(IF(ISBLANK($G143),INDEX(mPDM_Consolidated_Tasks[#Data],MATCH($C143,mPDM_Consolidated_Tasks[Task Reference ID],0),4),$G143),"")</f>
        <v/>
      </c>
      <c r="F143" s="82" t="str">
        <f>IFERROR(IF(ISBLANK(INDEX(mPDM_Consolidated_Tasks[#Data],MATCH($C143,mPDM_Consolidated_Tasks[Task Reference ID],0),5)),"",IF(ISBLANK($G143),HYPERLINK(INDEX(mPDM_Consolidated_Tasks[#Data],MATCH($C143,mPDM_Consolidated_Tasks[Task Reference ID],0),5),"Work Instruction"),"")),"")</f>
        <v/>
      </c>
      <c r="G143" s="88"/>
      <c r="H143" s="88"/>
      <c r="I143" s="80" t="str">
        <f>IF(AND(ISBLANK($C143),ISBLANK($G143)),"",IFERROR(IF(INDEX(mPDM_Consolidated_Tasks[#Data],MATCH($C143,mPDM_Consolidated_Tasks[Task Reference ID],0),4)=$E143,"", "Update"),"New"))</f>
        <v/>
      </c>
      <c r="J143" s="80" t="str">
        <f>IFERROR(IF(ISBLANK($H143),"",IF(INDEX(mPDM_Consolidated_Tasks[#Data],MATCH($C143,mPDM_Consolidated_Tasks[Task Reference ID],0),5)=$H143,"", "Update")),"Update")</f>
        <v/>
      </c>
      <c r="K143" s="84"/>
      <c r="L143" s="91"/>
      <c r="M143" s="92"/>
      <c r="N143" s="85"/>
    </row>
    <row r="144" spans="1:14" ht="24.95" customHeight="1">
      <c r="A144" s="90"/>
      <c r="B144" s="90"/>
      <c r="C144" s="87"/>
      <c r="D144" s="80" t="str">
        <f>IFERROR(IF(ISBLANK($G144),INDEX(mPDM_Consolidated_Tasks[#Data],MATCH($C144,mPDM_Consolidated_Tasks[Task Reference ID],0),3),""),"")</f>
        <v/>
      </c>
      <c r="E144" s="81" t="str">
        <f>IFERROR(IF(ISBLANK($G144),INDEX(mPDM_Consolidated_Tasks[#Data],MATCH($C144,mPDM_Consolidated_Tasks[Task Reference ID],0),4),$G144),"")</f>
        <v/>
      </c>
      <c r="F144" s="82" t="str">
        <f>IFERROR(IF(ISBLANK(INDEX(mPDM_Consolidated_Tasks[#Data],MATCH($C144,mPDM_Consolidated_Tasks[Task Reference ID],0),5)),"",IF(ISBLANK($G144),HYPERLINK(INDEX(mPDM_Consolidated_Tasks[#Data],MATCH($C144,mPDM_Consolidated_Tasks[Task Reference ID],0),5),"Work Instruction"),"")),"")</f>
        <v/>
      </c>
      <c r="G144" s="88"/>
      <c r="H144" s="88"/>
      <c r="I144" s="80" t="str">
        <f>IF(AND(ISBLANK($C144),ISBLANK($G144)),"",IFERROR(IF(INDEX(mPDM_Consolidated_Tasks[#Data],MATCH($C144,mPDM_Consolidated_Tasks[Task Reference ID],0),4)=$E144,"", "Update"),"New"))</f>
        <v/>
      </c>
      <c r="J144" s="80" t="str">
        <f>IFERROR(IF(ISBLANK($H144),"",IF(INDEX(mPDM_Consolidated_Tasks[#Data],MATCH($C144,mPDM_Consolidated_Tasks[Task Reference ID],0),5)=$H144,"", "Update")),"Update")</f>
        <v/>
      </c>
      <c r="K144" s="84"/>
      <c r="L144" s="91"/>
      <c r="M144" s="92"/>
      <c r="N144" s="85"/>
    </row>
    <row r="145" spans="1:14" ht="24.95" customHeight="1">
      <c r="A145" s="90"/>
      <c r="B145" s="90"/>
      <c r="C145" s="87"/>
      <c r="D145" s="80" t="str">
        <f>IFERROR(IF(ISBLANK($G145),INDEX(mPDM_Consolidated_Tasks[#Data],MATCH($C145,mPDM_Consolidated_Tasks[Task Reference ID],0),3),""),"")</f>
        <v/>
      </c>
      <c r="E145" s="81" t="str">
        <f>IFERROR(IF(ISBLANK($G145),INDEX(mPDM_Consolidated_Tasks[#Data],MATCH($C145,mPDM_Consolidated_Tasks[Task Reference ID],0),4),$G145),"")</f>
        <v/>
      </c>
      <c r="F145" s="82" t="str">
        <f>IFERROR(IF(ISBLANK(INDEX(mPDM_Consolidated_Tasks[#Data],MATCH($C145,mPDM_Consolidated_Tasks[Task Reference ID],0),5)),"",IF(ISBLANK($G145),HYPERLINK(INDEX(mPDM_Consolidated_Tasks[#Data],MATCH($C145,mPDM_Consolidated_Tasks[Task Reference ID],0),5),"Work Instruction"),"")),"")</f>
        <v/>
      </c>
      <c r="G145" s="88"/>
      <c r="H145" s="88"/>
      <c r="I145" s="80" t="str">
        <f>IF(AND(ISBLANK($C145),ISBLANK($G145)),"",IFERROR(IF(INDEX(mPDM_Consolidated_Tasks[#Data],MATCH($C145,mPDM_Consolidated_Tasks[Task Reference ID],0),4)=$E145,"", "Update"),"New"))</f>
        <v/>
      </c>
      <c r="J145" s="80" t="str">
        <f>IFERROR(IF(ISBLANK($H145),"",IF(INDEX(mPDM_Consolidated_Tasks[#Data],MATCH($C145,mPDM_Consolidated_Tasks[Task Reference ID],0),5)=$H145,"", "Update")),"Update")</f>
        <v/>
      </c>
      <c r="K145" s="84"/>
      <c r="L145" s="91"/>
      <c r="M145" s="92"/>
      <c r="N145" s="85"/>
    </row>
    <row r="146" spans="1:14" ht="24.95" customHeight="1">
      <c r="A146" s="90"/>
      <c r="B146" s="90"/>
      <c r="C146" s="87"/>
      <c r="D146" s="80" t="str">
        <f>IFERROR(IF(ISBLANK($G146),INDEX(mPDM_Consolidated_Tasks[#Data],MATCH($C146,mPDM_Consolidated_Tasks[Task Reference ID],0),3),""),"")</f>
        <v/>
      </c>
      <c r="E146" s="81" t="str">
        <f>IFERROR(IF(ISBLANK($G146),INDEX(mPDM_Consolidated_Tasks[#Data],MATCH($C146,mPDM_Consolidated_Tasks[Task Reference ID],0),4),$G146),"")</f>
        <v/>
      </c>
      <c r="F146" s="82" t="str">
        <f>IFERROR(IF(ISBLANK(INDEX(mPDM_Consolidated_Tasks[#Data],MATCH($C146,mPDM_Consolidated_Tasks[Task Reference ID],0),5)),"",IF(ISBLANK($G146),HYPERLINK(INDEX(mPDM_Consolidated_Tasks[#Data],MATCH($C146,mPDM_Consolidated_Tasks[Task Reference ID],0),5),"Work Instruction"),"")),"")</f>
        <v/>
      </c>
      <c r="G146" s="88"/>
      <c r="H146" s="88"/>
      <c r="I146" s="80" t="str">
        <f>IF(AND(ISBLANK($C146),ISBLANK($G146)),"",IFERROR(IF(INDEX(mPDM_Consolidated_Tasks[#Data],MATCH($C146,mPDM_Consolidated_Tasks[Task Reference ID],0),4)=$E146,"", "Update"),"New"))</f>
        <v/>
      </c>
      <c r="J146" s="80" t="str">
        <f>IFERROR(IF(ISBLANK($H146),"",IF(INDEX(mPDM_Consolidated_Tasks[#Data],MATCH($C146,mPDM_Consolidated_Tasks[Task Reference ID],0),5)=$H146,"", "Update")),"Update")</f>
        <v/>
      </c>
      <c r="K146" s="84"/>
      <c r="L146" s="91"/>
      <c r="M146" s="92"/>
      <c r="N146" s="85"/>
    </row>
    <row r="147" spans="1:14" ht="24.95" customHeight="1">
      <c r="A147" s="90"/>
      <c r="B147" s="90"/>
      <c r="C147" s="87"/>
      <c r="D147" s="80" t="str">
        <f>IFERROR(IF(ISBLANK($G147),INDEX(mPDM_Consolidated_Tasks[#Data],MATCH($C147,mPDM_Consolidated_Tasks[Task Reference ID],0),3),""),"")</f>
        <v/>
      </c>
      <c r="E147" s="81" t="str">
        <f>IFERROR(IF(ISBLANK($G147),INDEX(mPDM_Consolidated_Tasks[#Data],MATCH($C147,mPDM_Consolidated_Tasks[Task Reference ID],0),4),$G147),"")</f>
        <v/>
      </c>
      <c r="F147" s="82" t="str">
        <f>IFERROR(IF(ISBLANK(INDEX(mPDM_Consolidated_Tasks[#Data],MATCH($C147,mPDM_Consolidated_Tasks[Task Reference ID],0),5)),"",IF(ISBLANK($G147),HYPERLINK(INDEX(mPDM_Consolidated_Tasks[#Data],MATCH($C147,mPDM_Consolidated_Tasks[Task Reference ID],0),5),"Work Instruction"),"")),"")</f>
        <v/>
      </c>
      <c r="G147" s="88"/>
      <c r="H147" s="88"/>
      <c r="I147" s="80" t="str">
        <f>IF(AND(ISBLANK($C147),ISBLANK($G147)),"",IFERROR(IF(INDEX(mPDM_Consolidated_Tasks[#Data],MATCH($C147,mPDM_Consolidated_Tasks[Task Reference ID],0),4)=$E147,"", "Update"),"New"))</f>
        <v/>
      </c>
      <c r="J147" s="80" t="str">
        <f>IFERROR(IF(ISBLANK($H147),"",IF(INDEX(mPDM_Consolidated_Tasks[#Data],MATCH($C147,mPDM_Consolidated_Tasks[Task Reference ID],0),5)=$H147,"", "Update")),"Update")</f>
        <v/>
      </c>
      <c r="K147" s="84"/>
      <c r="L147" s="91"/>
      <c r="M147" s="92"/>
      <c r="N147" s="85"/>
    </row>
    <row r="148" spans="1:14" ht="24.95" customHeight="1">
      <c r="A148" s="90"/>
      <c r="B148" s="90"/>
      <c r="C148" s="87"/>
      <c r="D148" s="80" t="str">
        <f>IFERROR(IF(ISBLANK($G148),INDEX(mPDM_Consolidated_Tasks[#Data],MATCH($C148,mPDM_Consolidated_Tasks[Task Reference ID],0),3),""),"")</f>
        <v/>
      </c>
      <c r="E148" s="81" t="str">
        <f>IFERROR(IF(ISBLANK($G148),INDEX(mPDM_Consolidated_Tasks[#Data],MATCH($C148,mPDM_Consolidated_Tasks[Task Reference ID],0),4),$G148),"")</f>
        <v/>
      </c>
      <c r="F148" s="82" t="str">
        <f>IFERROR(IF(ISBLANK(INDEX(mPDM_Consolidated_Tasks[#Data],MATCH($C148,mPDM_Consolidated_Tasks[Task Reference ID],0),5)),"",IF(ISBLANK($G148),HYPERLINK(INDEX(mPDM_Consolidated_Tasks[#Data],MATCH($C148,mPDM_Consolidated_Tasks[Task Reference ID],0),5),"Work Instruction"),"")),"")</f>
        <v/>
      </c>
      <c r="G148" s="88"/>
      <c r="H148" s="88"/>
      <c r="I148" s="80" t="str">
        <f>IF(AND(ISBLANK($C148),ISBLANK($G148)),"",IFERROR(IF(INDEX(mPDM_Consolidated_Tasks[#Data],MATCH($C148,mPDM_Consolidated_Tasks[Task Reference ID],0),4)=$E148,"", "Update"),"New"))</f>
        <v/>
      </c>
      <c r="J148" s="80" t="str">
        <f>IFERROR(IF(ISBLANK($H148),"",IF(INDEX(mPDM_Consolidated_Tasks[#Data],MATCH($C148,mPDM_Consolidated_Tasks[Task Reference ID],0),5)=$H148,"", "Update")),"Update")</f>
        <v/>
      </c>
      <c r="K148" s="84"/>
      <c r="L148" s="91"/>
      <c r="M148" s="92"/>
      <c r="N148" s="85"/>
    </row>
    <row r="149" spans="1:14" ht="24.95" customHeight="1">
      <c r="A149" s="90"/>
      <c r="B149" s="90"/>
      <c r="C149" s="87"/>
      <c r="D149" s="80" t="str">
        <f>IFERROR(IF(ISBLANK($G149),INDEX(mPDM_Consolidated_Tasks[#Data],MATCH($C149,mPDM_Consolidated_Tasks[Task Reference ID],0),3),""),"")</f>
        <v/>
      </c>
      <c r="E149" s="81" t="str">
        <f>IFERROR(IF(ISBLANK($G149),INDEX(mPDM_Consolidated_Tasks[#Data],MATCH($C149,mPDM_Consolidated_Tasks[Task Reference ID],0),4),$G149),"")</f>
        <v/>
      </c>
      <c r="F149" s="82" t="str">
        <f>IFERROR(IF(ISBLANK(INDEX(mPDM_Consolidated_Tasks[#Data],MATCH($C149,mPDM_Consolidated_Tasks[Task Reference ID],0),5)),"",IF(ISBLANK($G149),HYPERLINK(INDEX(mPDM_Consolidated_Tasks[#Data],MATCH($C149,mPDM_Consolidated_Tasks[Task Reference ID],0),5),"Work Instruction"),"")),"")</f>
        <v/>
      </c>
      <c r="G149" s="88"/>
      <c r="H149" s="88"/>
      <c r="I149" s="80" t="str">
        <f>IF(AND(ISBLANK($C149),ISBLANK($G149)),"",IFERROR(IF(INDEX(mPDM_Consolidated_Tasks[#Data],MATCH($C149,mPDM_Consolidated_Tasks[Task Reference ID],0),4)=$E149,"", "Update"),"New"))</f>
        <v/>
      </c>
      <c r="J149" s="80" t="str">
        <f>IFERROR(IF(ISBLANK($H149),"",IF(INDEX(mPDM_Consolidated_Tasks[#Data],MATCH($C149,mPDM_Consolidated_Tasks[Task Reference ID],0),5)=$H149,"", "Update")),"Update")</f>
        <v/>
      </c>
      <c r="K149" s="84"/>
      <c r="L149" s="91"/>
      <c r="M149" s="92"/>
      <c r="N149" s="85"/>
    </row>
    <row r="150" spans="1:14" ht="24.95" customHeight="1">
      <c r="A150" s="90"/>
      <c r="B150" s="90"/>
      <c r="C150" s="87"/>
      <c r="D150" s="80" t="str">
        <f>IFERROR(IF(ISBLANK($G150),INDEX(mPDM_Consolidated_Tasks[#Data],MATCH($C150,mPDM_Consolidated_Tasks[Task Reference ID],0),3),""),"")</f>
        <v/>
      </c>
      <c r="E150" s="81" t="str">
        <f>IFERROR(IF(ISBLANK($G150),INDEX(mPDM_Consolidated_Tasks[#Data],MATCH($C150,mPDM_Consolidated_Tasks[Task Reference ID],0),4),$G150),"")</f>
        <v/>
      </c>
      <c r="F150" s="82" t="str">
        <f>IFERROR(IF(ISBLANK(INDEX(mPDM_Consolidated_Tasks[#Data],MATCH($C150,mPDM_Consolidated_Tasks[Task Reference ID],0),5)),"",IF(ISBLANK($G150),HYPERLINK(INDEX(mPDM_Consolidated_Tasks[#Data],MATCH($C150,mPDM_Consolidated_Tasks[Task Reference ID],0),5),"Work Instruction"),"")),"")</f>
        <v/>
      </c>
      <c r="G150" s="88"/>
      <c r="H150" s="88"/>
      <c r="I150" s="80" t="str">
        <f>IF(AND(ISBLANK($C150),ISBLANK($G150)),"",IFERROR(IF(INDEX(mPDM_Consolidated_Tasks[#Data],MATCH($C150,mPDM_Consolidated_Tasks[Task Reference ID],0),4)=$E150,"", "Update"),"New"))</f>
        <v/>
      </c>
      <c r="J150" s="80" t="str">
        <f>IFERROR(IF(ISBLANK($H150),"",IF(INDEX(mPDM_Consolidated_Tasks[#Data],MATCH($C150,mPDM_Consolidated_Tasks[Task Reference ID],0),5)=$H150,"", "Update")),"Update")</f>
        <v/>
      </c>
      <c r="K150" s="84"/>
      <c r="L150" s="91"/>
      <c r="M150" s="92"/>
      <c r="N150" s="85"/>
    </row>
    <row r="151" spans="1:14" ht="24.95" customHeight="1">
      <c r="A151" s="90"/>
      <c r="B151" s="90"/>
      <c r="C151" s="87"/>
      <c r="D151" s="80" t="str">
        <f>IFERROR(IF(ISBLANK($G151),INDEX(mPDM_Consolidated_Tasks[#Data],MATCH($C151,mPDM_Consolidated_Tasks[Task Reference ID],0),3),""),"")</f>
        <v/>
      </c>
      <c r="E151" s="81" t="str">
        <f>IFERROR(IF(ISBLANK($G151),INDEX(mPDM_Consolidated_Tasks[#Data],MATCH($C151,mPDM_Consolidated_Tasks[Task Reference ID],0),4),$G151),"")</f>
        <v/>
      </c>
      <c r="F151" s="82" t="str">
        <f>IFERROR(IF(ISBLANK(INDEX(mPDM_Consolidated_Tasks[#Data],MATCH($C151,mPDM_Consolidated_Tasks[Task Reference ID],0),5)),"",IF(ISBLANK($G151),HYPERLINK(INDEX(mPDM_Consolidated_Tasks[#Data],MATCH($C151,mPDM_Consolidated_Tasks[Task Reference ID],0),5),"Work Instruction"),"")),"")</f>
        <v/>
      </c>
      <c r="G151" s="88"/>
      <c r="H151" s="88"/>
      <c r="I151" s="80" t="str">
        <f>IF(AND(ISBLANK($C151),ISBLANK($G151)),"",IFERROR(IF(INDEX(mPDM_Consolidated_Tasks[#Data],MATCH($C151,mPDM_Consolidated_Tasks[Task Reference ID],0),4)=$E151,"", "Update"),"New"))</f>
        <v/>
      </c>
      <c r="J151" s="80" t="str">
        <f>IFERROR(IF(ISBLANK($H151),"",IF(INDEX(mPDM_Consolidated_Tasks[#Data],MATCH($C151,mPDM_Consolidated_Tasks[Task Reference ID],0),5)=$H151,"", "Update")),"Update")</f>
        <v/>
      </c>
      <c r="K151" s="84"/>
      <c r="L151" s="91"/>
      <c r="M151" s="92"/>
      <c r="N151" s="85"/>
    </row>
    <row r="152" spans="1:14" ht="24.95" customHeight="1">
      <c r="A152" s="90"/>
      <c r="B152" s="90"/>
      <c r="C152" s="87"/>
      <c r="D152" s="80" t="str">
        <f>IFERROR(IF(ISBLANK($G152),INDEX(mPDM_Consolidated_Tasks[#Data],MATCH($C152,mPDM_Consolidated_Tasks[Task Reference ID],0),3),""),"")</f>
        <v/>
      </c>
      <c r="E152" s="81" t="str">
        <f>IFERROR(IF(ISBLANK($G152),INDEX(mPDM_Consolidated_Tasks[#Data],MATCH($C152,mPDM_Consolidated_Tasks[Task Reference ID],0),4),$G152),"")</f>
        <v/>
      </c>
      <c r="F152" s="82" t="str">
        <f>IFERROR(IF(ISBLANK(INDEX(mPDM_Consolidated_Tasks[#Data],MATCH($C152,mPDM_Consolidated_Tasks[Task Reference ID],0),5)),"",IF(ISBLANK($G152),HYPERLINK(INDEX(mPDM_Consolidated_Tasks[#Data],MATCH($C152,mPDM_Consolidated_Tasks[Task Reference ID],0),5),"Work Instruction"),"")),"")</f>
        <v/>
      </c>
      <c r="G152" s="88"/>
      <c r="H152" s="88"/>
      <c r="I152" s="80" t="str">
        <f>IF(AND(ISBLANK($C152),ISBLANK($G152)),"",IFERROR(IF(INDEX(mPDM_Consolidated_Tasks[#Data],MATCH($C152,mPDM_Consolidated_Tasks[Task Reference ID],0),4)=$E152,"", "Update"),"New"))</f>
        <v/>
      </c>
      <c r="J152" s="80" t="str">
        <f>IFERROR(IF(ISBLANK($H152),"",IF(INDEX(mPDM_Consolidated_Tasks[#Data],MATCH($C152,mPDM_Consolidated_Tasks[Task Reference ID],0),5)=$H152,"", "Update")),"Update")</f>
        <v/>
      </c>
      <c r="K152" s="84"/>
      <c r="L152" s="91"/>
      <c r="M152" s="92"/>
      <c r="N152" s="85"/>
    </row>
    <row r="153" spans="1:14" ht="24.95" customHeight="1">
      <c r="A153" s="90"/>
      <c r="B153" s="90"/>
      <c r="C153" s="87"/>
      <c r="D153" s="80" t="str">
        <f>IFERROR(IF(ISBLANK($G153),INDEX(mPDM_Consolidated_Tasks[#Data],MATCH($C153,mPDM_Consolidated_Tasks[Task Reference ID],0),3),""),"")</f>
        <v/>
      </c>
      <c r="E153" s="81" t="str">
        <f>IFERROR(IF(ISBLANK($G153),INDEX(mPDM_Consolidated_Tasks[#Data],MATCH($C153,mPDM_Consolidated_Tasks[Task Reference ID],0),4),$G153),"")</f>
        <v/>
      </c>
      <c r="F153" s="82" t="str">
        <f>IFERROR(IF(ISBLANK(INDEX(mPDM_Consolidated_Tasks[#Data],MATCH($C153,mPDM_Consolidated_Tasks[Task Reference ID],0),5)),"",IF(ISBLANK($G153),HYPERLINK(INDEX(mPDM_Consolidated_Tasks[#Data],MATCH($C153,mPDM_Consolidated_Tasks[Task Reference ID],0),5),"Work Instruction"),"")),"")</f>
        <v/>
      </c>
      <c r="G153" s="88"/>
      <c r="H153" s="88"/>
      <c r="I153" s="80" t="str">
        <f>IF(AND(ISBLANK($C153),ISBLANK($G153)),"",IFERROR(IF(INDEX(mPDM_Consolidated_Tasks[#Data],MATCH($C153,mPDM_Consolidated_Tasks[Task Reference ID],0),4)=$E153,"", "Update"),"New"))</f>
        <v/>
      </c>
      <c r="J153" s="80" t="str">
        <f>IFERROR(IF(ISBLANK($H153),"",IF(INDEX(mPDM_Consolidated_Tasks[#Data],MATCH($C153,mPDM_Consolidated_Tasks[Task Reference ID],0),5)=$H153,"", "Update")),"Update")</f>
        <v/>
      </c>
      <c r="K153" s="84"/>
      <c r="L153" s="91"/>
      <c r="M153" s="92"/>
      <c r="N153" s="85"/>
    </row>
    <row r="154" spans="1:14" ht="24.95" customHeight="1">
      <c r="A154" s="90"/>
      <c r="B154" s="90"/>
      <c r="C154" s="87"/>
      <c r="D154" s="80" t="str">
        <f>IFERROR(IF(ISBLANK($G154),INDEX(mPDM_Consolidated_Tasks[#Data],MATCH($C154,mPDM_Consolidated_Tasks[Task Reference ID],0),3),""),"")</f>
        <v/>
      </c>
      <c r="E154" s="81" t="str">
        <f>IFERROR(IF(ISBLANK($G154),INDEX(mPDM_Consolidated_Tasks[#Data],MATCH($C154,mPDM_Consolidated_Tasks[Task Reference ID],0),4),$G154),"")</f>
        <v/>
      </c>
      <c r="F154" s="82" t="str">
        <f>IFERROR(IF(ISBLANK(INDEX(mPDM_Consolidated_Tasks[#Data],MATCH($C154,mPDM_Consolidated_Tasks[Task Reference ID],0),5)),"",IF(ISBLANK($G154),HYPERLINK(INDEX(mPDM_Consolidated_Tasks[#Data],MATCH($C154,mPDM_Consolidated_Tasks[Task Reference ID],0),5),"Work Instruction"),"")),"")</f>
        <v/>
      </c>
      <c r="G154" s="88"/>
      <c r="H154" s="88"/>
      <c r="I154" s="80" t="str">
        <f>IF(AND(ISBLANK($C154),ISBLANK($G154)),"",IFERROR(IF(INDEX(mPDM_Consolidated_Tasks[#Data],MATCH($C154,mPDM_Consolidated_Tasks[Task Reference ID],0),4)=$E154,"", "Update"),"New"))</f>
        <v/>
      </c>
      <c r="J154" s="80" t="str">
        <f>IFERROR(IF(ISBLANK($H154),"",IF(INDEX(mPDM_Consolidated_Tasks[#Data],MATCH($C154,mPDM_Consolidated_Tasks[Task Reference ID],0),5)=$H154,"", "Update")),"Update")</f>
        <v/>
      </c>
      <c r="K154" s="84"/>
      <c r="L154" s="91"/>
      <c r="M154" s="92"/>
      <c r="N154" s="85"/>
    </row>
    <row r="155" spans="1:14" ht="24.95" customHeight="1">
      <c r="A155" s="90"/>
      <c r="B155" s="90"/>
      <c r="C155" s="87"/>
      <c r="D155" s="80" t="str">
        <f>IFERROR(IF(ISBLANK($G155),INDEX(mPDM_Consolidated_Tasks[#Data],MATCH($C155,mPDM_Consolidated_Tasks[Task Reference ID],0),3),""),"")</f>
        <v/>
      </c>
      <c r="E155" s="81" t="str">
        <f>IFERROR(IF(ISBLANK($G155),INDEX(mPDM_Consolidated_Tasks[#Data],MATCH($C155,mPDM_Consolidated_Tasks[Task Reference ID],0),4),$G155),"")</f>
        <v/>
      </c>
      <c r="F155" s="82" t="str">
        <f>IFERROR(IF(ISBLANK(INDEX(mPDM_Consolidated_Tasks[#Data],MATCH($C155,mPDM_Consolidated_Tasks[Task Reference ID],0),5)),"",IF(ISBLANK($G155),HYPERLINK(INDEX(mPDM_Consolidated_Tasks[#Data],MATCH($C155,mPDM_Consolidated_Tasks[Task Reference ID],0),5),"Work Instruction"),"")),"")</f>
        <v/>
      </c>
      <c r="G155" s="88"/>
      <c r="H155" s="88"/>
      <c r="I155" s="80" t="str">
        <f>IF(AND(ISBLANK($C155),ISBLANK($G155)),"",IFERROR(IF(INDEX(mPDM_Consolidated_Tasks[#Data],MATCH($C155,mPDM_Consolidated_Tasks[Task Reference ID],0),4)=$E155,"", "Update"),"New"))</f>
        <v/>
      </c>
      <c r="J155" s="80" t="str">
        <f>IFERROR(IF(ISBLANK($H155),"",IF(INDEX(mPDM_Consolidated_Tasks[#Data],MATCH($C155,mPDM_Consolidated_Tasks[Task Reference ID],0),5)=$H155,"", "Update")),"Update")</f>
        <v/>
      </c>
      <c r="K155" s="84"/>
      <c r="L155" s="91"/>
      <c r="M155" s="92"/>
      <c r="N155" s="85"/>
    </row>
    <row r="156" spans="1:14" ht="24.95" customHeight="1">
      <c r="A156" s="90"/>
      <c r="B156" s="90"/>
      <c r="C156" s="87"/>
      <c r="D156" s="80" t="str">
        <f>IFERROR(IF(ISBLANK($G156),INDEX(mPDM_Consolidated_Tasks[#Data],MATCH($C156,mPDM_Consolidated_Tasks[Task Reference ID],0),3),""),"")</f>
        <v/>
      </c>
      <c r="E156" s="81" t="str">
        <f>IFERROR(IF(ISBLANK($G156),INDEX(mPDM_Consolidated_Tasks[#Data],MATCH($C156,mPDM_Consolidated_Tasks[Task Reference ID],0),4),$G156),"")</f>
        <v/>
      </c>
      <c r="F156" s="82" t="str">
        <f>IFERROR(IF(ISBLANK(INDEX(mPDM_Consolidated_Tasks[#Data],MATCH($C156,mPDM_Consolidated_Tasks[Task Reference ID],0),5)),"",IF(ISBLANK($G156),HYPERLINK(INDEX(mPDM_Consolidated_Tasks[#Data],MATCH($C156,mPDM_Consolidated_Tasks[Task Reference ID],0),5),"Work Instruction"),"")),"")</f>
        <v/>
      </c>
      <c r="G156" s="88"/>
      <c r="H156" s="88"/>
      <c r="I156" s="80" t="str">
        <f>IF(AND(ISBLANK($C156),ISBLANK($G156)),"",IFERROR(IF(INDEX(mPDM_Consolidated_Tasks[#Data],MATCH($C156,mPDM_Consolidated_Tasks[Task Reference ID],0),4)=$E156,"", "Update"),"New"))</f>
        <v/>
      </c>
      <c r="J156" s="80" t="str">
        <f>IFERROR(IF(ISBLANK($H156),"",IF(INDEX(mPDM_Consolidated_Tasks[#Data],MATCH($C156,mPDM_Consolidated_Tasks[Task Reference ID],0),5)=$H156,"", "Update")),"Update")</f>
        <v/>
      </c>
      <c r="K156" s="84"/>
      <c r="L156" s="91"/>
      <c r="M156" s="92"/>
      <c r="N156" s="85"/>
    </row>
    <row r="157" spans="1:14" ht="24.95" customHeight="1">
      <c r="A157" s="90"/>
      <c r="B157" s="90"/>
      <c r="C157" s="87"/>
      <c r="D157" s="80" t="str">
        <f>IFERROR(IF(ISBLANK($G157),INDEX(mPDM_Consolidated_Tasks[#Data],MATCH($C157,mPDM_Consolidated_Tasks[Task Reference ID],0),3),""),"")</f>
        <v/>
      </c>
      <c r="E157" s="81" t="str">
        <f>IFERROR(IF(ISBLANK($G157),INDEX(mPDM_Consolidated_Tasks[#Data],MATCH($C157,mPDM_Consolidated_Tasks[Task Reference ID],0),4),$G157),"")</f>
        <v/>
      </c>
      <c r="F157" s="82" t="str">
        <f>IFERROR(IF(ISBLANK(INDEX(mPDM_Consolidated_Tasks[#Data],MATCH($C157,mPDM_Consolidated_Tasks[Task Reference ID],0),5)),"",IF(ISBLANK($G157),HYPERLINK(INDEX(mPDM_Consolidated_Tasks[#Data],MATCH($C157,mPDM_Consolidated_Tasks[Task Reference ID],0),5),"Work Instruction"),"")),"")</f>
        <v/>
      </c>
      <c r="G157" s="88"/>
      <c r="H157" s="88"/>
      <c r="I157" s="80" t="str">
        <f>IF(AND(ISBLANK($C157),ISBLANK($G157)),"",IFERROR(IF(INDEX(mPDM_Consolidated_Tasks[#Data],MATCH($C157,mPDM_Consolidated_Tasks[Task Reference ID],0),4)=$E157,"", "Update"),"New"))</f>
        <v/>
      </c>
      <c r="J157" s="80" t="str">
        <f>IFERROR(IF(ISBLANK($H157),"",IF(INDEX(mPDM_Consolidated_Tasks[#Data],MATCH($C157,mPDM_Consolidated_Tasks[Task Reference ID],0),5)=$H157,"", "Update")),"Update")</f>
        <v/>
      </c>
      <c r="K157" s="84"/>
      <c r="L157" s="91"/>
      <c r="M157" s="92"/>
      <c r="N157" s="85"/>
    </row>
    <row r="158" spans="1:14" ht="24.95" customHeight="1">
      <c r="A158" s="90"/>
      <c r="B158" s="90"/>
      <c r="C158" s="87"/>
      <c r="D158" s="80" t="str">
        <f>IFERROR(IF(ISBLANK($G158),INDEX(mPDM_Consolidated_Tasks[#Data],MATCH($C158,mPDM_Consolidated_Tasks[Task Reference ID],0),3),""),"")</f>
        <v/>
      </c>
      <c r="E158" s="81" t="str">
        <f>IFERROR(IF(ISBLANK($G158),INDEX(mPDM_Consolidated_Tasks[#Data],MATCH($C158,mPDM_Consolidated_Tasks[Task Reference ID],0),4),$G158),"")</f>
        <v/>
      </c>
      <c r="F158" s="82" t="str">
        <f>IFERROR(IF(ISBLANK(INDEX(mPDM_Consolidated_Tasks[#Data],MATCH($C158,mPDM_Consolidated_Tasks[Task Reference ID],0),5)),"",IF(ISBLANK($G158),HYPERLINK(INDEX(mPDM_Consolidated_Tasks[#Data],MATCH($C158,mPDM_Consolidated_Tasks[Task Reference ID],0),5),"Work Instruction"),"")),"")</f>
        <v/>
      </c>
      <c r="G158" s="88"/>
      <c r="H158" s="88"/>
      <c r="I158" s="80" t="str">
        <f>IF(AND(ISBLANK($C158),ISBLANK($G158)),"",IFERROR(IF(INDEX(mPDM_Consolidated_Tasks[#Data],MATCH($C158,mPDM_Consolidated_Tasks[Task Reference ID],0),4)=$E158,"", "Update"),"New"))</f>
        <v/>
      </c>
      <c r="J158" s="80" t="str">
        <f>IFERROR(IF(ISBLANK($H158),"",IF(INDEX(mPDM_Consolidated_Tasks[#Data],MATCH($C158,mPDM_Consolidated_Tasks[Task Reference ID],0),5)=$H158,"", "Update")),"Update")</f>
        <v/>
      </c>
      <c r="K158" s="84"/>
      <c r="L158" s="91"/>
      <c r="M158" s="92"/>
      <c r="N158" s="85"/>
    </row>
    <row r="159" spans="1:14" ht="24.95" customHeight="1">
      <c r="A159" s="90"/>
      <c r="B159" s="90"/>
      <c r="C159" s="87"/>
      <c r="D159" s="80" t="str">
        <f>IFERROR(IF(ISBLANK($G159),INDEX(mPDM_Consolidated_Tasks[#Data],MATCH($C159,mPDM_Consolidated_Tasks[Task Reference ID],0),3),""),"")</f>
        <v/>
      </c>
      <c r="E159" s="81" t="str">
        <f>IFERROR(IF(ISBLANK($G159),INDEX(mPDM_Consolidated_Tasks[#Data],MATCH($C159,mPDM_Consolidated_Tasks[Task Reference ID],0),4),$G159),"")</f>
        <v/>
      </c>
      <c r="F159" s="82" t="str">
        <f>IFERROR(IF(ISBLANK(INDEX(mPDM_Consolidated_Tasks[#Data],MATCH($C159,mPDM_Consolidated_Tasks[Task Reference ID],0),5)),"",IF(ISBLANK($G159),HYPERLINK(INDEX(mPDM_Consolidated_Tasks[#Data],MATCH($C159,mPDM_Consolidated_Tasks[Task Reference ID],0),5),"Work Instruction"),"")),"")</f>
        <v/>
      </c>
      <c r="G159" s="88"/>
      <c r="H159" s="88"/>
      <c r="I159" s="80" t="str">
        <f>IF(AND(ISBLANK($C159),ISBLANK($G159)),"",IFERROR(IF(INDEX(mPDM_Consolidated_Tasks[#Data],MATCH($C159,mPDM_Consolidated_Tasks[Task Reference ID],0),4)=$E159,"", "Update"),"New"))</f>
        <v/>
      </c>
      <c r="J159" s="80" t="str">
        <f>IFERROR(IF(ISBLANK($H159),"",IF(INDEX(mPDM_Consolidated_Tasks[#Data],MATCH($C159,mPDM_Consolidated_Tasks[Task Reference ID],0),5)=$H159,"", "Update")),"Update")</f>
        <v/>
      </c>
      <c r="K159" s="84"/>
      <c r="L159" s="91"/>
      <c r="M159" s="92"/>
      <c r="N159" s="85"/>
    </row>
    <row r="160" spans="1:14" ht="24.95" customHeight="1">
      <c r="A160" s="90"/>
      <c r="B160" s="90"/>
      <c r="C160" s="87"/>
      <c r="D160" s="80" t="str">
        <f>IFERROR(IF(ISBLANK($G160),INDEX(mPDM_Consolidated_Tasks[#Data],MATCH($C160,mPDM_Consolidated_Tasks[Task Reference ID],0),3),""),"")</f>
        <v/>
      </c>
      <c r="E160" s="81" t="str">
        <f>IFERROR(IF(ISBLANK($G160),INDEX(mPDM_Consolidated_Tasks[#Data],MATCH($C160,mPDM_Consolidated_Tasks[Task Reference ID],0),4),$G160),"")</f>
        <v/>
      </c>
      <c r="F160" s="82" t="str">
        <f>IFERROR(IF(ISBLANK(INDEX(mPDM_Consolidated_Tasks[#Data],MATCH($C160,mPDM_Consolidated_Tasks[Task Reference ID],0),5)),"",IF(ISBLANK($G160),HYPERLINK(INDEX(mPDM_Consolidated_Tasks[#Data],MATCH($C160,mPDM_Consolidated_Tasks[Task Reference ID],0),5),"Work Instruction"),"")),"")</f>
        <v/>
      </c>
      <c r="G160" s="88"/>
      <c r="H160" s="88"/>
      <c r="I160" s="80" t="str">
        <f>IF(AND(ISBLANK($C160),ISBLANK($G160)),"",IFERROR(IF(INDEX(mPDM_Consolidated_Tasks[#Data],MATCH($C160,mPDM_Consolidated_Tasks[Task Reference ID],0),4)=$E160,"", "Update"),"New"))</f>
        <v/>
      </c>
      <c r="J160" s="80" t="str">
        <f>IFERROR(IF(ISBLANK($H160),"",IF(INDEX(mPDM_Consolidated_Tasks[#Data],MATCH($C160,mPDM_Consolidated_Tasks[Task Reference ID],0),5)=$H160,"", "Update")),"Update")</f>
        <v/>
      </c>
      <c r="K160" s="84"/>
      <c r="L160" s="91"/>
      <c r="M160" s="92"/>
      <c r="N160" s="85"/>
    </row>
    <row r="161" spans="1:14" ht="24.95" customHeight="1">
      <c r="A161" s="90"/>
      <c r="B161" s="90"/>
      <c r="C161" s="87"/>
      <c r="D161" s="80" t="str">
        <f>IFERROR(IF(ISBLANK($G161),INDEX(mPDM_Consolidated_Tasks[#Data],MATCH($C161,mPDM_Consolidated_Tasks[Task Reference ID],0),3),""),"")</f>
        <v/>
      </c>
      <c r="E161" s="81" t="str">
        <f>IFERROR(IF(ISBLANK($G161),INDEX(mPDM_Consolidated_Tasks[#Data],MATCH($C161,mPDM_Consolidated_Tasks[Task Reference ID],0),4),$G161),"")</f>
        <v/>
      </c>
      <c r="F161" s="82" t="str">
        <f>IFERROR(IF(ISBLANK(INDEX(mPDM_Consolidated_Tasks[#Data],MATCH($C161,mPDM_Consolidated_Tasks[Task Reference ID],0),5)),"",IF(ISBLANK($G161),HYPERLINK(INDEX(mPDM_Consolidated_Tasks[#Data],MATCH($C161,mPDM_Consolidated_Tasks[Task Reference ID],0),5),"Work Instruction"),"")),"")</f>
        <v/>
      </c>
      <c r="G161" s="88"/>
      <c r="H161" s="88"/>
      <c r="I161" s="80" t="str">
        <f>IF(AND(ISBLANK($C161),ISBLANK($G161)),"",IFERROR(IF(INDEX(mPDM_Consolidated_Tasks[#Data],MATCH($C161,mPDM_Consolidated_Tasks[Task Reference ID],0),4)=$E161,"", "Update"),"New"))</f>
        <v/>
      </c>
      <c r="J161" s="80" t="str">
        <f>IFERROR(IF(ISBLANK($H161),"",IF(INDEX(mPDM_Consolidated_Tasks[#Data],MATCH($C161,mPDM_Consolidated_Tasks[Task Reference ID],0),5)=$H161,"", "Update")),"Update")</f>
        <v/>
      </c>
      <c r="K161" s="84"/>
      <c r="L161" s="91"/>
      <c r="M161" s="92"/>
      <c r="N161" s="85"/>
    </row>
    <row r="162" spans="1:14" ht="24.95" customHeight="1">
      <c r="A162" s="90"/>
      <c r="B162" s="90"/>
      <c r="C162" s="87"/>
      <c r="D162" s="80" t="str">
        <f>IFERROR(IF(ISBLANK($G162),INDEX(mPDM_Consolidated_Tasks[#Data],MATCH($C162,mPDM_Consolidated_Tasks[Task Reference ID],0),3),""),"")</f>
        <v/>
      </c>
      <c r="E162" s="81" t="str">
        <f>IFERROR(IF(ISBLANK($G162),INDEX(mPDM_Consolidated_Tasks[#Data],MATCH($C162,mPDM_Consolidated_Tasks[Task Reference ID],0),4),$G162),"")</f>
        <v/>
      </c>
      <c r="F162" s="82" t="str">
        <f>IFERROR(IF(ISBLANK(INDEX(mPDM_Consolidated_Tasks[#Data],MATCH($C162,mPDM_Consolidated_Tasks[Task Reference ID],0),5)),"",IF(ISBLANK($G162),HYPERLINK(INDEX(mPDM_Consolidated_Tasks[#Data],MATCH($C162,mPDM_Consolidated_Tasks[Task Reference ID],0),5),"Work Instruction"),"")),"")</f>
        <v/>
      </c>
      <c r="G162" s="88"/>
      <c r="H162" s="88"/>
      <c r="I162" s="80" t="str">
        <f>IF(AND(ISBLANK($C162),ISBLANK($G162)),"",IFERROR(IF(INDEX(mPDM_Consolidated_Tasks[#Data],MATCH($C162,mPDM_Consolidated_Tasks[Task Reference ID],0),4)=$E162,"", "Update"),"New"))</f>
        <v/>
      </c>
      <c r="J162" s="80" t="str">
        <f>IFERROR(IF(ISBLANK($H162),"",IF(INDEX(mPDM_Consolidated_Tasks[#Data],MATCH($C162,mPDM_Consolidated_Tasks[Task Reference ID],0),5)=$H162,"", "Update")),"Update")</f>
        <v/>
      </c>
      <c r="K162" s="84"/>
      <c r="L162" s="91"/>
      <c r="M162" s="92"/>
      <c r="N162" s="85"/>
    </row>
    <row r="163" spans="1:14" ht="24.95" customHeight="1">
      <c r="A163" s="90"/>
      <c r="B163" s="90"/>
      <c r="C163" s="87"/>
      <c r="D163" s="80" t="str">
        <f>IFERROR(IF(ISBLANK($G163),INDEX(mPDM_Consolidated_Tasks[#Data],MATCH($C163,mPDM_Consolidated_Tasks[Task Reference ID],0),3),""),"")</f>
        <v/>
      </c>
      <c r="E163" s="81" t="str">
        <f>IFERROR(IF(ISBLANK($G163),INDEX(mPDM_Consolidated_Tasks[#Data],MATCH($C163,mPDM_Consolidated_Tasks[Task Reference ID],0),4),$G163),"")</f>
        <v/>
      </c>
      <c r="F163" s="82" t="str">
        <f>IFERROR(IF(ISBLANK(INDEX(mPDM_Consolidated_Tasks[#Data],MATCH($C163,mPDM_Consolidated_Tasks[Task Reference ID],0),5)),"",IF(ISBLANK($G163),HYPERLINK(INDEX(mPDM_Consolidated_Tasks[#Data],MATCH($C163,mPDM_Consolidated_Tasks[Task Reference ID],0),5),"Work Instruction"),"")),"")</f>
        <v/>
      </c>
      <c r="G163" s="88"/>
      <c r="H163" s="88"/>
      <c r="I163" s="80" t="str">
        <f>IF(AND(ISBLANK($C163),ISBLANK($G163)),"",IFERROR(IF(INDEX(mPDM_Consolidated_Tasks[#Data],MATCH($C163,mPDM_Consolidated_Tasks[Task Reference ID],0),4)=$E163,"", "Update"),"New"))</f>
        <v/>
      </c>
      <c r="J163" s="80" t="str">
        <f>IFERROR(IF(ISBLANK($H163),"",IF(INDEX(mPDM_Consolidated_Tasks[#Data],MATCH($C163,mPDM_Consolidated_Tasks[Task Reference ID],0),5)=$H163,"", "Update")),"Update")</f>
        <v/>
      </c>
      <c r="K163" s="84"/>
      <c r="L163" s="91"/>
      <c r="M163" s="92"/>
      <c r="N163" s="85"/>
    </row>
    <row r="164" spans="1:14" ht="24.95" customHeight="1">
      <c r="A164" s="90"/>
      <c r="B164" s="90"/>
      <c r="C164" s="87"/>
      <c r="D164" s="80" t="str">
        <f>IFERROR(IF(ISBLANK($G164),INDEX(mPDM_Consolidated_Tasks[#Data],MATCH($C164,mPDM_Consolidated_Tasks[Task Reference ID],0),3),""),"")</f>
        <v/>
      </c>
      <c r="E164" s="81" t="str">
        <f>IFERROR(IF(ISBLANK($G164),INDEX(mPDM_Consolidated_Tasks[#Data],MATCH($C164,mPDM_Consolidated_Tasks[Task Reference ID],0),4),$G164),"")</f>
        <v/>
      </c>
      <c r="F164" s="82" t="str">
        <f>IFERROR(IF(ISBLANK(INDEX(mPDM_Consolidated_Tasks[#Data],MATCH($C164,mPDM_Consolidated_Tasks[Task Reference ID],0),5)),"",IF(ISBLANK($G164),HYPERLINK(INDEX(mPDM_Consolidated_Tasks[#Data],MATCH($C164,mPDM_Consolidated_Tasks[Task Reference ID],0),5),"Work Instruction"),"")),"")</f>
        <v/>
      </c>
      <c r="G164" s="88"/>
      <c r="H164" s="88"/>
      <c r="I164" s="80" t="str">
        <f>IF(AND(ISBLANK($C164),ISBLANK($G164)),"",IFERROR(IF(INDEX(mPDM_Consolidated_Tasks[#Data],MATCH($C164,mPDM_Consolidated_Tasks[Task Reference ID],0),4)=$E164,"", "Update"),"New"))</f>
        <v/>
      </c>
      <c r="J164" s="80" t="str">
        <f>IFERROR(IF(ISBLANK($H164),"",IF(INDEX(mPDM_Consolidated_Tasks[#Data],MATCH($C164,mPDM_Consolidated_Tasks[Task Reference ID],0),5)=$H164,"", "Update")),"Update")</f>
        <v/>
      </c>
      <c r="K164" s="84"/>
      <c r="L164" s="91"/>
      <c r="M164" s="92"/>
      <c r="N164" s="85"/>
    </row>
    <row r="165" spans="1:14" ht="24.95" customHeight="1">
      <c r="A165" s="90"/>
      <c r="B165" s="90"/>
      <c r="C165" s="87"/>
      <c r="D165" s="80" t="str">
        <f>IFERROR(IF(ISBLANK($G165),INDEX(mPDM_Consolidated_Tasks[#Data],MATCH($C165,mPDM_Consolidated_Tasks[Task Reference ID],0),3),""),"")</f>
        <v/>
      </c>
      <c r="E165" s="81" t="str">
        <f>IFERROR(IF(ISBLANK($G165),INDEX(mPDM_Consolidated_Tasks[#Data],MATCH($C165,mPDM_Consolidated_Tasks[Task Reference ID],0),4),$G165),"")</f>
        <v/>
      </c>
      <c r="F165" s="82" t="str">
        <f>IFERROR(IF(ISBLANK(INDEX(mPDM_Consolidated_Tasks[#Data],MATCH($C165,mPDM_Consolidated_Tasks[Task Reference ID],0),5)),"",IF(ISBLANK($G165),HYPERLINK(INDEX(mPDM_Consolidated_Tasks[#Data],MATCH($C165,mPDM_Consolidated_Tasks[Task Reference ID],0),5),"Work Instruction"),"")),"")</f>
        <v/>
      </c>
      <c r="G165" s="88"/>
      <c r="H165" s="88"/>
      <c r="I165" s="80" t="str">
        <f>IF(AND(ISBLANK($C165),ISBLANK($G165)),"",IFERROR(IF(INDEX(mPDM_Consolidated_Tasks[#Data],MATCH($C165,mPDM_Consolidated_Tasks[Task Reference ID],0),4)=$E165,"", "Update"),"New"))</f>
        <v/>
      </c>
      <c r="J165" s="80" t="str">
        <f>IFERROR(IF(ISBLANK($H165),"",IF(INDEX(mPDM_Consolidated_Tasks[#Data],MATCH($C165,mPDM_Consolidated_Tasks[Task Reference ID],0),5)=$H165,"", "Update")),"Update")</f>
        <v/>
      </c>
      <c r="K165" s="84"/>
      <c r="L165" s="91"/>
      <c r="M165" s="92"/>
      <c r="N165" s="85"/>
    </row>
    <row r="166" spans="1:14" ht="24.95" customHeight="1">
      <c r="A166" s="90"/>
      <c r="B166" s="90"/>
      <c r="C166" s="87"/>
      <c r="D166" s="80" t="str">
        <f>IFERROR(IF(ISBLANK($G166),INDEX(mPDM_Consolidated_Tasks[#Data],MATCH($C166,mPDM_Consolidated_Tasks[Task Reference ID],0),3),""),"")</f>
        <v/>
      </c>
      <c r="E166" s="81" t="str">
        <f>IFERROR(IF(ISBLANK($G166),INDEX(mPDM_Consolidated_Tasks[#Data],MATCH($C166,mPDM_Consolidated_Tasks[Task Reference ID],0),4),$G166),"")</f>
        <v/>
      </c>
      <c r="F166" s="82" t="str">
        <f>IFERROR(IF(ISBLANK(INDEX(mPDM_Consolidated_Tasks[#Data],MATCH($C166,mPDM_Consolidated_Tasks[Task Reference ID],0),5)),"",IF(ISBLANK($G166),HYPERLINK(INDEX(mPDM_Consolidated_Tasks[#Data],MATCH($C166,mPDM_Consolidated_Tasks[Task Reference ID],0),5),"Work Instruction"),"")),"")</f>
        <v/>
      </c>
      <c r="G166" s="88"/>
      <c r="H166" s="88"/>
      <c r="I166" s="80" t="str">
        <f>IF(AND(ISBLANK($C166),ISBLANK($G166)),"",IFERROR(IF(INDEX(mPDM_Consolidated_Tasks[#Data],MATCH($C166,mPDM_Consolidated_Tasks[Task Reference ID],0),4)=$E166,"", "Update"),"New"))</f>
        <v/>
      </c>
      <c r="J166" s="80" t="str">
        <f>IFERROR(IF(ISBLANK($H166),"",IF(INDEX(mPDM_Consolidated_Tasks[#Data],MATCH($C166,mPDM_Consolidated_Tasks[Task Reference ID],0),5)=$H166,"", "Update")),"Update")</f>
        <v/>
      </c>
      <c r="K166" s="84"/>
      <c r="L166" s="91"/>
      <c r="M166" s="92"/>
      <c r="N166" s="85"/>
    </row>
    <row r="167" spans="1:14" ht="24.95" customHeight="1">
      <c r="A167" s="90"/>
      <c r="B167" s="90"/>
      <c r="C167" s="87"/>
      <c r="D167" s="80" t="str">
        <f>IFERROR(IF(ISBLANK($G167),INDEX(mPDM_Consolidated_Tasks[#Data],MATCH($C167,mPDM_Consolidated_Tasks[Task Reference ID],0),3),""),"")</f>
        <v/>
      </c>
      <c r="E167" s="81" t="str">
        <f>IFERROR(IF(ISBLANK($G167),INDEX(mPDM_Consolidated_Tasks[#Data],MATCH($C167,mPDM_Consolidated_Tasks[Task Reference ID],0),4),$G167),"")</f>
        <v/>
      </c>
      <c r="F167" s="82" t="str">
        <f>IFERROR(IF(ISBLANK(INDEX(mPDM_Consolidated_Tasks[#Data],MATCH($C167,mPDM_Consolidated_Tasks[Task Reference ID],0),5)),"",IF(ISBLANK($G167),HYPERLINK(INDEX(mPDM_Consolidated_Tasks[#Data],MATCH($C167,mPDM_Consolidated_Tasks[Task Reference ID],0),5),"Work Instruction"),"")),"")</f>
        <v/>
      </c>
      <c r="G167" s="88"/>
      <c r="H167" s="88"/>
      <c r="I167" s="80" t="str">
        <f>IF(AND(ISBLANK($C167),ISBLANK($G167)),"",IFERROR(IF(INDEX(mPDM_Consolidated_Tasks[#Data],MATCH($C167,mPDM_Consolidated_Tasks[Task Reference ID],0),4)=$E167,"", "Update"),"New"))</f>
        <v/>
      </c>
      <c r="J167" s="80" t="str">
        <f>IFERROR(IF(ISBLANK($H167),"",IF(INDEX(mPDM_Consolidated_Tasks[#Data],MATCH($C167,mPDM_Consolidated_Tasks[Task Reference ID],0),5)=$H167,"", "Update")),"Update")</f>
        <v/>
      </c>
      <c r="K167" s="84"/>
      <c r="L167" s="91"/>
      <c r="M167" s="92"/>
      <c r="N167" s="85"/>
    </row>
    <row r="168" spans="1:14" ht="24.95" customHeight="1">
      <c r="A168" s="90"/>
      <c r="B168" s="90"/>
      <c r="C168" s="87"/>
      <c r="D168" s="80" t="str">
        <f>IFERROR(IF(ISBLANK($G168),INDEX(mPDM_Consolidated_Tasks[#Data],MATCH($C168,mPDM_Consolidated_Tasks[Task Reference ID],0),3),""),"")</f>
        <v/>
      </c>
      <c r="E168" s="81" t="str">
        <f>IFERROR(IF(ISBLANK($G168),INDEX(mPDM_Consolidated_Tasks[#Data],MATCH($C168,mPDM_Consolidated_Tasks[Task Reference ID],0),4),$G168),"")</f>
        <v/>
      </c>
      <c r="F168" s="82" t="str">
        <f>IFERROR(IF(ISBLANK(INDEX(mPDM_Consolidated_Tasks[#Data],MATCH($C168,mPDM_Consolidated_Tasks[Task Reference ID],0),5)),"",IF(ISBLANK($G168),HYPERLINK(INDEX(mPDM_Consolidated_Tasks[#Data],MATCH($C168,mPDM_Consolidated_Tasks[Task Reference ID],0),5),"Work Instruction"),"")),"")</f>
        <v/>
      </c>
      <c r="G168" s="88"/>
      <c r="H168" s="88"/>
      <c r="I168" s="80" t="str">
        <f>IF(AND(ISBLANK($C168),ISBLANK($G168)),"",IFERROR(IF(INDEX(mPDM_Consolidated_Tasks[#Data],MATCH($C168,mPDM_Consolidated_Tasks[Task Reference ID],0),4)=$E168,"", "Update"),"New"))</f>
        <v/>
      </c>
      <c r="J168" s="80" t="str">
        <f>IFERROR(IF(ISBLANK($H168),"",IF(INDEX(mPDM_Consolidated_Tasks[#Data],MATCH($C168,mPDM_Consolidated_Tasks[Task Reference ID],0),5)=$H168,"", "Update")),"Update")</f>
        <v/>
      </c>
      <c r="K168" s="84"/>
      <c r="L168" s="91"/>
      <c r="M168" s="92"/>
      <c r="N168" s="85"/>
    </row>
    <row r="169" spans="1:14" ht="24.95" customHeight="1">
      <c r="A169" s="90"/>
      <c r="B169" s="90"/>
      <c r="C169" s="87"/>
      <c r="D169" s="80" t="str">
        <f>IFERROR(IF(ISBLANK($G169),INDEX(mPDM_Consolidated_Tasks[#Data],MATCH($C169,mPDM_Consolidated_Tasks[Task Reference ID],0),3),""),"")</f>
        <v/>
      </c>
      <c r="E169" s="81" t="str">
        <f>IFERROR(IF(ISBLANK($G169),INDEX(mPDM_Consolidated_Tasks[#Data],MATCH($C169,mPDM_Consolidated_Tasks[Task Reference ID],0),4),$G169),"")</f>
        <v/>
      </c>
      <c r="F169" s="82" t="str">
        <f>IFERROR(IF(ISBLANK(INDEX(mPDM_Consolidated_Tasks[#Data],MATCH($C169,mPDM_Consolidated_Tasks[Task Reference ID],0),5)),"",IF(ISBLANK($G169),HYPERLINK(INDEX(mPDM_Consolidated_Tasks[#Data],MATCH($C169,mPDM_Consolidated_Tasks[Task Reference ID],0),5),"Work Instruction"),"")),"")</f>
        <v/>
      </c>
      <c r="G169" s="88"/>
      <c r="H169" s="88"/>
      <c r="I169" s="80" t="str">
        <f>IF(AND(ISBLANK($C169),ISBLANK($G169)),"",IFERROR(IF(INDEX(mPDM_Consolidated_Tasks[#Data],MATCH($C169,mPDM_Consolidated_Tasks[Task Reference ID],0),4)=$E169,"", "Update"),"New"))</f>
        <v/>
      </c>
      <c r="J169" s="80" t="str">
        <f>IFERROR(IF(ISBLANK($H169),"",IF(INDEX(mPDM_Consolidated_Tasks[#Data],MATCH($C169,mPDM_Consolidated_Tasks[Task Reference ID],0),5)=$H169,"", "Update")),"Update")</f>
        <v/>
      </c>
      <c r="K169" s="84"/>
      <c r="L169" s="91"/>
      <c r="M169" s="92"/>
      <c r="N169" s="85"/>
    </row>
    <row r="170" spans="1:14" ht="24.95" customHeight="1">
      <c r="A170" s="90"/>
      <c r="B170" s="90"/>
      <c r="C170" s="87"/>
      <c r="D170" s="80" t="str">
        <f>IFERROR(IF(ISBLANK($G170),INDEX(mPDM_Consolidated_Tasks[#Data],MATCH($C170,mPDM_Consolidated_Tasks[Task Reference ID],0),3),""),"")</f>
        <v/>
      </c>
      <c r="E170" s="81" t="str">
        <f>IFERROR(IF(ISBLANK($G170),INDEX(mPDM_Consolidated_Tasks[#Data],MATCH($C170,mPDM_Consolidated_Tasks[Task Reference ID],0),4),$G170),"")</f>
        <v/>
      </c>
      <c r="F170" s="82" t="str">
        <f>IFERROR(IF(ISBLANK(INDEX(mPDM_Consolidated_Tasks[#Data],MATCH($C170,mPDM_Consolidated_Tasks[Task Reference ID],0),5)),"",IF(ISBLANK($G170),HYPERLINK(INDEX(mPDM_Consolidated_Tasks[#Data],MATCH($C170,mPDM_Consolidated_Tasks[Task Reference ID],0),5),"Work Instruction"),"")),"")</f>
        <v/>
      </c>
      <c r="G170" s="88"/>
      <c r="H170" s="88"/>
      <c r="I170" s="80" t="str">
        <f>IF(AND(ISBLANK($C170),ISBLANK($G170)),"",IFERROR(IF(INDEX(mPDM_Consolidated_Tasks[#Data],MATCH($C170,mPDM_Consolidated_Tasks[Task Reference ID],0),4)=$E170,"", "Update"),"New"))</f>
        <v/>
      </c>
      <c r="J170" s="80" t="str">
        <f>IFERROR(IF(ISBLANK($H170),"",IF(INDEX(mPDM_Consolidated_Tasks[#Data],MATCH($C170,mPDM_Consolidated_Tasks[Task Reference ID],0),5)=$H170,"", "Update")),"Update")</f>
        <v/>
      </c>
      <c r="K170" s="84"/>
      <c r="L170" s="91"/>
      <c r="M170" s="92"/>
      <c r="N170" s="85"/>
    </row>
    <row r="171" spans="1:14" ht="24.95" customHeight="1">
      <c r="A171" s="90"/>
      <c r="B171" s="90"/>
      <c r="C171" s="87"/>
      <c r="D171" s="80" t="str">
        <f>IFERROR(IF(ISBLANK($G171),INDEX(mPDM_Consolidated_Tasks[#Data],MATCH($C171,mPDM_Consolidated_Tasks[Task Reference ID],0),3),""),"")</f>
        <v/>
      </c>
      <c r="E171" s="81" t="str">
        <f>IFERROR(IF(ISBLANK($G171),INDEX(mPDM_Consolidated_Tasks[#Data],MATCH($C171,mPDM_Consolidated_Tasks[Task Reference ID],0),4),$G171),"")</f>
        <v/>
      </c>
      <c r="F171" s="82" t="str">
        <f>IFERROR(IF(ISBLANK(INDEX(mPDM_Consolidated_Tasks[#Data],MATCH($C171,mPDM_Consolidated_Tasks[Task Reference ID],0),5)),"",IF(ISBLANK($G171),HYPERLINK(INDEX(mPDM_Consolidated_Tasks[#Data],MATCH($C171,mPDM_Consolidated_Tasks[Task Reference ID],0),5),"Work Instruction"),"")),"")</f>
        <v/>
      </c>
      <c r="G171" s="88"/>
      <c r="H171" s="88"/>
      <c r="I171" s="80" t="str">
        <f>IF(AND(ISBLANK($C171),ISBLANK($G171)),"",IFERROR(IF(INDEX(mPDM_Consolidated_Tasks[#Data],MATCH($C171,mPDM_Consolidated_Tasks[Task Reference ID],0),4)=$E171,"", "Update"),"New"))</f>
        <v/>
      </c>
      <c r="J171" s="80" t="str">
        <f>IFERROR(IF(ISBLANK($H171),"",IF(INDEX(mPDM_Consolidated_Tasks[#Data],MATCH($C171,mPDM_Consolidated_Tasks[Task Reference ID],0),5)=$H171,"", "Update")),"Update")</f>
        <v/>
      </c>
      <c r="K171" s="84"/>
      <c r="L171" s="91"/>
      <c r="M171" s="92"/>
      <c r="N171" s="85"/>
    </row>
    <row r="172" spans="1:14" ht="24.95" customHeight="1">
      <c r="A172" s="90"/>
      <c r="B172" s="90"/>
      <c r="C172" s="87"/>
      <c r="D172" s="80" t="str">
        <f>IFERROR(IF(ISBLANK($G172),INDEX(mPDM_Consolidated_Tasks[#Data],MATCH($C172,mPDM_Consolidated_Tasks[Task Reference ID],0),3),""),"")</f>
        <v/>
      </c>
      <c r="E172" s="81" t="str">
        <f>IFERROR(IF(ISBLANK($G172),INDEX(mPDM_Consolidated_Tasks[#Data],MATCH($C172,mPDM_Consolidated_Tasks[Task Reference ID],0),4),$G172),"")</f>
        <v/>
      </c>
      <c r="F172" s="82" t="str">
        <f>IFERROR(IF(ISBLANK(INDEX(mPDM_Consolidated_Tasks[#Data],MATCH($C172,mPDM_Consolidated_Tasks[Task Reference ID],0),5)),"",IF(ISBLANK($G172),HYPERLINK(INDEX(mPDM_Consolidated_Tasks[#Data],MATCH($C172,mPDM_Consolidated_Tasks[Task Reference ID],0),5),"Work Instruction"),"")),"")</f>
        <v/>
      </c>
      <c r="G172" s="88"/>
      <c r="H172" s="88"/>
      <c r="I172" s="80" t="str">
        <f>IF(AND(ISBLANK($C172),ISBLANK($G172)),"",IFERROR(IF(INDEX(mPDM_Consolidated_Tasks[#Data],MATCH($C172,mPDM_Consolidated_Tasks[Task Reference ID],0),4)=$E172,"", "Update"),"New"))</f>
        <v/>
      </c>
      <c r="J172" s="80" t="str">
        <f>IFERROR(IF(ISBLANK($H172),"",IF(INDEX(mPDM_Consolidated_Tasks[#Data],MATCH($C172,mPDM_Consolidated_Tasks[Task Reference ID],0),5)=$H172,"", "Update")),"Update")</f>
        <v/>
      </c>
      <c r="K172" s="84"/>
      <c r="L172" s="91"/>
      <c r="M172" s="92"/>
      <c r="N172" s="85"/>
    </row>
    <row r="173" spans="1:14" ht="24.95" customHeight="1">
      <c r="A173" s="90"/>
      <c r="B173" s="90"/>
      <c r="C173" s="87"/>
      <c r="D173" s="80" t="str">
        <f>IFERROR(IF(ISBLANK($G173),INDEX(mPDM_Consolidated_Tasks[#Data],MATCH($C173,mPDM_Consolidated_Tasks[Task Reference ID],0),3),""),"")</f>
        <v/>
      </c>
      <c r="E173" s="81" t="str">
        <f>IFERROR(IF(ISBLANK($G173),INDEX(mPDM_Consolidated_Tasks[#Data],MATCH($C173,mPDM_Consolidated_Tasks[Task Reference ID],0),4),$G173),"")</f>
        <v/>
      </c>
      <c r="F173" s="82" t="str">
        <f>IFERROR(IF(ISBLANK(INDEX(mPDM_Consolidated_Tasks[#Data],MATCH($C173,mPDM_Consolidated_Tasks[Task Reference ID],0),5)),"",IF(ISBLANK($G173),HYPERLINK(INDEX(mPDM_Consolidated_Tasks[#Data],MATCH($C173,mPDM_Consolidated_Tasks[Task Reference ID],0),5),"Work Instruction"),"")),"")</f>
        <v/>
      </c>
      <c r="G173" s="88"/>
      <c r="H173" s="88"/>
      <c r="I173" s="80" t="str">
        <f>IF(AND(ISBLANK($C173),ISBLANK($G173)),"",IFERROR(IF(INDEX(mPDM_Consolidated_Tasks[#Data],MATCH($C173,mPDM_Consolidated_Tasks[Task Reference ID],0),4)=$E173,"", "Update"),"New"))</f>
        <v/>
      </c>
      <c r="J173" s="80" t="str">
        <f>IFERROR(IF(ISBLANK($H173),"",IF(INDEX(mPDM_Consolidated_Tasks[#Data],MATCH($C173,mPDM_Consolidated_Tasks[Task Reference ID],0),5)=$H173,"", "Update")),"Update")</f>
        <v/>
      </c>
      <c r="K173" s="84"/>
      <c r="L173" s="91"/>
      <c r="M173" s="92"/>
      <c r="N173" s="85"/>
    </row>
    <row r="174" spans="1:14" ht="24.95" customHeight="1">
      <c r="A174" s="90"/>
      <c r="B174" s="90"/>
      <c r="C174" s="87"/>
      <c r="D174" s="80" t="str">
        <f>IFERROR(IF(ISBLANK($G174),INDEX(mPDM_Consolidated_Tasks[#Data],MATCH($C174,mPDM_Consolidated_Tasks[Task Reference ID],0),3),""),"")</f>
        <v/>
      </c>
      <c r="E174" s="81" t="str">
        <f>IFERROR(IF(ISBLANK($G174),INDEX(mPDM_Consolidated_Tasks[#Data],MATCH($C174,mPDM_Consolidated_Tasks[Task Reference ID],0),4),$G174),"")</f>
        <v/>
      </c>
      <c r="F174" s="82" t="str">
        <f>IFERROR(IF(ISBLANK(INDEX(mPDM_Consolidated_Tasks[#Data],MATCH($C174,mPDM_Consolidated_Tasks[Task Reference ID],0),5)),"",IF(ISBLANK($G174),HYPERLINK(INDEX(mPDM_Consolidated_Tasks[#Data],MATCH($C174,mPDM_Consolidated_Tasks[Task Reference ID],0),5),"Work Instruction"),"")),"")</f>
        <v/>
      </c>
      <c r="G174" s="88"/>
      <c r="H174" s="88"/>
      <c r="I174" s="80" t="str">
        <f>IF(AND(ISBLANK($C174),ISBLANK($G174)),"",IFERROR(IF(INDEX(mPDM_Consolidated_Tasks[#Data],MATCH($C174,mPDM_Consolidated_Tasks[Task Reference ID],0),4)=$E174,"", "Update"),"New"))</f>
        <v/>
      </c>
      <c r="J174" s="80" t="str">
        <f>IFERROR(IF(ISBLANK($H174),"",IF(INDEX(mPDM_Consolidated_Tasks[#Data],MATCH($C174,mPDM_Consolidated_Tasks[Task Reference ID],0),5)=$H174,"", "Update")),"Update")</f>
        <v/>
      </c>
      <c r="K174" s="84"/>
      <c r="L174" s="91"/>
      <c r="M174" s="92"/>
      <c r="N174" s="85"/>
    </row>
    <row r="175" spans="1:14" ht="24.95" customHeight="1">
      <c r="A175" s="90"/>
      <c r="B175" s="90"/>
      <c r="C175" s="87"/>
      <c r="D175" s="80" t="str">
        <f>IFERROR(IF(ISBLANK($G175),INDEX(mPDM_Consolidated_Tasks[#Data],MATCH($C175,mPDM_Consolidated_Tasks[Task Reference ID],0),3),""),"")</f>
        <v/>
      </c>
      <c r="E175" s="81" t="str">
        <f>IFERROR(IF(ISBLANK($G175),INDEX(mPDM_Consolidated_Tasks[#Data],MATCH($C175,mPDM_Consolidated_Tasks[Task Reference ID],0),4),$G175),"")</f>
        <v/>
      </c>
      <c r="F175" s="82" t="str">
        <f>IFERROR(IF(ISBLANK(INDEX(mPDM_Consolidated_Tasks[#Data],MATCH($C175,mPDM_Consolidated_Tasks[Task Reference ID],0),5)),"",IF(ISBLANK($G175),HYPERLINK(INDEX(mPDM_Consolidated_Tasks[#Data],MATCH($C175,mPDM_Consolidated_Tasks[Task Reference ID],0),5),"Work Instruction"),"")),"")</f>
        <v/>
      </c>
      <c r="G175" s="88"/>
      <c r="H175" s="88"/>
      <c r="I175" s="80" t="str">
        <f>IF(AND(ISBLANK($C175),ISBLANK($G175)),"",IFERROR(IF(INDEX(mPDM_Consolidated_Tasks[#Data],MATCH($C175,mPDM_Consolidated_Tasks[Task Reference ID],0),4)=$E175,"", "Update"),"New"))</f>
        <v/>
      </c>
      <c r="J175" s="80" t="str">
        <f>IFERROR(IF(ISBLANK($H175),"",IF(INDEX(mPDM_Consolidated_Tasks[#Data],MATCH($C175,mPDM_Consolidated_Tasks[Task Reference ID],0),5)=$H175,"", "Update")),"Update")</f>
        <v/>
      </c>
      <c r="K175" s="84"/>
      <c r="L175" s="91"/>
      <c r="M175" s="92"/>
      <c r="N175" s="85"/>
    </row>
    <row r="176" spans="1:14" ht="24.95" customHeight="1">
      <c r="A176" s="90"/>
      <c r="B176" s="90"/>
      <c r="C176" s="87"/>
      <c r="D176" s="80" t="str">
        <f>IFERROR(IF(ISBLANK($G176),INDEX(mPDM_Consolidated_Tasks[#Data],MATCH($C176,mPDM_Consolidated_Tasks[Task Reference ID],0),3),""),"")</f>
        <v/>
      </c>
      <c r="E176" s="81" t="str">
        <f>IFERROR(IF(ISBLANK($G176),INDEX(mPDM_Consolidated_Tasks[#Data],MATCH($C176,mPDM_Consolidated_Tasks[Task Reference ID],0),4),$G176),"")</f>
        <v/>
      </c>
      <c r="F176" s="82" t="str">
        <f>IFERROR(IF(ISBLANK(INDEX(mPDM_Consolidated_Tasks[#Data],MATCH($C176,mPDM_Consolidated_Tasks[Task Reference ID],0),5)),"",IF(ISBLANK($G176),HYPERLINK(INDEX(mPDM_Consolidated_Tasks[#Data],MATCH($C176,mPDM_Consolidated_Tasks[Task Reference ID],0),5),"Work Instruction"),"")),"")</f>
        <v/>
      </c>
      <c r="G176" s="88"/>
      <c r="H176" s="88"/>
      <c r="I176" s="80" t="str">
        <f>IF(AND(ISBLANK($C176),ISBLANK($G176)),"",IFERROR(IF(INDEX(mPDM_Consolidated_Tasks[#Data],MATCH($C176,mPDM_Consolidated_Tasks[Task Reference ID],0),4)=$E176,"", "Update"),"New"))</f>
        <v/>
      </c>
      <c r="J176" s="80" t="str">
        <f>IFERROR(IF(ISBLANK($H176),"",IF(INDEX(mPDM_Consolidated_Tasks[#Data],MATCH($C176,mPDM_Consolidated_Tasks[Task Reference ID],0),5)=$H176,"", "Update")),"Update")</f>
        <v/>
      </c>
      <c r="K176" s="84"/>
      <c r="L176" s="91"/>
      <c r="M176" s="92"/>
      <c r="N176" s="85"/>
    </row>
    <row r="177" spans="1:14" ht="24.95" customHeight="1">
      <c r="A177" s="90"/>
      <c r="B177" s="90"/>
      <c r="C177" s="87"/>
      <c r="D177" s="80" t="str">
        <f>IFERROR(IF(ISBLANK($G177),INDEX(mPDM_Consolidated_Tasks[#Data],MATCH($C177,mPDM_Consolidated_Tasks[Task Reference ID],0),3),""),"")</f>
        <v/>
      </c>
      <c r="E177" s="81" t="str">
        <f>IFERROR(IF(ISBLANK($G177),INDEX(mPDM_Consolidated_Tasks[#Data],MATCH($C177,mPDM_Consolidated_Tasks[Task Reference ID],0),4),$G177),"")</f>
        <v/>
      </c>
      <c r="F177" s="82" t="str">
        <f>IFERROR(IF(ISBLANK(INDEX(mPDM_Consolidated_Tasks[#Data],MATCH($C177,mPDM_Consolidated_Tasks[Task Reference ID],0),5)),"",IF(ISBLANK($G177),HYPERLINK(INDEX(mPDM_Consolidated_Tasks[#Data],MATCH($C177,mPDM_Consolidated_Tasks[Task Reference ID],0),5),"Work Instruction"),"")),"")</f>
        <v/>
      </c>
      <c r="G177" s="88"/>
      <c r="H177" s="88"/>
      <c r="I177" s="80" t="str">
        <f>IF(AND(ISBLANK($C177),ISBLANK($G177)),"",IFERROR(IF(INDEX(mPDM_Consolidated_Tasks[#Data],MATCH($C177,mPDM_Consolidated_Tasks[Task Reference ID],0),4)=$E177,"", "Update"),"New"))</f>
        <v/>
      </c>
      <c r="J177" s="80" t="str">
        <f>IFERROR(IF(ISBLANK($H177),"",IF(INDEX(mPDM_Consolidated_Tasks[#Data],MATCH($C177,mPDM_Consolidated_Tasks[Task Reference ID],0),5)=$H177,"", "Update")),"Update")</f>
        <v/>
      </c>
      <c r="K177" s="84"/>
      <c r="L177" s="91"/>
      <c r="M177" s="92"/>
      <c r="N177" s="85"/>
    </row>
    <row r="178" spans="1:14" ht="24.95" customHeight="1">
      <c r="A178" s="90"/>
      <c r="B178" s="90"/>
      <c r="C178" s="87"/>
      <c r="D178" s="80" t="str">
        <f>IFERROR(IF(ISBLANK($G178),INDEX(mPDM_Consolidated_Tasks[#Data],MATCH($C178,mPDM_Consolidated_Tasks[Task Reference ID],0),3),""),"")</f>
        <v/>
      </c>
      <c r="E178" s="81" t="str">
        <f>IFERROR(IF(ISBLANK($G178),INDEX(mPDM_Consolidated_Tasks[#Data],MATCH($C178,mPDM_Consolidated_Tasks[Task Reference ID],0),4),$G178),"")</f>
        <v/>
      </c>
      <c r="F178" s="82" t="str">
        <f>IFERROR(IF(ISBLANK(INDEX(mPDM_Consolidated_Tasks[#Data],MATCH($C178,mPDM_Consolidated_Tasks[Task Reference ID],0),5)),"",IF(ISBLANK($G178),HYPERLINK(INDEX(mPDM_Consolidated_Tasks[#Data],MATCH($C178,mPDM_Consolidated_Tasks[Task Reference ID],0),5),"Work Instruction"),"")),"")</f>
        <v/>
      </c>
      <c r="G178" s="88"/>
      <c r="H178" s="88"/>
      <c r="I178" s="80" t="str">
        <f>IF(AND(ISBLANK($C178),ISBLANK($G178)),"",IFERROR(IF(INDEX(mPDM_Consolidated_Tasks[#Data],MATCH($C178,mPDM_Consolidated_Tasks[Task Reference ID],0),4)=$E178,"", "Update"),"New"))</f>
        <v/>
      </c>
      <c r="J178" s="80" t="str">
        <f>IFERROR(IF(ISBLANK($H178),"",IF(INDEX(mPDM_Consolidated_Tasks[#Data],MATCH($C178,mPDM_Consolidated_Tasks[Task Reference ID],0),5)=$H178,"", "Update")),"Update")</f>
        <v/>
      </c>
      <c r="K178" s="84"/>
      <c r="L178" s="91"/>
      <c r="M178" s="92"/>
      <c r="N178" s="85"/>
    </row>
    <row r="179" spans="1:14" ht="24.95" customHeight="1">
      <c r="A179" s="90"/>
      <c r="B179" s="90"/>
      <c r="C179" s="87"/>
      <c r="D179" s="80" t="str">
        <f>IFERROR(IF(ISBLANK($G179),INDEX(mPDM_Consolidated_Tasks[#Data],MATCH($C179,mPDM_Consolidated_Tasks[Task Reference ID],0),3),""),"")</f>
        <v/>
      </c>
      <c r="E179" s="81" t="str">
        <f>IFERROR(IF(ISBLANK($G179),INDEX(mPDM_Consolidated_Tasks[#Data],MATCH($C179,mPDM_Consolidated_Tasks[Task Reference ID],0),4),$G179),"")</f>
        <v/>
      </c>
      <c r="F179" s="82" t="str">
        <f>IFERROR(IF(ISBLANK(INDEX(mPDM_Consolidated_Tasks[#Data],MATCH($C179,mPDM_Consolidated_Tasks[Task Reference ID],0),5)),"",IF(ISBLANK($G179),HYPERLINK(INDEX(mPDM_Consolidated_Tasks[#Data],MATCH($C179,mPDM_Consolidated_Tasks[Task Reference ID],0),5),"Work Instruction"),"")),"")</f>
        <v/>
      </c>
      <c r="G179" s="88"/>
      <c r="H179" s="88"/>
      <c r="I179" s="80" t="str">
        <f>IF(AND(ISBLANK($C179),ISBLANK($G179)),"",IFERROR(IF(INDEX(mPDM_Consolidated_Tasks[#Data],MATCH($C179,mPDM_Consolidated_Tasks[Task Reference ID],0),4)=$E179,"", "Update"),"New"))</f>
        <v/>
      </c>
      <c r="J179" s="80" t="str">
        <f>IFERROR(IF(ISBLANK($H179),"",IF(INDEX(mPDM_Consolidated_Tasks[#Data],MATCH($C179,mPDM_Consolidated_Tasks[Task Reference ID],0),5)=$H179,"", "Update")),"Update")</f>
        <v/>
      </c>
      <c r="K179" s="84"/>
      <c r="L179" s="91"/>
      <c r="M179" s="92"/>
      <c r="N179" s="85"/>
    </row>
    <row r="180" spans="1:14" ht="24.95" customHeight="1">
      <c r="A180" s="90"/>
      <c r="B180" s="90"/>
      <c r="C180" s="87"/>
      <c r="D180" s="80" t="str">
        <f>IFERROR(IF(ISBLANK($G180),INDEX(mPDM_Consolidated_Tasks[#Data],MATCH($C180,mPDM_Consolidated_Tasks[Task Reference ID],0),3),""),"")</f>
        <v/>
      </c>
      <c r="E180" s="81" t="str">
        <f>IFERROR(IF(ISBLANK($G180),INDEX(mPDM_Consolidated_Tasks[#Data],MATCH($C180,mPDM_Consolidated_Tasks[Task Reference ID],0),4),$G180),"")</f>
        <v/>
      </c>
      <c r="F180" s="82" t="str">
        <f>IFERROR(IF(ISBLANK(INDEX(mPDM_Consolidated_Tasks[#Data],MATCH($C180,mPDM_Consolidated_Tasks[Task Reference ID],0),5)),"",IF(ISBLANK($G180),HYPERLINK(INDEX(mPDM_Consolidated_Tasks[#Data],MATCH($C180,mPDM_Consolidated_Tasks[Task Reference ID],0),5),"Work Instruction"),"")),"")</f>
        <v/>
      </c>
      <c r="G180" s="88"/>
      <c r="H180" s="88"/>
      <c r="I180" s="80" t="str">
        <f>IF(AND(ISBLANK($C180),ISBLANK($G180)),"",IFERROR(IF(INDEX(mPDM_Consolidated_Tasks[#Data],MATCH($C180,mPDM_Consolidated_Tasks[Task Reference ID],0),4)=$E180,"", "Update"),"New"))</f>
        <v/>
      </c>
      <c r="J180" s="80" t="str">
        <f>IFERROR(IF(ISBLANK($H180),"",IF(INDEX(mPDM_Consolidated_Tasks[#Data],MATCH($C180,mPDM_Consolidated_Tasks[Task Reference ID],0),5)=$H180,"", "Update")),"Update")</f>
        <v/>
      </c>
      <c r="K180" s="84"/>
      <c r="L180" s="91"/>
      <c r="M180" s="92"/>
      <c r="N180" s="85"/>
    </row>
    <row r="181" spans="1:14" ht="24.95" customHeight="1">
      <c r="A181" s="90"/>
      <c r="B181" s="90"/>
      <c r="C181" s="87"/>
      <c r="D181" s="80" t="str">
        <f>IFERROR(IF(ISBLANK($G181),INDEX(mPDM_Consolidated_Tasks[#Data],MATCH($C181,mPDM_Consolidated_Tasks[Task Reference ID],0),3),""),"")</f>
        <v/>
      </c>
      <c r="E181" s="81" t="str">
        <f>IFERROR(IF(ISBLANK($G181),INDEX(mPDM_Consolidated_Tasks[#Data],MATCH($C181,mPDM_Consolidated_Tasks[Task Reference ID],0),4),$G181),"")</f>
        <v/>
      </c>
      <c r="F181" s="82" t="str">
        <f>IFERROR(IF(ISBLANK(INDEX(mPDM_Consolidated_Tasks[#Data],MATCH($C181,mPDM_Consolidated_Tasks[Task Reference ID],0),5)),"",IF(ISBLANK($G181),HYPERLINK(INDEX(mPDM_Consolidated_Tasks[#Data],MATCH($C181,mPDM_Consolidated_Tasks[Task Reference ID],0),5),"Work Instruction"),"")),"")</f>
        <v/>
      </c>
      <c r="G181" s="88"/>
      <c r="H181" s="88"/>
      <c r="I181" s="80" t="str">
        <f>IF(AND(ISBLANK($C181),ISBLANK($G181)),"",IFERROR(IF(INDEX(mPDM_Consolidated_Tasks[#Data],MATCH($C181,mPDM_Consolidated_Tasks[Task Reference ID],0),4)=$E181,"", "Update"),"New"))</f>
        <v/>
      </c>
      <c r="J181" s="80" t="str">
        <f>IFERROR(IF(ISBLANK($H181),"",IF(INDEX(mPDM_Consolidated_Tasks[#Data],MATCH($C181,mPDM_Consolidated_Tasks[Task Reference ID],0),5)=$H181,"", "Update")),"Update")</f>
        <v/>
      </c>
      <c r="K181" s="84"/>
      <c r="L181" s="91"/>
      <c r="M181" s="92"/>
      <c r="N181" s="85"/>
    </row>
    <row r="182" spans="1:14" ht="24.95" customHeight="1">
      <c r="A182" s="90"/>
      <c r="B182" s="90"/>
      <c r="C182" s="87"/>
      <c r="D182" s="80" t="str">
        <f>IFERROR(IF(ISBLANK($G182),INDEX(mPDM_Consolidated_Tasks[#Data],MATCH($C182,mPDM_Consolidated_Tasks[Task Reference ID],0),3),""),"")</f>
        <v/>
      </c>
      <c r="E182" s="81" t="str">
        <f>IFERROR(IF(ISBLANK($G182),INDEX(mPDM_Consolidated_Tasks[#Data],MATCH($C182,mPDM_Consolidated_Tasks[Task Reference ID],0),4),$G182),"")</f>
        <v/>
      </c>
      <c r="F182" s="82" t="str">
        <f>IFERROR(IF(ISBLANK(INDEX(mPDM_Consolidated_Tasks[#Data],MATCH($C182,mPDM_Consolidated_Tasks[Task Reference ID],0),5)),"",IF(ISBLANK($G182),HYPERLINK(INDEX(mPDM_Consolidated_Tasks[#Data],MATCH($C182,mPDM_Consolidated_Tasks[Task Reference ID],0),5),"Work Instruction"),"")),"")</f>
        <v/>
      </c>
      <c r="G182" s="88"/>
      <c r="H182" s="88"/>
      <c r="I182" s="80" t="str">
        <f>IF(AND(ISBLANK($C182),ISBLANK($G182)),"",IFERROR(IF(INDEX(mPDM_Consolidated_Tasks[#Data],MATCH($C182,mPDM_Consolidated_Tasks[Task Reference ID],0),4)=$E182,"", "Update"),"New"))</f>
        <v/>
      </c>
      <c r="J182" s="80" t="str">
        <f>IFERROR(IF(ISBLANK($H182),"",IF(INDEX(mPDM_Consolidated_Tasks[#Data],MATCH($C182,mPDM_Consolidated_Tasks[Task Reference ID],0),5)=$H182,"", "Update")),"Update")</f>
        <v/>
      </c>
      <c r="K182" s="84"/>
      <c r="L182" s="91"/>
      <c r="M182" s="92"/>
      <c r="N182" s="85"/>
    </row>
    <row r="183" spans="1:14" ht="24.95" customHeight="1">
      <c r="A183" s="90"/>
      <c r="B183" s="90"/>
      <c r="C183" s="87"/>
      <c r="D183" s="80" t="str">
        <f>IFERROR(IF(ISBLANK($G183),INDEX(mPDM_Consolidated_Tasks[#Data],MATCH($C183,mPDM_Consolidated_Tasks[Task Reference ID],0),3),""),"")</f>
        <v/>
      </c>
      <c r="E183" s="81" t="str">
        <f>IFERROR(IF(ISBLANK($G183),INDEX(mPDM_Consolidated_Tasks[#Data],MATCH($C183,mPDM_Consolidated_Tasks[Task Reference ID],0),4),$G183),"")</f>
        <v/>
      </c>
      <c r="F183" s="82" t="str">
        <f>IFERROR(IF(ISBLANK(INDEX(mPDM_Consolidated_Tasks[#Data],MATCH($C183,mPDM_Consolidated_Tasks[Task Reference ID],0),5)),"",IF(ISBLANK($G183),HYPERLINK(INDEX(mPDM_Consolidated_Tasks[#Data],MATCH($C183,mPDM_Consolidated_Tasks[Task Reference ID],0),5),"Work Instruction"),"")),"")</f>
        <v/>
      </c>
      <c r="G183" s="88"/>
      <c r="H183" s="88"/>
      <c r="I183" s="80" t="str">
        <f>IF(AND(ISBLANK($C183),ISBLANK($G183)),"",IFERROR(IF(INDEX(mPDM_Consolidated_Tasks[#Data],MATCH($C183,mPDM_Consolidated_Tasks[Task Reference ID],0),4)=$E183,"", "Update"),"New"))</f>
        <v/>
      </c>
      <c r="J183" s="80" t="str">
        <f>IFERROR(IF(ISBLANK($H183),"",IF(INDEX(mPDM_Consolidated_Tasks[#Data],MATCH($C183,mPDM_Consolidated_Tasks[Task Reference ID],0),5)=$H183,"", "Update")),"Update")</f>
        <v/>
      </c>
      <c r="K183" s="84"/>
      <c r="L183" s="91"/>
      <c r="M183" s="92"/>
      <c r="N183" s="85"/>
    </row>
    <row r="184" spans="1:14" ht="24.95" customHeight="1">
      <c r="A184" s="90"/>
      <c r="B184" s="90"/>
      <c r="C184" s="87"/>
      <c r="D184" s="80" t="str">
        <f>IFERROR(IF(ISBLANK($G184),INDEX(mPDM_Consolidated_Tasks[#Data],MATCH($C184,mPDM_Consolidated_Tasks[Task Reference ID],0),3),""),"")</f>
        <v/>
      </c>
      <c r="E184" s="81" t="str">
        <f>IFERROR(IF(ISBLANK($G184),INDEX(mPDM_Consolidated_Tasks[#Data],MATCH($C184,mPDM_Consolidated_Tasks[Task Reference ID],0),4),$G184),"")</f>
        <v/>
      </c>
      <c r="F184" s="82" t="str">
        <f>IFERROR(IF(ISBLANK(INDEX(mPDM_Consolidated_Tasks[#Data],MATCH($C184,mPDM_Consolidated_Tasks[Task Reference ID],0),5)),"",IF(ISBLANK($G184),HYPERLINK(INDEX(mPDM_Consolidated_Tasks[#Data],MATCH($C184,mPDM_Consolidated_Tasks[Task Reference ID],0),5),"Work Instruction"),"")),"")</f>
        <v/>
      </c>
      <c r="G184" s="88"/>
      <c r="H184" s="88"/>
      <c r="I184" s="80" t="str">
        <f>IF(AND(ISBLANK($C184),ISBLANK($G184)),"",IFERROR(IF(INDEX(mPDM_Consolidated_Tasks[#Data],MATCH($C184,mPDM_Consolidated_Tasks[Task Reference ID],0),4)=$E184,"", "Update"),"New"))</f>
        <v/>
      </c>
      <c r="J184" s="80" t="str">
        <f>IFERROR(IF(ISBLANK($H184),"",IF(INDEX(mPDM_Consolidated_Tasks[#Data],MATCH($C184,mPDM_Consolidated_Tasks[Task Reference ID],0),5)=$H184,"", "Update")),"Update")</f>
        <v/>
      </c>
      <c r="K184" s="84"/>
      <c r="L184" s="91"/>
      <c r="M184" s="92"/>
      <c r="N184" s="85"/>
    </row>
    <row r="185" spans="1:14" ht="24.95" customHeight="1">
      <c r="A185" s="90"/>
      <c r="B185" s="90"/>
      <c r="C185" s="87"/>
      <c r="D185" s="80" t="str">
        <f>IFERROR(IF(ISBLANK($G185),INDEX(mPDM_Consolidated_Tasks[#Data],MATCH($C185,mPDM_Consolidated_Tasks[Task Reference ID],0),3),""),"")</f>
        <v/>
      </c>
      <c r="E185" s="81" t="str">
        <f>IFERROR(IF(ISBLANK($G185),INDEX(mPDM_Consolidated_Tasks[#Data],MATCH($C185,mPDM_Consolidated_Tasks[Task Reference ID],0),4),$G185),"")</f>
        <v/>
      </c>
      <c r="F185" s="82" t="str">
        <f>IFERROR(IF(ISBLANK(INDEX(mPDM_Consolidated_Tasks[#Data],MATCH($C185,mPDM_Consolidated_Tasks[Task Reference ID],0),5)),"",IF(ISBLANK($G185),HYPERLINK(INDEX(mPDM_Consolidated_Tasks[#Data],MATCH($C185,mPDM_Consolidated_Tasks[Task Reference ID],0),5),"Work Instruction"),"")),"")</f>
        <v/>
      </c>
      <c r="G185" s="88"/>
      <c r="H185" s="88"/>
      <c r="I185" s="80" t="str">
        <f>IF(AND(ISBLANK($C185),ISBLANK($G185)),"",IFERROR(IF(INDEX(mPDM_Consolidated_Tasks[#Data],MATCH($C185,mPDM_Consolidated_Tasks[Task Reference ID],0),4)=$E185,"", "Update"),"New"))</f>
        <v/>
      </c>
      <c r="J185" s="80" t="str">
        <f>IFERROR(IF(ISBLANK($H185),"",IF(INDEX(mPDM_Consolidated_Tasks[#Data],MATCH($C185,mPDM_Consolidated_Tasks[Task Reference ID],0),5)=$H185,"", "Update")),"Update")</f>
        <v/>
      </c>
      <c r="K185" s="84"/>
      <c r="L185" s="91"/>
      <c r="M185" s="92"/>
      <c r="N185" s="85"/>
    </row>
    <row r="186" spans="1:14" ht="24.95" customHeight="1">
      <c r="A186" s="90"/>
      <c r="B186" s="90"/>
      <c r="C186" s="87"/>
      <c r="D186" s="80" t="str">
        <f>IFERROR(IF(ISBLANK($G186),INDEX(mPDM_Consolidated_Tasks[#Data],MATCH($C186,mPDM_Consolidated_Tasks[Task Reference ID],0),3),""),"")</f>
        <v/>
      </c>
      <c r="E186" s="81" t="str">
        <f>IFERROR(IF(ISBLANK($G186),INDEX(mPDM_Consolidated_Tasks[#Data],MATCH($C186,mPDM_Consolidated_Tasks[Task Reference ID],0),4),$G186),"")</f>
        <v/>
      </c>
      <c r="F186" s="82" t="str">
        <f>IFERROR(IF(ISBLANK(INDEX(mPDM_Consolidated_Tasks[#Data],MATCH($C186,mPDM_Consolidated_Tasks[Task Reference ID],0),5)),"",IF(ISBLANK($G186),HYPERLINK(INDEX(mPDM_Consolidated_Tasks[#Data],MATCH($C186,mPDM_Consolidated_Tasks[Task Reference ID],0),5),"Work Instruction"),"")),"")</f>
        <v/>
      </c>
      <c r="G186" s="88"/>
      <c r="H186" s="88"/>
      <c r="I186" s="80" t="str">
        <f>IF(AND(ISBLANK($C186),ISBLANK($G186)),"",IFERROR(IF(INDEX(mPDM_Consolidated_Tasks[#Data],MATCH($C186,mPDM_Consolidated_Tasks[Task Reference ID],0),4)=$E186,"", "Update"),"New"))</f>
        <v/>
      </c>
      <c r="J186" s="80" t="str">
        <f>IFERROR(IF(ISBLANK($H186),"",IF(INDEX(mPDM_Consolidated_Tasks[#Data],MATCH($C186,mPDM_Consolidated_Tasks[Task Reference ID],0),5)=$H186,"", "Update")),"Update")</f>
        <v/>
      </c>
      <c r="K186" s="84"/>
      <c r="L186" s="91"/>
      <c r="M186" s="92"/>
      <c r="N186" s="85"/>
    </row>
    <row r="187" spans="1:14" ht="24.95" customHeight="1">
      <c r="A187" s="90"/>
      <c r="B187" s="90"/>
      <c r="C187" s="87"/>
      <c r="D187" s="80" t="str">
        <f>IFERROR(IF(ISBLANK($G187),INDEX(mPDM_Consolidated_Tasks[#Data],MATCH($C187,mPDM_Consolidated_Tasks[Task Reference ID],0),3),""),"")</f>
        <v/>
      </c>
      <c r="E187" s="81" t="str">
        <f>IFERROR(IF(ISBLANK($G187),INDEX(mPDM_Consolidated_Tasks[#Data],MATCH($C187,mPDM_Consolidated_Tasks[Task Reference ID],0),4),$G187),"")</f>
        <v/>
      </c>
      <c r="F187" s="82" t="str">
        <f>IFERROR(IF(ISBLANK(INDEX(mPDM_Consolidated_Tasks[#Data],MATCH($C187,mPDM_Consolidated_Tasks[Task Reference ID],0),5)),"",IF(ISBLANK($G187),HYPERLINK(INDEX(mPDM_Consolidated_Tasks[#Data],MATCH($C187,mPDM_Consolidated_Tasks[Task Reference ID],0),5),"Work Instruction"),"")),"")</f>
        <v/>
      </c>
      <c r="G187" s="88"/>
      <c r="H187" s="88"/>
      <c r="I187" s="80" t="str">
        <f>IF(AND(ISBLANK($C187),ISBLANK($G187)),"",IFERROR(IF(INDEX(mPDM_Consolidated_Tasks[#Data],MATCH($C187,mPDM_Consolidated_Tasks[Task Reference ID],0),4)=$E187,"", "Update"),"New"))</f>
        <v/>
      </c>
      <c r="J187" s="80" t="str">
        <f>IFERROR(IF(ISBLANK($H187),"",IF(INDEX(mPDM_Consolidated_Tasks[#Data],MATCH($C187,mPDM_Consolidated_Tasks[Task Reference ID],0),5)=$H187,"", "Update")),"Update")</f>
        <v/>
      </c>
      <c r="K187" s="84"/>
      <c r="L187" s="91"/>
      <c r="M187" s="92"/>
      <c r="N187" s="85"/>
    </row>
    <row r="188" spans="1:14" ht="24.95" customHeight="1">
      <c r="A188" s="90"/>
      <c r="B188" s="90"/>
      <c r="C188" s="87"/>
      <c r="D188" s="80" t="str">
        <f>IFERROR(IF(ISBLANK($G188),INDEX(mPDM_Consolidated_Tasks[#Data],MATCH($C188,mPDM_Consolidated_Tasks[Task Reference ID],0),3),""),"")</f>
        <v/>
      </c>
      <c r="E188" s="81" t="str">
        <f>IFERROR(IF(ISBLANK($G188),INDEX(mPDM_Consolidated_Tasks[#Data],MATCH($C188,mPDM_Consolidated_Tasks[Task Reference ID],0),4),$G188),"")</f>
        <v/>
      </c>
      <c r="F188" s="82" t="str">
        <f>IFERROR(IF(ISBLANK(INDEX(mPDM_Consolidated_Tasks[#Data],MATCH($C188,mPDM_Consolidated_Tasks[Task Reference ID],0),5)),"",IF(ISBLANK($G188),HYPERLINK(INDEX(mPDM_Consolidated_Tasks[#Data],MATCH($C188,mPDM_Consolidated_Tasks[Task Reference ID],0),5),"Work Instruction"),"")),"")</f>
        <v/>
      </c>
      <c r="G188" s="88"/>
      <c r="H188" s="88"/>
      <c r="I188" s="80" t="str">
        <f>IF(AND(ISBLANK($C188),ISBLANK($G188)),"",IFERROR(IF(INDEX(mPDM_Consolidated_Tasks[#Data],MATCH($C188,mPDM_Consolidated_Tasks[Task Reference ID],0),4)=$E188,"", "Update"),"New"))</f>
        <v/>
      </c>
      <c r="J188" s="80" t="str">
        <f>IFERROR(IF(ISBLANK($H188),"",IF(INDEX(mPDM_Consolidated_Tasks[#Data],MATCH($C188,mPDM_Consolidated_Tasks[Task Reference ID],0),5)=$H188,"", "Update")),"Update")</f>
        <v/>
      </c>
      <c r="K188" s="84"/>
      <c r="L188" s="91"/>
      <c r="M188" s="92"/>
      <c r="N188" s="85"/>
    </row>
    <row r="189" spans="1:14" ht="24.95" customHeight="1">
      <c r="A189" s="90"/>
      <c r="B189" s="90"/>
      <c r="C189" s="87"/>
      <c r="D189" s="80" t="str">
        <f>IFERROR(IF(ISBLANK($G189),INDEX(mPDM_Consolidated_Tasks[#Data],MATCH($C189,mPDM_Consolidated_Tasks[Task Reference ID],0),3),""),"")</f>
        <v/>
      </c>
      <c r="E189" s="81" t="str">
        <f>IFERROR(IF(ISBLANK($G189),INDEX(mPDM_Consolidated_Tasks[#Data],MATCH($C189,mPDM_Consolidated_Tasks[Task Reference ID],0),4),$G189),"")</f>
        <v/>
      </c>
      <c r="F189" s="82" t="str">
        <f>IFERROR(IF(ISBLANK(INDEX(mPDM_Consolidated_Tasks[#Data],MATCH($C189,mPDM_Consolidated_Tasks[Task Reference ID],0),5)),"",IF(ISBLANK($G189),HYPERLINK(INDEX(mPDM_Consolidated_Tasks[#Data],MATCH($C189,mPDM_Consolidated_Tasks[Task Reference ID],0),5),"Work Instruction"),"")),"")</f>
        <v/>
      </c>
      <c r="G189" s="88"/>
      <c r="H189" s="88"/>
      <c r="I189" s="80" t="str">
        <f>IF(AND(ISBLANK($C189),ISBLANK($G189)),"",IFERROR(IF(INDEX(mPDM_Consolidated_Tasks[#Data],MATCH($C189,mPDM_Consolidated_Tasks[Task Reference ID],0),4)=$E189,"", "Update"),"New"))</f>
        <v/>
      </c>
      <c r="J189" s="80" t="str">
        <f>IFERROR(IF(ISBLANK($H189),"",IF(INDEX(mPDM_Consolidated_Tasks[#Data],MATCH($C189,mPDM_Consolidated_Tasks[Task Reference ID],0),5)=$H189,"", "Update")),"Update")</f>
        <v/>
      </c>
      <c r="K189" s="84"/>
      <c r="L189" s="91"/>
      <c r="M189" s="92"/>
      <c r="N189" s="85"/>
    </row>
    <row r="190" spans="1:14" ht="24.95" customHeight="1">
      <c r="A190" s="90"/>
      <c r="B190" s="90"/>
      <c r="C190" s="87"/>
      <c r="D190" s="80" t="str">
        <f>IFERROR(IF(ISBLANK($G190),INDEX(mPDM_Consolidated_Tasks[#Data],MATCH($C190,mPDM_Consolidated_Tasks[Task Reference ID],0),3),""),"")</f>
        <v/>
      </c>
      <c r="E190" s="81" t="str">
        <f>IFERROR(IF(ISBLANK($G190),INDEX(mPDM_Consolidated_Tasks[#Data],MATCH($C190,mPDM_Consolidated_Tasks[Task Reference ID],0),4),$G190),"")</f>
        <v/>
      </c>
      <c r="F190" s="82" t="str">
        <f>IFERROR(IF(ISBLANK(INDEX(mPDM_Consolidated_Tasks[#Data],MATCH($C190,mPDM_Consolidated_Tasks[Task Reference ID],0),5)),"",IF(ISBLANK($G190),HYPERLINK(INDEX(mPDM_Consolidated_Tasks[#Data],MATCH($C190,mPDM_Consolidated_Tasks[Task Reference ID],0),5),"Work Instruction"),"")),"")</f>
        <v/>
      </c>
      <c r="G190" s="88"/>
      <c r="H190" s="88"/>
      <c r="I190" s="80" t="str">
        <f>IF(AND(ISBLANK($C190),ISBLANK($G190)),"",IFERROR(IF(INDEX(mPDM_Consolidated_Tasks[#Data],MATCH($C190,mPDM_Consolidated_Tasks[Task Reference ID],0),4)=$E190,"", "Update"),"New"))</f>
        <v/>
      </c>
      <c r="J190" s="80" t="str">
        <f>IFERROR(IF(ISBLANK($H190),"",IF(INDEX(mPDM_Consolidated_Tasks[#Data],MATCH($C190,mPDM_Consolidated_Tasks[Task Reference ID],0),5)=$H190,"", "Update")),"Update")</f>
        <v/>
      </c>
      <c r="K190" s="84"/>
      <c r="L190" s="91"/>
      <c r="M190" s="92"/>
      <c r="N190" s="85"/>
    </row>
    <row r="191" spans="1:14" ht="24.95" customHeight="1">
      <c r="A191" s="90"/>
      <c r="B191" s="90"/>
      <c r="C191" s="87"/>
      <c r="D191" s="80" t="str">
        <f>IFERROR(IF(ISBLANK($G191),INDEX(mPDM_Consolidated_Tasks[#Data],MATCH($C191,mPDM_Consolidated_Tasks[Task Reference ID],0),3),""),"")</f>
        <v/>
      </c>
      <c r="E191" s="81" t="str">
        <f>IFERROR(IF(ISBLANK($G191),INDEX(mPDM_Consolidated_Tasks[#Data],MATCH($C191,mPDM_Consolidated_Tasks[Task Reference ID],0),4),$G191),"")</f>
        <v/>
      </c>
      <c r="F191" s="82" t="str">
        <f>IFERROR(IF(ISBLANK(INDEX(mPDM_Consolidated_Tasks[#Data],MATCH($C191,mPDM_Consolidated_Tasks[Task Reference ID],0),5)),"",IF(ISBLANK($G191),HYPERLINK(INDEX(mPDM_Consolidated_Tasks[#Data],MATCH($C191,mPDM_Consolidated_Tasks[Task Reference ID],0),5),"Work Instruction"),"")),"")</f>
        <v/>
      </c>
      <c r="G191" s="88"/>
      <c r="H191" s="88"/>
      <c r="I191" s="80" t="str">
        <f>IF(AND(ISBLANK($C191),ISBLANK($G191)),"",IFERROR(IF(INDEX(mPDM_Consolidated_Tasks[#Data],MATCH($C191,mPDM_Consolidated_Tasks[Task Reference ID],0),4)=$E191,"", "Update"),"New"))</f>
        <v/>
      </c>
      <c r="J191" s="80" t="str">
        <f>IFERROR(IF(ISBLANK($H191),"",IF(INDEX(mPDM_Consolidated_Tasks[#Data],MATCH($C191,mPDM_Consolidated_Tasks[Task Reference ID],0),5)=$H191,"", "Update")),"Update")</f>
        <v/>
      </c>
      <c r="K191" s="84"/>
      <c r="L191" s="91"/>
      <c r="M191" s="92"/>
      <c r="N191" s="85"/>
    </row>
    <row r="192" spans="1:14" ht="24.95" customHeight="1">
      <c r="A192" s="90"/>
      <c r="B192" s="90"/>
      <c r="C192" s="87"/>
      <c r="D192" s="80" t="str">
        <f>IFERROR(IF(ISBLANK($G192),INDEX(mPDM_Consolidated_Tasks[#Data],MATCH($C192,mPDM_Consolidated_Tasks[Task Reference ID],0),3),""),"")</f>
        <v/>
      </c>
      <c r="E192" s="81" t="str">
        <f>IFERROR(IF(ISBLANK($G192),INDEX(mPDM_Consolidated_Tasks[#Data],MATCH($C192,mPDM_Consolidated_Tasks[Task Reference ID],0),4),$G192),"")</f>
        <v/>
      </c>
      <c r="F192" s="82" t="str">
        <f>IFERROR(IF(ISBLANK(INDEX(mPDM_Consolidated_Tasks[#Data],MATCH($C192,mPDM_Consolidated_Tasks[Task Reference ID],0),5)),"",IF(ISBLANK($G192),HYPERLINK(INDEX(mPDM_Consolidated_Tasks[#Data],MATCH($C192,mPDM_Consolidated_Tasks[Task Reference ID],0),5),"Work Instruction"),"")),"")</f>
        <v/>
      </c>
      <c r="G192" s="88"/>
      <c r="H192" s="88"/>
      <c r="I192" s="80" t="str">
        <f>IF(AND(ISBLANK($C192),ISBLANK($G192)),"",IFERROR(IF(INDEX(mPDM_Consolidated_Tasks[#Data],MATCH($C192,mPDM_Consolidated_Tasks[Task Reference ID],0),4)=$E192,"", "Update"),"New"))</f>
        <v/>
      </c>
      <c r="J192" s="80" t="str">
        <f>IFERROR(IF(ISBLANK($H192),"",IF(INDEX(mPDM_Consolidated_Tasks[#Data],MATCH($C192,mPDM_Consolidated_Tasks[Task Reference ID],0),5)=$H192,"", "Update")),"Update")</f>
        <v/>
      </c>
      <c r="K192" s="84"/>
      <c r="L192" s="91"/>
      <c r="M192" s="92"/>
      <c r="N192" s="85"/>
    </row>
    <row r="193" spans="1:14" ht="24.95" customHeight="1">
      <c r="A193" s="90"/>
      <c r="B193" s="90"/>
      <c r="C193" s="87"/>
      <c r="D193" s="80" t="str">
        <f>IFERROR(IF(ISBLANK($G193),INDEX(mPDM_Consolidated_Tasks[#Data],MATCH($C193,mPDM_Consolidated_Tasks[Task Reference ID],0),3),""),"")</f>
        <v/>
      </c>
      <c r="E193" s="81" t="str">
        <f>IFERROR(IF(ISBLANK($G193),INDEX(mPDM_Consolidated_Tasks[#Data],MATCH($C193,mPDM_Consolidated_Tasks[Task Reference ID],0),4),$G193),"")</f>
        <v/>
      </c>
      <c r="F193" s="82" t="str">
        <f>IFERROR(IF(ISBLANK(INDEX(mPDM_Consolidated_Tasks[#Data],MATCH($C193,mPDM_Consolidated_Tasks[Task Reference ID],0),5)),"",IF(ISBLANK($G193),HYPERLINK(INDEX(mPDM_Consolidated_Tasks[#Data],MATCH($C193,mPDM_Consolidated_Tasks[Task Reference ID],0),5),"Work Instruction"),"")),"")</f>
        <v/>
      </c>
      <c r="G193" s="88"/>
      <c r="H193" s="88"/>
      <c r="I193" s="80" t="str">
        <f>IF(AND(ISBLANK($C193),ISBLANK($G193)),"",IFERROR(IF(INDEX(mPDM_Consolidated_Tasks[#Data],MATCH($C193,mPDM_Consolidated_Tasks[Task Reference ID],0),4)=$E193,"", "Update"),"New"))</f>
        <v/>
      </c>
      <c r="J193" s="80" t="str">
        <f>IFERROR(IF(ISBLANK($H193),"",IF(INDEX(mPDM_Consolidated_Tasks[#Data],MATCH($C193,mPDM_Consolidated_Tasks[Task Reference ID],0),5)=$H193,"", "Update")),"Update")</f>
        <v/>
      </c>
      <c r="K193" s="84"/>
      <c r="L193" s="91"/>
      <c r="M193" s="92"/>
      <c r="N193" s="85"/>
    </row>
    <row r="194" spans="1:14" ht="24.95" customHeight="1">
      <c r="A194" s="90"/>
      <c r="B194" s="90"/>
      <c r="C194" s="87"/>
      <c r="D194" s="80" t="str">
        <f>IFERROR(IF(ISBLANK($G194),INDEX(mPDM_Consolidated_Tasks[#Data],MATCH($C194,mPDM_Consolidated_Tasks[Task Reference ID],0),3),""),"")</f>
        <v/>
      </c>
      <c r="E194" s="81" t="str">
        <f>IFERROR(IF(ISBLANK($G194),INDEX(mPDM_Consolidated_Tasks[#Data],MATCH($C194,mPDM_Consolidated_Tasks[Task Reference ID],0),4),$G194),"")</f>
        <v/>
      </c>
      <c r="F194" s="82" t="str">
        <f>IFERROR(IF(ISBLANK(INDEX(mPDM_Consolidated_Tasks[#Data],MATCH($C194,mPDM_Consolidated_Tasks[Task Reference ID],0),5)),"",IF(ISBLANK($G194),HYPERLINK(INDEX(mPDM_Consolidated_Tasks[#Data],MATCH($C194,mPDM_Consolidated_Tasks[Task Reference ID],0),5),"Work Instruction"),"")),"")</f>
        <v/>
      </c>
      <c r="G194" s="88"/>
      <c r="H194" s="88"/>
      <c r="I194" s="80" t="str">
        <f>IF(AND(ISBLANK($C194),ISBLANK($G194)),"",IFERROR(IF(INDEX(mPDM_Consolidated_Tasks[#Data],MATCH($C194,mPDM_Consolidated_Tasks[Task Reference ID],0),4)=$E194,"", "Update"),"New"))</f>
        <v/>
      </c>
      <c r="J194" s="80" t="str">
        <f>IFERROR(IF(ISBLANK($H194),"",IF(INDEX(mPDM_Consolidated_Tasks[#Data],MATCH($C194,mPDM_Consolidated_Tasks[Task Reference ID],0),5)=$H194,"", "Update")),"Update")</f>
        <v/>
      </c>
      <c r="K194" s="84"/>
      <c r="L194" s="91"/>
      <c r="M194" s="92"/>
      <c r="N194" s="85"/>
    </row>
    <row r="195" spans="1:14" ht="24.95" customHeight="1">
      <c r="A195" s="90"/>
      <c r="B195" s="90"/>
      <c r="C195" s="87"/>
      <c r="D195" s="80" t="str">
        <f>IFERROR(IF(ISBLANK($G195),INDEX(mPDM_Consolidated_Tasks[#Data],MATCH($C195,mPDM_Consolidated_Tasks[Task Reference ID],0),3),""),"")</f>
        <v/>
      </c>
      <c r="E195" s="81" t="str">
        <f>IFERROR(IF(ISBLANK($G195),INDEX(mPDM_Consolidated_Tasks[#Data],MATCH($C195,mPDM_Consolidated_Tasks[Task Reference ID],0),4),$G195),"")</f>
        <v/>
      </c>
      <c r="F195" s="82" t="str">
        <f>IFERROR(IF(ISBLANK(INDEX(mPDM_Consolidated_Tasks[#Data],MATCH($C195,mPDM_Consolidated_Tasks[Task Reference ID],0),5)),"",IF(ISBLANK($G195),HYPERLINK(INDEX(mPDM_Consolidated_Tasks[#Data],MATCH($C195,mPDM_Consolidated_Tasks[Task Reference ID],0),5),"Work Instruction"),"")),"")</f>
        <v/>
      </c>
      <c r="G195" s="88"/>
      <c r="H195" s="88"/>
      <c r="I195" s="80" t="str">
        <f>IF(AND(ISBLANK($C195),ISBLANK($G195)),"",IFERROR(IF(INDEX(mPDM_Consolidated_Tasks[#Data],MATCH($C195,mPDM_Consolidated_Tasks[Task Reference ID],0),4)=$E195,"", "Update"),"New"))</f>
        <v/>
      </c>
      <c r="J195" s="80" t="str">
        <f>IFERROR(IF(ISBLANK($H195),"",IF(INDEX(mPDM_Consolidated_Tasks[#Data],MATCH($C195,mPDM_Consolidated_Tasks[Task Reference ID],0),5)=$H195,"", "Update")),"Update")</f>
        <v/>
      </c>
      <c r="K195" s="84"/>
      <c r="L195" s="91"/>
      <c r="M195" s="92"/>
      <c r="N195" s="85"/>
    </row>
    <row r="196" spans="1:14" ht="24.95" customHeight="1">
      <c r="A196" s="90"/>
      <c r="B196" s="90"/>
      <c r="C196" s="87"/>
      <c r="D196" s="80" t="str">
        <f>IFERROR(IF(ISBLANK($G196),INDEX(mPDM_Consolidated_Tasks[#Data],MATCH($C196,mPDM_Consolidated_Tasks[Task Reference ID],0),3),""),"")</f>
        <v/>
      </c>
      <c r="E196" s="81" t="str">
        <f>IFERROR(IF(ISBLANK($G196),INDEX(mPDM_Consolidated_Tasks[#Data],MATCH($C196,mPDM_Consolidated_Tasks[Task Reference ID],0),4),$G196),"")</f>
        <v/>
      </c>
      <c r="F196" s="82" t="str">
        <f>IFERROR(IF(ISBLANK(INDEX(mPDM_Consolidated_Tasks[#Data],MATCH($C196,mPDM_Consolidated_Tasks[Task Reference ID],0),5)),"",IF(ISBLANK($G196),HYPERLINK(INDEX(mPDM_Consolidated_Tasks[#Data],MATCH($C196,mPDM_Consolidated_Tasks[Task Reference ID],0),5),"Work Instruction"),"")),"")</f>
        <v/>
      </c>
      <c r="G196" s="88"/>
      <c r="H196" s="88"/>
      <c r="I196" s="80" t="str">
        <f>IF(AND(ISBLANK($C196),ISBLANK($G196)),"",IFERROR(IF(INDEX(mPDM_Consolidated_Tasks[#Data],MATCH($C196,mPDM_Consolidated_Tasks[Task Reference ID],0),4)=$E196,"", "Update"),"New"))</f>
        <v/>
      </c>
      <c r="J196" s="80" t="str">
        <f>IFERROR(IF(ISBLANK($H196),"",IF(INDEX(mPDM_Consolidated_Tasks[#Data],MATCH($C196,mPDM_Consolidated_Tasks[Task Reference ID],0),5)=$H196,"", "Update")),"Update")</f>
        <v/>
      </c>
      <c r="K196" s="84"/>
      <c r="L196" s="91"/>
      <c r="M196" s="92"/>
      <c r="N196" s="85"/>
    </row>
    <row r="197" spans="1:14" ht="24.95" customHeight="1">
      <c r="A197" s="90"/>
      <c r="B197" s="90"/>
      <c r="C197" s="87"/>
      <c r="D197" s="80" t="str">
        <f>IFERROR(IF(ISBLANK($G197),INDEX(mPDM_Consolidated_Tasks[#Data],MATCH($C197,mPDM_Consolidated_Tasks[Task Reference ID],0),3),""),"")</f>
        <v/>
      </c>
      <c r="E197" s="81" t="str">
        <f>IFERROR(IF(ISBLANK($G197),INDEX(mPDM_Consolidated_Tasks[#Data],MATCH($C197,mPDM_Consolidated_Tasks[Task Reference ID],0),4),$G197),"")</f>
        <v/>
      </c>
      <c r="F197" s="82" t="str">
        <f>IFERROR(IF(ISBLANK(INDEX(mPDM_Consolidated_Tasks[#Data],MATCH($C197,mPDM_Consolidated_Tasks[Task Reference ID],0),5)),"",IF(ISBLANK($G197),HYPERLINK(INDEX(mPDM_Consolidated_Tasks[#Data],MATCH($C197,mPDM_Consolidated_Tasks[Task Reference ID],0),5),"Work Instruction"),"")),"")</f>
        <v/>
      </c>
      <c r="G197" s="88"/>
      <c r="H197" s="88"/>
      <c r="I197" s="80" t="str">
        <f>IF(AND(ISBLANK($C197),ISBLANK($G197)),"",IFERROR(IF(INDEX(mPDM_Consolidated_Tasks[#Data],MATCH($C197,mPDM_Consolidated_Tasks[Task Reference ID],0),4)=$E197,"", "Update"),"New"))</f>
        <v/>
      </c>
      <c r="J197" s="80" t="str">
        <f>IFERROR(IF(ISBLANK($H197),"",IF(INDEX(mPDM_Consolidated_Tasks[#Data],MATCH($C197,mPDM_Consolidated_Tasks[Task Reference ID],0),5)=$H197,"", "Update")),"Update")</f>
        <v/>
      </c>
      <c r="K197" s="84"/>
      <c r="L197" s="91"/>
      <c r="M197" s="92"/>
      <c r="N197" s="85"/>
    </row>
    <row r="198" spans="1:14" ht="24.95" customHeight="1">
      <c r="A198" s="90"/>
      <c r="B198" s="90"/>
      <c r="C198" s="87"/>
      <c r="D198" s="80" t="str">
        <f>IFERROR(IF(ISBLANK($G198),INDEX(mPDM_Consolidated_Tasks[#Data],MATCH($C198,mPDM_Consolidated_Tasks[Task Reference ID],0),3),""),"")</f>
        <v/>
      </c>
      <c r="E198" s="81" t="str">
        <f>IFERROR(IF(ISBLANK($G198),INDEX(mPDM_Consolidated_Tasks[#Data],MATCH($C198,mPDM_Consolidated_Tasks[Task Reference ID],0),4),$G198),"")</f>
        <v/>
      </c>
      <c r="F198" s="82" t="str">
        <f>IFERROR(IF(ISBLANK(INDEX(mPDM_Consolidated_Tasks[#Data],MATCH($C198,mPDM_Consolidated_Tasks[Task Reference ID],0),5)),"",IF(ISBLANK($G198),HYPERLINK(INDEX(mPDM_Consolidated_Tasks[#Data],MATCH($C198,mPDM_Consolidated_Tasks[Task Reference ID],0),5),"Work Instruction"),"")),"")</f>
        <v/>
      </c>
      <c r="G198" s="88"/>
      <c r="H198" s="88"/>
      <c r="I198" s="80" t="str">
        <f>IF(AND(ISBLANK($C198),ISBLANK($G198)),"",IFERROR(IF(INDEX(mPDM_Consolidated_Tasks[#Data],MATCH($C198,mPDM_Consolidated_Tasks[Task Reference ID],0),4)=$E198,"", "Update"),"New"))</f>
        <v/>
      </c>
      <c r="J198" s="80" t="str">
        <f>IFERROR(IF(ISBLANK($H198),"",IF(INDEX(mPDM_Consolidated_Tasks[#Data],MATCH($C198,mPDM_Consolidated_Tasks[Task Reference ID],0),5)=$H198,"", "Update")),"Update")</f>
        <v/>
      </c>
      <c r="K198" s="84"/>
      <c r="L198" s="91"/>
      <c r="M198" s="92"/>
      <c r="N198" s="85"/>
    </row>
    <row r="199" spans="1:14" ht="24.95" customHeight="1">
      <c r="A199" s="90"/>
      <c r="B199" s="90"/>
      <c r="C199" s="87"/>
      <c r="D199" s="80" t="str">
        <f>IFERROR(IF(ISBLANK($G199),INDEX(mPDM_Consolidated_Tasks[#Data],MATCH($C199,mPDM_Consolidated_Tasks[Task Reference ID],0),3),""),"")</f>
        <v/>
      </c>
      <c r="E199" s="81" t="str">
        <f>IFERROR(IF(ISBLANK($G199),INDEX(mPDM_Consolidated_Tasks[#Data],MATCH($C199,mPDM_Consolidated_Tasks[Task Reference ID],0),4),$G199),"")</f>
        <v/>
      </c>
      <c r="F199" s="82" t="str">
        <f>IFERROR(IF(ISBLANK(INDEX(mPDM_Consolidated_Tasks[#Data],MATCH($C199,mPDM_Consolidated_Tasks[Task Reference ID],0),5)),"",IF(ISBLANK($G199),HYPERLINK(INDEX(mPDM_Consolidated_Tasks[#Data],MATCH($C199,mPDM_Consolidated_Tasks[Task Reference ID],0),5),"Work Instruction"),"")),"")</f>
        <v/>
      </c>
      <c r="G199" s="88"/>
      <c r="H199" s="88"/>
      <c r="I199" s="80" t="str">
        <f>IF(AND(ISBLANK($C199),ISBLANK($G199)),"",IFERROR(IF(INDEX(mPDM_Consolidated_Tasks[#Data],MATCH($C199,mPDM_Consolidated_Tasks[Task Reference ID],0),4)=$E199,"", "Update"),"New"))</f>
        <v/>
      </c>
      <c r="J199" s="80" t="str">
        <f>IFERROR(IF(ISBLANK($H199),"",IF(INDEX(mPDM_Consolidated_Tasks[#Data],MATCH($C199,mPDM_Consolidated_Tasks[Task Reference ID],0),5)=$H199,"", "Update")),"Update")</f>
        <v/>
      </c>
      <c r="K199" s="84"/>
      <c r="L199" s="91"/>
      <c r="M199" s="92"/>
      <c r="N199" s="85"/>
    </row>
    <row r="200" spans="1:14" ht="24.95" customHeight="1">
      <c r="A200" s="90"/>
      <c r="B200" s="90"/>
      <c r="C200" s="87"/>
      <c r="D200" s="80" t="str">
        <f>IFERROR(IF(ISBLANK($G200),INDEX(mPDM_Consolidated_Tasks[#Data],MATCH($C200,mPDM_Consolidated_Tasks[Task Reference ID],0),3),""),"")</f>
        <v/>
      </c>
      <c r="E200" s="81" t="str">
        <f>IFERROR(IF(ISBLANK($G200),INDEX(mPDM_Consolidated_Tasks[#Data],MATCH($C200,mPDM_Consolidated_Tasks[Task Reference ID],0),4),$G200),"")</f>
        <v/>
      </c>
      <c r="F200" s="82" t="str">
        <f>IFERROR(IF(ISBLANK(INDEX(mPDM_Consolidated_Tasks[#Data],MATCH($C200,mPDM_Consolidated_Tasks[Task Reference ID],0),5)),"",IF(ISBLANK($G200),HYPERLINK(INDEX(mPDM_Consolidated_Tasks[#Data],MATCH($C200,mPDM_Consolidated_Tasks[Task Reference ID],0),5),"Work Instruction"),"")),"")</f>
        <v/>
      </c>
      <c r="G200" s="88"/>
      <c r="H200" s="88"/>
      <c r="I200" s="80" t="str">
        <f>IF(AND(ISBLANK($C200),ISBLANK($G200)),"",IFERROR(IF(INDEX(mPDM_Consolidated_Tasks[#Data],MATCH($C200,mPDM_Consolidated_Tasks[Task Reference ID],0),4)=$E200,"", "Update"),"New"))</f>
        <v/>
      </c>
      <c r="J200" s="80" t="str">
        <f>IFERROR(IF(ISBLANK($H200),"",IF(INDEX(mPDM_Consolidated_Tasks[#Data],MATCH($C200,mPDM_Consolidated_Tasks[Task Reference ID],0),5)=$H200,"", "Update")),"Update")</f>
        <v/>
      </c>
      <c r="K200" s="84"/>
      <c r="L200" s="91"/>
      <c r="M200" s="92"/>
      <c r="N200" s="85"/>
    </row>
    <row r="201" spans="1:14" ht="24.95" customHeight="1">
      <c r="A201" s="90"/>
      <c r="B201" s="90"/>
      <c r="C201" s="87"/>
      <c r="D201" s="80" t="str">
        <f>IFERROR(IF(ISBLANK($G201),INDEX(mPDM_Consolidated_Tasks[#Data],MATCH($C201,mPDM_Consolidated_Tasks[Task Reference ID],0),3),""),"")</f>
        <v/>
      </c>
      <c r="E201" s="81" t="str">
        <f>IFERROR(IF(ISBLANK($G201),INDEX(mPDM_Consolidated_Tasks[#Data],MATCH($C201,mPDM_Consolidated_Tasks[Task Reference ID],0),4),$G201),"")</f>
        <v/>
      </c>
      <c r="F201" s="82" t="str">
        <f>IFERROR(IF(ISBLANK(INDEX(mPDM_Consolidated_Tasks[#Data],MATCH($C201,mPDM_Consolidated_Tasks[Task Reference ID],0),5)),"",IF(ISBLANK($G201),HYPERLINK(INDEX(mPDM_Consolidated_Tasks[#Data],MATCH($C201,mPDM_Consolidated_Tasks[Task Reference ID],0),5),"Work Instruction"),"")),"")</f>
        <v/>
      </c>
      <c r="G201" s="88"/>
      <c r="H201" s="88"/>
      <c r="I201" s="80" t="str">
        <f>IF(AND(ISBLANK($C201),ISBLANK($G201)),"",IFERROR(IF(INDEX(mPDM_Consolidated_Tasks[#Data],MATCH($C201,mPDM_Consolidated_Tasks[Task Reference ID],0),4)=$E201,"", "Update"),"New"))</f>
        <v/>
      </c>
      <c r="J201" s="80" t="str">
        <f>IFERROR(IF(ISBLANK($H201),"",IF(INDEX(mPDM_Consolidated_Tasks[#Data],MATCH($C201,mPDM_Consolidated_Tasks[Task Reference ID],0),5)=$H201,"", "Update")),"Update")</f>
        <v/>
      </c>
      <c r="K201" s="84"/>
      <c r="L201" s="91"/>
      <c r="M201" s="92"/>
      <c r="N201" s="85"/>
    </row>
    <row r="202" spans="1:14" ht="24.95" customHeight="1">
      <c r="A202" s="90"/>
      <c r="B202" s="90"/>
      <c r="C202" s="87"/>
      <c r="D202" s="80" t="str">
        <f>IFERROR(IF(ISBLANK($G202),INDEX(mPDM_Consolidated_Tasks[#Data],MATCH($C202,mPDM_Consolidated_Tasks[Task Reference ID],0),3),""),"")</f>
        <v/>
      </c>
      <c r="E202" s="81" t="str">
        <f>IFERROR(IF(ISBLANK($G202),INDEX(mPDM_Consolidated_Tasks[#Data],MATCH($C202,mPDM_Consolidated_Tasks[Task Reference ID],0),4),$G202),"")</f>
        <v/>
      </c>
      <c r="F202" s="82" t="str">
        <f>IFERROR(IF(ISBLANK(INDEX(mPDM_Consolidated_Tasks[#Data],MATCH($C202,mPDM_Consolidated_Tasks[Task Reference ID],0),5)),"",IF(ISBLANK($G202),HYPERLINK(INDEX(mPDM_Consolidated_Tasks[#Data],MATCH($C202,mPDM_Consolidated_Tasks[Task Reference ID],0),5),"Work Instruction"),"")),"")</f>
        <v/>
      </c>
      <c r="G202" s="88"/>
      <c r="H202" s="88"/>
      <c r="I202" s="80" t="str">
        <f>IF(AND(ISBLANK($C202),ISBLANK($G202)),"",IFERROR(IF(INDEX(mPDM_Consolidated_Tasks[#Data],MATCH($C202,mPDM_Consolidated_Tasks[Task Reference ID],0),4)=$E202,"", "Update"),"New"))</f>
        <v/>
      </c>
      <c r="J202" s="80" t="str">
        <f>IFERROR(IF(ISBLANK($H202),"",IF(INDEX(mPDM_Consolidated_Tasks[#Data],MATCH($C202,mPDM_Consolidated_Tasks[Task Reference ID],0),5)=$H202,"", "Update")),"Update")</f>
        <v/>
      </c>
      <c r="K202" s="84"/>
      <c r="L202" s="91"/>
      <c r="M202" s="92"/>
      <c r="N202" s="85"/>
    </row>
    <row r="203" spans="1:14" ht="24.95" customHeight="1">
      <c r="A203" s="90"/>
      <c r="B203" s="90"/>
      <c r="C203" s="87"/>
      <c r="D203" s="80" t="str">
        <f>IFERROR(IF(ISBLANK($G203),INDEX(mPDM_Consolidated_Tasks[#Data],MATCH($C203,mPDM_Consolidated_Tasks[Task Reference ID],0),3),""),"")</f>
        <v/>
      </c>
      <c r="E203" s="81" t="str">
        <f>IFERROR(IF(ISBLANK($G203),INDEX(mPDM_Consolidated_Tasks[#Data],MATCH($C203,mPDM_Consolidated_Tasks[Task Reference ID],0),4),$G203),"")</f>
        <v/>
      </c>
      <c r="F203" s="82" t="str">
        <f>IFERROR(IF(ISBLANK(INDEX(mPDM_Consolidated_Tasks[#Data],MATCH($C203,mPDM_Consolidated_Tasks[Task Reference ID],0),5)),"",IF(ISBLANK($G203),HYPERLINK(INDEX(mPDM_Consolidated_Tasks[#Data],MATCH($C203,mPDM_Consolidated_Tasks[Task Reference ID],0),5),"Work Instruction"),"")),"")</f>
        <v/>
      </c>
      <c r="G203" s="88"/>
      <c r="H203" s="88"/>
      <c r="I203" s="80" t="str">
        <f>IF(AND(ISBLANK($C203),ISBLANK($G203)),"",IFERROR(IF(INDEX(mPDM_Consolidated_Tasks[#Data],MATCH($C203,mPDM_Consolidated_Tasks[Task Reference ID],0),4)=$E203,"", "Update"),"New"))</f>
        <v/>
      </c>
      <c r="J203" s="80" t="str">
        <f>IFERROR(IF(ISBLANK($H203),"",IF(INDEX(mPDM_Consolidated_Tasks[#Data],MATCH($C203,mPDM_Consolidated_Tasks[Task Reference ID],0),5)=$H203,"", "Update")),"Update")</f>
        <v/>
      </c>
      <c r="K203" s="84"/>
      <c r="L203" s="91"/>
      <c r="M203" s="92"/>
      <c r="N203" s="85"/>
    </row>
    <row r="204" spans="1:14" ht="24.95" customHeight="1">
      <c r="A204" s="90"/>
      <c r="B204" s="90"/>
      <c r="C204" s="87"/>
      <c r="D204" s="80" t="str">
        <f>IFERROR(IF(ISBLANK($G204),INDEX(mPDM_Consolidated_Tasks[#Data],MATCH($C204,mPDM_Consolidated_Tasks[Task Reference ID],0),3),""),"")</f>
        <v/>
      </c>
      <c r="E204" s="81" t="str">
        <f>IFERROR(IF(ISBLANK($G204),INDEX(mPDM_Consolidated_Tasks[#Data],MATCH($C204,mPDM_Consolidated_Tasks[Task Reference ID],0),4),$G204),"")</f>
        <v/>
      </c>
      <c r="F204" s="82" t="str">
        <f>IFERROR(IF(ISBLANK(INDEX(mPDM_Consolidated_Tasks[#Data],MATCH($C204,mPDM_Consolidated_Tasks[Task Reference ID],0),5)),"",IF(ISBLANK($G204),HYPERLINK(INDEX(mPDM_Consolidated_Tasks[#Data],MATCH($C204,mPDM_Consolidated_Tasks[Task Reference ID],0),5),"Work Instruction"),"")),"")</f>
        <v/>
      </c>
      <c r="G204" s="88"/>
      <c r="H204" s="88"/>
      <c r="I204" s="80" t="str">
        <f>IF(AND(ISBLANK($C204),ISBLANK($G204)),"",IFERROR(IF(INDEX(mPDM_Consolidated_Tasks[#Data],MATCH($C204,mPDM_Consolidated_Tasks[Task Reference ID],0),4)=$E204,"", "Update"),"New"))</f>
        <v/>
      </c>
      <c r="J204" s="80" t="str">
        <f>IFERROR(IF(ISBLANK($H204),"",IF(INDEX(mPDM_Consolidated_Tasks[#Data],MATCH($C204,mPDM_Consolidated_Tasks[Task Reference ID],0),5)=$H204,"", "Update")),"Update")</f>
        <v/>
      </c>
      <c r="K204" s="84"/>
      <c r="L204" s="91"/>
      <c r="M204" s="92"/>
      <c r="N204" s="85"/>
    </row>
    <row r="205" spans="1:14" ht="24.95" customHeight="1">
      <c r="A205" s="90"/>
      <c r="B205" s="90"/>
      <c r="C205" s="87"/>
      <c r="D205" s="80" t="str">
        <f>IFERROR(IF(ISBLANK($G205),INDEX(mPDM_Consolidated_Tasks[#Data],MATCH($C205,mPDM_Consolidated_Tasks[Task Reference ID],0),3),""),"")</f>
        <v/>
      </c>
      <c r="E205" s="81" t="str">
        <f>IFERROR(IF(ISBLANK($G205),INDEX(mPDM_Consolidated_Tasks[#Data],MATCH($C205,mPDM_Consolidated_Tasks[Task Reference ID],0),4),$G205),"")</f>
        <v/>
      </c>
      <c r="F205" s="82" t="str">
        <f>IFERROR(IF(ISBLANK(INDEX(mPDM_Consolidated_Tasks[#Data],MATCH($C205,mPDM_Consolidated_Tasks[Task Reference ID],0),5)),"",IF(ISBLANK($G205),HYPERLINK(INDEX(mPDM_Consolidated_Tasks[#Data],MATCH($C205,mPDM_Consolidated_Tasks[Task Reference ID],0),5),"Work Instruction"),"")),"")</f>
        <v/>
      </c>
      <c r="G205" s="88"/>
      <c r="H205" s="88"/>
      <c r="I205" s="80" t="str">
        <f>IF(AND(ISBLANK($C205),ISBLANK($G205)),"",IFERROR(IF(INDEX(mPDM_Consolidated_Tasks[#Data],MATCH($C205,mPDM_Consolidated_Tasks[Task Reference ID],0),4)=$E205,"", "Update"),"New"))</f>
        <v/>
      </c>
      <c r="J205" s="80" t="str">
        <f>IFERROR(IF(ISBLANK($H205),"",IF(INDEX(mPDM_Consolidated_Tasks[#Data],MATCH($C205,mPDM_Consolidated_Tasks[Task Reference ID],0),5)=$H205,"", "Update")),"Update")</f>
        <v/>
      </c>
      <c r="K205" s="84"/>
      <c r="L205" s="91"/>
      <c r="M205" s="92"/>
      <c r="N205" s="85"/>
    </row>
    <row r="206" spans="1:14" ht="24.95" customHeight="1">
      <c r="A206" s="90"/>
      <c r="B206" s="90"/>
      <c r="C206" s="87"/>
      <c r="D206" s="80" t="str">
        <f>IFERROR(IF(ISBLANK($G206),INDEX(mPDM_Consolidated_Tasks[#Data],MATCH($C206,mPDM_Consolidated_Tasks[Task Reference ID],0),3),""),"")</f>
        <v/>
      </c>
      <c r="E206" s="81" t="str">
        <f>IFERROR(IF(ISBLANK($G206),INDEX(mPDM_Consolidated_Tasks[#Data],MATCH($C206,mPDM_Consolidated_Tasks[Task Reference ID],0),4),$G206),"")</f>
        <v/>
      </c>
      <c r="F206" s="82" t="str">
        <f>IFERROR(IF(ISBLANK(INDEX(mPDM_Consolidated_Tasks[#Data],MATCH($C206,mPDM_Consolidated_Tasks[Task Reference ID],0),5)),"",IF(ISBLANK($G206),HYPERLINK(INDEX(mPDM_Consolidated_Tasks[#Data],MATCH($C206,mPDM_Consolidated_Tasks[Task Reference ID],0),5),"Work Instruction"),"")),"")</f>
        <v/>
      </c>
      <c r="G206" s="88"/>
      <c r="H206" s="88"/>
      <c r="I206" s="80" t="str">
        <f>IF(AND(ISBLANK($C206),ISBLANK($G206)),"",IFERROR(IF(INDEX(mPDM_Consolidated_Tasks[#Data],MATCH($C206,mPDM_Consolidated_Tasks[Task Reference ID],0),4)=$E206,"", "Update"),"New"))</f>
        <v/>
      </c>
      <c r="J206" s="80" t="str">
        <f>IFERROR(IF(ISBLANK($H206),"",IF(INDEX(mPDM_Consolidated_Tasks[#Data],MATCH($C206,mPDM_Consolidated_Tasks[Task Reference ID],0),5)=$H206,"", "Update")),"Update")</f>
        <v/>
      </c>
      <c r="K206" s="84"/>
      <c r="L206" s="91"/>
      <c r="M206" s="92"/>
      <c r="N206" s="85"/>
    </row>
    <row r="207" spans="1:14" ht="24.95" customHeight="1">
      <c r="A207" s="90"/>
      <c r="B207" s="90"/>
      <c r="C207" s="87"/>
      <c r="D207" s="80" t="str">
        <f>IFERROR(IF(ISBLANK($G207),INDEX(mPDM_Consolidated_Tasks[#Data],MATCH($C207,mPDM_Consolidated_Tasks[Task Reference ID],0),3),""),"")</f>
        <v/>
      </c>
      <c r="E207" s="81" t="str">
        <f>IFERROR(IF(ISBLANK($G207),INDEX(mPDM_Consolidated_Tasks[#Data],MATCH($C207,mPDM_Consolidated_Tasks[Task Reference ID],0),4),$G207),"")</f>
        <v/>
      </c>
      <c r="F207" s="82" t="str">
        <f>IFERROR(IF(ISBLANK(INDEX(mPDM_Consolidated_Tasks[#Data],MATCH($C207,mPDM_Consolidated_Tasks[Task Reference ID],0),5)),"",IF(ISBLANK($G207),HYPERLINK(INDEX(mPDM_Consolidated_Tasks[#Data],MATCH($C207,mPDM_Consolidated_Tasks[Task Reference ID],0),5),"Work Instruction"),"")),"")</f>
        <v/>
      </c>
      <c r="G207" s="88"/>
      <c r="H207" s="88"/>
      <c r="I207" s="80" t="str">
        <f>IF(AND(ISBLANK($C207),ISBLANK($G207)),"",IFERROR(IF(INDEX(mPDM_Consolidated_Tasks[#Data],MATCH($C207,mPDM_Consolidated_Tasks[Task Reference ID],0),4)=$E207,"", "Update"),"New"))</f>
        <v/>
      </c>
      <c r="J207" s="80" t="str">
        <f>IFERROR(IF(ISBLANK($H207),"",IF(INDEX(mPDM_Consolidated_Tasks[#Data],MATCH($C207,mPDM_Consolidated_Tasks[Task Reference ID],0),5)=$H207,"", "Update")),"Update")</f>
        <v/>
      </c>
      <c r="K207" s="84"/>
      <c r="L207" s="91"/>
      <c r="M207" s="92"/>
      <c r="N207" s="85"/>
    </row>
    <row r="208" spans="1:14" ht="24.95" customHeight="1">
      <c r="A208" s="90"/>
      <c r="B208" s="90"/>
      <c r="C208" s="87"/>
      <c r="D208" s="80" t="str">
        <f>IFERROR(IF(ISBLANK($G208),INDEX(mPDM_Consolidated_Tasks[#Data],MATCH($C208,mPDM_Consolidated_Tasks[Task Reference ID],0),3),""),"")</f>
        <v/>
      </c>
      <c r="E208" s="81" t="str">
        <f>IFERROR(IF(ISBLANK($G208),INDEX(mPDM_Consolidated_Tasks[#Data],MATCH($C208,mPDM_Consolidated_Tasks[Task Reference ID],0),4),$G208),"")</f>
        <v/>
      </c>
      <c r="F208" s="82" t="str">
        <f>IFERROR(IF(ISBLANK(INDEX(mPDM_Consolidated_Tasks[#Data],MATCH($C208,mPDM_Consolidated_Tasks[Task Reference ID],0),5)),"",IF(ISBLANK($G208),HYPERLINK(INDEX(mPDM_Consolidated_Tasks[#Data],MATCH($C208,mPDM_Consolidated_Tasks[Task Reference ID],0),5),"Work Instruction"),"")),"")</f>
        <v/>
      </c>
      <c r="G208" s="88"/>
      <c r="H208" s="88"/>
      <c r="I208" s="80" t="str">
        <f>IF(AND(ISBLANK($C208),ISBLANK($G208)),"",IFERROR(IF(INDEX(mPDM_Consolidated_Tasks[#Data],MATCH($C208,mPDM_Consolidated_Tasks[Task Reference ID],0),4)=$E208,"", "Update"),"New"))</f>
        <v/>
      </c>
      <c r="J208" s="80" t="str">
        <f>IFERROR(IF(ISBLANK($H208),"",IF(INDEX(mPDM_Consolidated_Tasks[#Data],MATCH($C208,mPDM_Consolidated_Tasks[Task Reference ID],0),5)=$H208,"", "Update")),"Update")</f>
        <v/>
      </c>
      <c r="K208" s="84"/>
      <c r="L208" s="91"/>
      <c r="M208" s="92"/>
      <c r="N208" s="85"/>
    </row>
    <row r="209" spans="1:14" ht="24.95" customHeight="1">
      <c r="A209" s="90"/>
      <c r="B209" s="90"/>
      <c r="C209" s="87"/>
      <c r="D209" s="80" t="str">
        <f>IFERROR(IF(ISBLANK($G209),INDEX(mPDM_Consolidated_Tasks[#Data],MATCH($C209,mPDM_Consolidated_Tasks[Task Reference ID],0),3),""),"")</f>
        <v/>
      </c>
      <c r="E209" s="81" t="str">
        <f>IFERROR(IF(ISBLANK($G209),INDEX(mPDM_Consolidated_Tasks[#Data],MATCH($C209,mPDM_Consolidated_Tasks[Task Reference ID],0),4),$G209),"")</f>
        <v/>
      </c>
      <c r="F209" s="82" t="str">
        <f>IFERROR(IF(ISBLANK(INDEX(mPDM_Consolidated_Tasks[#Data],MATCH($C209,mPDM_Consolidated_Tasks[Task Reference ID],0),5)),"",IF(ISBLANK($G209),HYPERLINK(INDEX(mPDM_Consolidated_Tasks[#Data],MATCH($C209,mPDM_Consolidated_Tasks[Task Reference ID],0),5),"Work Instruction"),"")),"")</f>
        <v/>
      </c>
      <c r="G209" s="88"/>
      <c r="H209" s="88"/>
      <c r="I209" s="80" t="str">
        <f>IF(AND(ISBLANK($C209),ISBLANK($G209)),"",IFERROR(IF(INDEX(mPDM_Consolidated_Tasks[#Data],MATCH($C209,mPDM_Consolidated_Tasks[Task Reference ID],0),4)=$E209,"", "Update"),"New"))</f>
        <v/>
      </c>
      <c r="J209" s="80" t="str">
        <f>IFERROR(IF(ISBLANK($H209),"",IF(INDEX(mPDM_Consolidated_Tasks[#Data],MATCH($C209,mPDM_Consolidated_Tasks[Task Reference ID],0),5)=$H209,"", "Update")),"Update")</f>
        <v/>
      </c>
      <c r="K209" s="84"/>
      <c r="L209" s="91"/>
      <c r="M209" s="92"/>
      <c r="N209" s="85"/>
    </row>
    <row r="210" spans="1:14" ht="24.95" customHeight="1">
      <c r="A210" s="90"/>
      <c r="B210" s="90"/>
      <c r="C210" s="87"/>
      <c r="D210" s="80" t="str">
        <f>IFERROR(IF(ISBLANK($G210),INDEX(mPDM_Consolidated_Tasks[#Data],MATCH($C210,mPDM_Consolidated_Tasks[Task Reference ID],0),3),""),"")</f>
        <v/>
      </c>
      <c r="E210" s="81" t="str">
        <f>IFERROR(IF(ISBLANK($G210),INDEX(mPDM_Consolidated_Tasks[#Data],MATCH($C210,mPDM_Consolidated_Tasks[Task Reference ID],0),4),$G210),"")</f>
        <v/>
      </c>
      <c r="F210" s="82" t="str">
        <f>IFERROR(IF(ISBLANK(INDEX(mPDM_Consolidated_Tasks[#Data],MATCH($C210,mPDM_Consolidated_Tasks[Task Reference ID],0),5)),"",IF(ISBLANK($G210),HYPERLINK(INDEX(mPDM_Consolidated_Tasks[#Data],MATCH($C210,mPDM_Consolidated_Tasks[Task Reference ID],0),5),"Work Instruction"),"")),"")</f>
        <v/>
      </c>
      <c r="G210" s="88"/>
      <c r="H210" s="88"/>
      <c r="I210" s="80" t="str">
        <f>IF(AND(ISBLANK($C210),ISBLANK($G210)),"",IFERROR(IF(INDEX(mPDM_Consolidated_Tasks[#Data],MATCH($C210,mPDM_Consolidated_Tasks[Task Reference ID],0),4)=$E210,"", "Update"),"New"))</f>
        <v/>
      </c>
      <c r="J210" s="80" t="str">
        <f>IFERROR(IF(ISBLANK($H210),"",IF(INDEX(mPDM_Consolidated_Tasks[#Data],MATCH($C210,mPDM_Consolidated_Tasks[Task Reference ID],0),5)=$H210,"", "Update")),"Update")</f>
        <v/>
      </c>
      <c r="K210" s="84"/>
      <c r="L210" s="91"/>
      <c r="M210" s="92"/>
      <c r="N210" s="85"/>
    </row>
    <row r="211" spans="1:14" ht="24.95" customHeight="1">
      <c r="A211" s="90"/>
      <c r="B211" s="90"/>
      <c r="C211" s="87"/>
      <c r="D211" s="80" t="str">
        <f>IFERROR(IF(ISBLANK($G211),INDEX(mPDM_Consolidated_Tasks[#Data],MATCH($C211,mPDM_Consolidated_Tasks[Task Reference ID],0),3),""),"")</f>
        <v/>
      </c>
      <c r="E211" s="81" t="str">
        <f>IFERROR(IF(ISBLANK($G211),INDEX(mPDM_Consolidated_Tasks[#Data],MATCH($C211,mPDM_Consolidated_Tasks[Task Reference ID],0),4),$G211),"")</f>
        <v/>
      </c>
      <c r="F211" s="82" t="str">
        <f>IFERROR(IF(ISBLANK(INDEX(mPDM_Consolidated_Tasks[#Data],MATCH($C211,mPDM_Consolidated_Tasks[Task Reference ID],0),5)),"",IF(ISBLANK($G211),HYPERLINK(INDEX(mPDM_Consolidated_Tasks[#Data],MATCH($C211,mPDM_Consolidated_Tasks[Task Reference ID],0),5),"Work Instruction"),"")),"")</f>
        <v/>
      </c>
      <c r="G211" s="88"/>
      <c r="H211" s="88"/>
      <c r="I211" s="80" t="str">
        <f>IF(AND(ISBLANK($C211),ISBLANK($G211)),"",IFERROR(IF(INDEX(mPDM_Consolidated_Tasks[#Data],MATCH($C211,mPDM_Consolidated_Tasks[Task Reference ID],0),4)=$E211,"", "Update"),"New"))</f>
        <v/>
      </c>
      <c r="J211" s="80" t="str">
        <f>IFERROR(IF(ISBLANK($H211),"",IF(INDEX(mPDM_Consolidated_Tasks[#Data],MATCH($C211,mPDM_Consolidated_Tasks[Task Reference ID],0),5)=$H211,"", "Update")),"Update")</f>
        <v/>
      </c>
      <c r="K211" s="84"/>
      <c r="L211" s="91"/>
      <c r="M211" s="92"/>
      <c r="N211" s="85"/>
    </row>
    <row r="212" spans="1:14" ht="24.95" customHeight="1">
      <c r="A212" s="90"/>
      <c r="B212" s="90"/>
      <c r="C212" s="87"/>
      <c r="D212" s="80" t="str">
        <f>IFERROR(IF(ISBLANK($G212),INDEX(mPDM_Consolidated_Tasks[#Data],MATCH($C212,mPDM_Consolidated_Tasks[Task Reference ID],0),3),""),"")</f>
        <v/>
      </c>
      <c r="E212" s="81" t="str">
        <f>IFERROR(IF(ISBLANK($G212),INDEX(mPDM_Consolidated_Tasks[#Data],MATCH($C212,mPDM_Consolidated_Tasks[Task Reference ID],0),4),$G212),"")</f>
        <v/>
      </c>
      <c r="F212" s="82" t="str">
        <f>IFERROR(IF(ISBLANK(INDEX(mPDM_Consolidated_Tasks[#Data],MATCH($C212,mPDM_Consolidated_Tasks[Task Reference ID],0),5)),"",IF(ISBLANK($G212),HYPERLINK(INDEX(mPDM_Consolidated_Tasks[#Data],MATCH($C212,mPDM_Consolidated_Tasks[Task Reference ID],0),5),"Work Instruction"),"")),"")</f>
        <v/>
      </c>
      <c r="G212" s="88"/>
      <c r="H212" s="88"/>
      <c r="I212" s="80" t="str">
        <f>IF(AND(ISBLANK($C212),ISBLANK($G212)),"",IFERROR(IF(INDEX(mPDM_Consolidated_Tasks[#Data],MATCH($C212,mPDM_Consolidated_Tasks[Task Reference ID],0),4)=$E212,"", "Update"),"New"))</f>
        <v/>
      </c>
      <c r="J212" s="80" t="str">
        <f>IFERROR(IF(ISBLANK($H212),"",IF(INDEX(mPDM_Consolidated_Tasks[#Data],MATCH($C212,mPDM_Consolidated_Tasks[Task Reference ID],0),5)=$H212,"", "Update")),"Update")</f>
        <v/>
      </c>
      <c r="K212" s="84"/>
      <c r="L212" s="91"/>
      <c r="M212" s="92"/>
      <c r="N212" s="85"/>
    </row>
    <row r="213" spans="1:14" ht="24.95" customHeight="1">
      <c r="A213" s="90"/>
      <c r="B213" s="90"/>
      <c r="C213" s="87"/>
      <c r="D213" s="80" t="str">
        <f>IFERROR(IF(ISBLANK($G213),INDEX(mPDM_Consolidated_Tasks[#Data],MATCH($C213,mPDM_Consolidated_Tasks[Task Reference ID],0),3),""),"")</f>
        <v/>
      </c>
      <c r="E213" s="81" t="str">
        <f>IFERROR(IF(ISBLANK($G213),INDEX(mPDM_Consolidated_Tasks[#Data],MATCH($C213,mPDM_Consolidated_Tasks[Task Reference ID],0),4),$G213),"")</f>
        <v/>
      </c>
      <c r="F213" s="82" t="str">
        <f>IFERROR(IF(ISBLANK(INDEX(mPDM_Consolidated_Tasks[#Data],MATCH($C213,mPDM_Consolidated_Tasks[Task Reference ID],0),5)),"",IF(ISBLANK($G213),HYPERLINK(INDEX(mPDM_Consolidated_Tasks[#Data],MATCH($C213,mPDM_Consolidated_Tasks[Task Reference ID],0),5),"Work Instruction"),"")),"")</f>
        <v/>
      </c>
      <c r="G213" s="88"/>
      <c r="H213" s="88"/>
      <c r="I213" s="80" t="str">
        <f>IF(AND(ISBLANK($C213),ISBLANK($G213)),"",IFERROR(IF(INDEX(mPDM_Consolidated_Tasks[#Data],MATCH($C213,mPDM_Consolidated_Tasks[Task Reference ID],0),4)=$E213,"", "Update"),"New"))</f>
        <v/>
      </c>
      <c r="J213" s="80" t="str">
        <f>IFERROR(IF(ISBLANK($H213),"",IF(INDEX(mPDM_Consolidated_Tasks[#Data],MATCH($C213,mPDM_Consolidated_Tasks[Task Reference ID],0),5)=$H213,"", "Update")),"Update")</f>
        <v/>
      </c>
      <c r="K213" s="84"/>
      <c r="L213" s="91"/>
      <c r="M213" s="92"/>
      <c r="N213" s="85"/>
    </row>
    <row r="214" spans="1:14" ht="24.95" customHeight="1">
      <c r="A214" s="90"/>
      <c r="B214" s="90"/>
      <c r="C214" s="87"/>
      <c r="D214" s="80" t="str">
        <f>IFERROR(IF(ISBLANK($G214),INDEX(mPDM_Consolidated_Tasks[#Data],MATCH($C214,mPDM_Consolidated_Tasks[Task Reference ID],0),3),""),"")</f>
        <v/>
      </c>
      <c r="E214" s="81" t="str">
        <f>IFERROR(IF(ISBLANK($G214),INDEX(mPDM_Consolidated_Tasks[#Data],MATCH($C214,mPDM_Consolidated_Tasks[Task Reference ID],0),4),$G214),"")</f>
        <v/>
      </c>
      <c r="F214" s="82" t="str">
        <f>IFERROR(IF(ISBLANK(INDEX(mPDM_Consolidated_Tasks[#Data],MATCH($C214,mPDM_Consolidated_Tasks[Task Reference ID],0),5)),"",IF(ISBLANK($G214),HYPERLINK(INDEX(mPDM_Consolidated_Tasks[#Data],MATCH($C214,mPDM_Consolidated_Tasks[Task Reference ID],0),5),"Work Instruction"),"")),"")</f>
        <v/>
      </c>
      <c r="G214" s="88"/>
      <c r="H214" s="88"/>
      <c r="I214" s="80" t="str">
        <f>IF(AND(ISBLANK($C214),ISBLANK($G214)),"",IFERROR(IF(INDEX(mPDM_Consolidated_Tasks[#Data],MATCH($C214,mPDM_Consolidated_Tasks[Task Reference ID],0),4)=$E214,"", "Update"),"New"))</f>
        <v/>
      </c>
      <c r="J214" s="80" t="str">
        <f>IFERROR(IF(ISBLANK($H214),"",IF(INDEX(mPDM_Consolidated_Tasks[#Data],MATCH($C214,mPDM_Consolidated_Tasks[Task Reference ID],0),5)=$H214,"", "Update")),"Update")</f>
        <v/>
      </c>
      <c r="K214" s="84"/>
      <c r="L214" s="91"/>
      <c r="M214" s="92"/>
      <c r="N214" s="85"/>
    </row>
    <row r="215" spans="1:14" ht="24.95" customHeight="1">
      <c r="A215" s="90"/>
      <c r="B215" s="90"/>
      <c r="C215" s="87"/>
      <c r="D215" s="80" t="str">
        <f>IFERROR(IF(ISBLANK($G215),INDEX(mPDM_Consolidated_Tasks[#Data],MATCH($C215,mPDM_Consolidated_Tasks[Task Reference ID],0),3),""),"")</f>
        <v/>
      </c>
      <c r="E215" s="81" t="str">
        <f>IFERROR(IF(ISBLANK($G215),INDEX(mPDM_Consolidated_Tasks[#Data],MATCH($C215,mPDM_Consolidated_Tasks[Task Reference ID],0),4),$G215),"")</f>
        <v/>
      </c>
      <c r="F215" s="82" t="str">
        <f>IFERROR(IF(ISBLANK(INDEX(mPDM_Consolidated_Tasks[#Data],MATCH($C215,mPDM_Consolidated_Tasks[Task Reference ID],0),5)),"",IF(ISBLANK($G215),HYPERLINK(INDEX(mPDM_Consolidated_Tasks[#Data],MATCH($C215,mPDM_Consolidated_Tasks[Task Reference ID],0),5),"Work Instruction"),"")),"")</f>
        <v/>
      </c>
      <c r="G215" s="88"/>
      <c r="H215" s="88"/>
      <c r="I215" s="80" t="str">
        <f>IF(AND(ISBLANK($C215),ISBLANK($G215)),"",IFERROR(IF(INDEX(mPDM_Consolidated_Tasks[#Data],MATCH($C215,mPDM_Consolidated_Tasks[Task Reference ID],0),4)=$E215,"", "Update"),"New"))</f>
        <v/>
      </c>
      <c r="J215" s="80" t="str">
        <f>IFERROR(IF(ISBLANK($H215),"",IF(INDEX(mPDM_Consolidated_Tasks[#Data],MATCH($C215,mPDM_Consolidated_Tasks[Task Reference ID],0),5)=$H215,"", "Update")),"Update")</f>
        <v/>
      </c>
      <c r="K215" s="84"/>
      <c r="L215" s="91"/>
      <c r="M215" s="92"/>
      <c r="N215" s="85"/>
    </row>
    <row r="216" spans="1:14" ht="24.95" customHeight="1">
      <c r="A216" s="101"/>
      <c r="B216" s="101"/>
      <c r="C216" s="102"/>
      <c r="D216" s="103" t="str">
        <f>IFERROR(IF(ISBLANK($G216),INDEX(mPDM_Consolidated_Tasks[#Data],MATCH($C216,mPDM_Consolidated_Tasks[Task Reference ID],0),3),""),"")</f>
        <v/>
      </c>
      <c r="E216" s="104" t="str">
        <f>IFERROR(IF(ISBLANK($G216),INDEX(mPDM_Consolidated_Tasks[#Data],MATCH($C216,mPDM_Consolidated_Tasks[Task Reference ID],0),4),$G216),"")</f>
        <v/>
      </c>
      <c r="F216" s="105" t="str">
        <f>IFERROR(IF(ISBLANK(INDEX(mPDM_Consolidated_Tasks[#Data],MATCH($C216,mPDM_Consolidated_Tasks[Task Reference ID],0),5)),"",IF(ISBLANK($G216),HYPERLINK(INDEX(mPDM_Consolidated_Tasks[#Data],MATCH($C216,mPDM_Consolidated_Tasks[Task Reference ID],0),5),"Work Instruction"),"")),"")</f>
        <v/>
      </c>
      <c r="G216" s="106"/>
      <c r="H216" s="106"/>
      <c r="I216" s="103" t="str">
        <f>IF(AND(ISBLANK($C216),ISBLANK($G216)),"",IFERROR(IF(INDEX(mPDM_Consolidated_Tasks[#Data],MATCH($C216,mPDM_Consolidated_Tasks[Task Reference ID],0),4)=$E216,"", "Update"),"New"))</f>
        <v/>
      </c>
      <c r="J216" s="103" t="str">
        <f>IFERROR(IF(ISBLANK($H216),"",IF(INDEX(mPDM_Consolidated_Tasks[#Data],MATCH($C216,mPDM_Consolidated_Tasks[Task Reference ID],0),5)=$H216,"", "Update")),"Update")</f>
        <v/>
      </c>
      <c r="K216" s="107"/>
      <c r="L216" s="108"/>
      <c r="M216" s="109"/>
      <c r="N216" s="110"/>
    </row>
  </sheetData>
  <mergeCells count="3">
    <mergeCell ref="A1:B1"/>
    <mergeCell ref="C1:J1"/>
    <mergeCell ref="K1:N1"/>
  </mergeCells>
  <pageMargins left="0.7" right="0.7" top="0.75" bottom="0.75" header="0.3" footer="0.3"/>
  <pageSetup orientation="portrait" horizontalDpi="1200" verticalDpi="1200" r:id="rId1"/>
  <tableParts count="1">
    <tablePart r:id="rId2"/>
  </tablePart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6" tint="-0.249977111117893"/>
  </sheetPr>
  <dimension ref="A1:M32"/>
  <sheetViews>
    <sheetView zoomScaleNormal="100" workbookViewId="0">
      <selection activeCell="H5" sqref="H5"/>
    </sheetView>
  </sheetViews>
  <sheetFormatPr defaultRowHeight="12.75"/>
  <cols>
    <col min="1" max="1" width="16.140625" style="160" customWidth="1"/>
    <col min="2" max="2" width="40.85546875" style="160" bestFit="1" customWidth="1"/>
    <col min="3" max="3" width="46.140625" style="160" customWidth="1"/>
    <col min="4" max="5" width="19.85546875" style="183" customWidth="1"/>
    <col min="6" max="6" width="19.85546875" style="363" customWidth="1"/>
    <col min="7" max="23" width="9.140625" style="160" customWidth="1"/>
    <col min="24" max="419" width="9.140625" style="160"/>
    <col min="420" max="420" width="9.140625" style="160" customWidth="1"/>
    <col min="421" max="16384" width="9.140625" style="160"/>
  </cols>
  <sheetData>
    <row r="1" spans="1:13" s="157" customFormat="1" ht="15.75" customHeight="1">
      <c r="A1" s="516" t="s">
        <v>82</v>
      </c>
      <c r="B1" s="481"/>
      <c r="C1" s="155"/>
      <c r="D1" s="156"/>
      <c r="E1" s="156"/>
      <c r="F1" s="463"/>
      <c r="M1" s="156"/>
    </row>
    <row r="2" spans="1:13" s="159" customFormat="1" ht="36.75" customHeight="1">
      <c r="A2" s="481"/>
      <c r="B2" s="481"/>
      <c r="C2" s="158" t="s">
        <v>5</v>
      </c>
      <c r="D2" s="50" t="s">
        <v>1967</v>
      </c>
      <c r="E2" s="50" t="s">
        <v>1979</v>
      </c>
      <c r="F2" s="351" t="s">
        <v>110</v>
      </c>
      <c r="M2" s="156"/>
    </row>
    <row r="3" spans="1:13" ht="87" customHeight="1">
      <c r="A3" s="432"/>
      <c r="B3" s="432"/>
      <c r="C3" s="158" t="s">
        <v>3</v>
      </c>
      <c r="D3" s="68" t="str">
        <f>IFERROR(CONCATENATE(IF(ISBLANK(D$2),"",INDEX(TaskSheet616[#Data],MATCH(D$2,TaskSheet616[Task Ref Id],0),5))," ",D$4),"Not Found")</f>
        <v>Handle Automation Failure - VPN Definition Order (VPN Definition)</v>
      </c>
      <c r="E3" s="68" t="str">
        <f>IFERROR(CONCATENATE(IF(ISBLANK(E$2),"",INDEX(TaskSheet616[#Data],MATCH(E$2,TaskSheet616[Task Ref Id],0),5))," ",E$4),"Not Found")</f>
        <v>Handle Automation Failure - Interconnect Order (VPN Definition)</v>
      </c>
      <c r="F3" s="352" t="str">
        <f>IFERROR(CONCATENATE(IF(ISBLANK(F$2),"",INDEX(TaskSheet616[#Data],MATCH(F$2,TaskSheet616[Task Ref Id],0),5))," ",F$4),"Not Found")</f>
        <v>Full Service Test and Turnup (VPN Definition)</v>
      </c>
      <c r="M3" s="161"/>
    </row>
    <row r="4" spans="1:13" ht="31.5" customHeight="1">
      <c r="A4" s="432"/>
      <c r="B4" s="432"/>
      <c r="C4" s="158" t="s">
        <v>493</v>
      </c>
      <c r="D4" s="68" t="s">
        <v>1968</v>
      </c>
      <c r="E4" s="68" t="s">
        <v>1968</v>
      </c>
      <c r="F4" s="352" t="s">
        <v>1968</v>
      </c>
      <c r="M4" s="161"/>
    </row>
    <row r="5" spans="1:13" s="165" customFormat="1" ht="35.25" customHeight="1">
      <c r="A5" s="162"/>
      <c r="B5" s="163"/>
      <c r="C5" s="163" t="s">
        <v>84</v>
      </c>
      <c r="D5" s="164" t="s">
        <v>1964</v>
      </c>
      <c r="E5" s="164" t="s">
        <v>1964</v>
      </c>
      <c r="F5" s="362" t="s">
        <v>1964</v>
      </c>
      <c r="M5" s="161"/>
    </row>
    <row r="6" spans="1:13" s="167" customFormat="1" ht="21.75" customHeight="1">
      <c r="A6" s="166" t="s">
        <v>85</v>
      </c>
      <c r="B6" s="166" t="s">
        <v>1</v>
      </c>
      <c r="C6" s="166" t="s">
        <v>2</v>
      </c>
      <c r="D6" s="164" t="s">
        <v>0</v>
      </c>
      <c r="E6" s="164" t="s">
        <v>0</v>
      </c>
      <c r="F6" s="362" t="s">
        <v>0</v>
      </c>
      <c r="M6" s="161"/>
    </row>
    <row r="7" spans="1:13">
      <c r="A7" s="171" t="s">
        <v>1970</v>
      </c>
      <c r="B7" s="175" t="s">
        <v>1964</v>
      </c>
      <c r="C7" s="175" t="s">
        <v>584</v>
      </c>
      <c r="D7" s="170" t="s">
        <v>597</v>
      </c>
      <c r="E7" s="170" t="s">
        <v>597</v>
      </c>
      <c r="F7" s="278" t="s">
        <v>597</v>
      </c>
      <c r="M7" s="161"/>
    </row>
    <row r="8" spans="1:13">
      <c r="A8" s="171" t="s">
        <v>1970</v>
      </c>
      <c r="B8" s="175" t="s">
        <v>1964</v>
      </c>
      <c r="C8" s="175" t="s">
        <v>585</v>
      </c>
      <c r="D8" s="170" t="s">
        <v>597</v>
      </c>
      <c r="E8" s="170" t="s">
        <v>597</v>
      </c>
      <c r="F8" s="278" t="s">
        <v>597</v>
      </c>
      <c r="M8" s="161"/>
    </row>
    <row r="9" spans="1:13">
      <c r="A9" s="171" t="s">
        <v>1970</v>
      </c>
      <c r="B9" s="175" t="s">
        <v>1964</v>
      </c>
      <c r="C9" s="175" t="s">
        <v>1969</v>
      </c>
      <c r="D9" s="170" t="s">
        <v>597</v>
      </c>
      <c r="E9" s="170" t="s">
        <v>597</v>
      </c>
      <c r="F9" s="278" t="s">
        <v>597</v>
      </c>
      <c r="M9" s="161"/>
    </row>
    <row r="10" spans="1:13">
      <c r="A10" s="171"/>
      <c r="B10" s="175" t="s">
        <v>1964</v>
      </c>
      <c r="C10" s="175" t="s">
        <v>1975</v>
      </c>
      <c r="D10" s="170" t="s">
        <v>597</v>
      </c>
      <c r="E10" s="170" t="s">
        <v>597</v>
      </c>
      <c r="F10" s="278" t="s">
        <v>597</v>
      </c>
      <c r="M10" s="161"/>
    </row>
    <row r="11" spans="1:13">
      <c r="A11" s="171"/>
      <c r="B11" s="175" t="s">
        <v>1964</v>
      </c>
      <c r="C11" s="175" t="s">
        <v>1976</v>
      </c>
      <c r="D11" s="170" t="s">
        <v>597</v>
      </c>
      <c r="E11" s="170" t="s">
        <v>597</v>
      </c>
      <c r="F11" s="278" t="s">
        <v>597</v>
      </c>
      <c r="M11" s="161"/>
    </row>
    <row r="12" spans="1:13">
      <c r="A12" s="171"/>
      <c r="B12" s="175" t="s">
        <v>1964</v>
      </c>
      <c r="C12" s="175" t="s">
        <v>1977</v>
      </c>
      <c r="D12" s="170" t="s">
        <v>597</v>
      </c>
      <c r="E12" s="170" t="s">
        <v>597</v>
      </c>
      <c r="F12" s="278" t="s">
        <v>597</v>
      </c>
      <c r="M12" s="161"/>
    </row>
    <row r="13" spans="1:13">
      <c r="A13" s="171"/>
      <c r="B13" s="175" t="s">
        <v>1964</v>
      </c>
      <c r="C13" s="175" t="s">
        <v>1978</v>
      </c>
      <c r="D13" s="170" t="s">
        <v>597</v>
      </c>
      <c r="E13" s="170" t="s">
        <v>597</v>
      </c>
      <c r="F13" s="278" t="s">
        <v>597</v>
      </c>
      <c r="M13" s="161"/>
    </row>
    <row r="14" spans="1:13" s="277" customFormat="1">
      <c r="A14" s="349" t="s">
        <v>2007</v>
      </c>
      <c r="B14" s="462" t="s">
        <v>1964</v>
      </c>
      <c r="C14" s="462" t="s">
        <v>1981</v>
      </c>
      <c r="D14" s="278" t="s">
        <v>597</v>
      </c>
      <c r="E14" s="278" t="s">
        <v>597</v>
      </c>
      <c r="F14" s="278" t="s">
        <v>597</v>
      </c>
      <c r="M14" s="407"/>
    </row>
    <row r="15" spans="1:13">
      <c r="A15" s="171"/>
      <c r="B15" s="175" t="s">
        <v>1964</v>
      </c>
      <c r="C15" s="175" t="s">
        <v>1291</v>
      </c>
      <c r="D15" s="170" t="s">
        <v>597</v>
      </c>
      <c r="E15" s="170" t="s">
        <v>597</v>
      </c>
      <c r="F15" s="278" t="s">
        <v>597</v>
      </c>
      <c r="M15" s="161"/>
    </row>
    <row r="16" spans="1:13">
      <c r="A16" s="171"/>
      <c r="B16" s="175" t="s">
        <v>1964</v>
      </c>
      <c r="C16" s="175" t="s">
        <v>1292</v>
      </c>
      <c r="D16" s="170" t="s">
        <v>597</v>
      </c>
      <c r="E16" s="170" t="s">
        <v>597</v>
      </c>
      <c r="F16" s="278" t="s">
        <v>597</v>
      </c>
      <c r="M16" s="161"/>
    </row>
    <row r="17" spans="1:13">
      <c r="A17" s="171"/>
      <c r="B17" s="175"/>
      <c r="C17" s="175"/>
      <c r="D17" s="170"/>
      <c r="E17" s="170"/>
      <c r="F17" s="278"/>
      <c r="M17" s="161"/>
    </row>
    <row r="18" spans="1:13">
      <c r="A18" s="176"/>
      <c r="B18" s="176"/>
      <c r="C18" s="177"/>
      <c r="D18" s="179"/>
      <c r="E18" s="179"/>
      <c r="F18" s="181"/>
    </row>
    <row r="19" spans="1:13">
      <c r="A19" s="176"/>
      <c r="B19" s="176"/>
      <c r="C19" s="177"/>
      <c r="D19" s="181"/>
      <c r="E19" s="181"/>
      <c r="F19" s="181"/>
    </row>
    <row r="20" spans="1:13">
      <c r="A20" s="182"/>
      <c r="B20" s="178"/>
      <c r="C20" s="177"/>
    </row>
    <row r="21" spans="1:13">
      <c r="C21" s="177"/>
    </row>
    <row r="22" spans="1:13">
      <c r="C22" s="177"/>
    </row>
    <row r="23" spans="1:13">
      <c r="C23" s="177"/>
    </row>
    <row r="24" spans="1:13">
      <c r="C24" s="185"/>
    </row>
    <row r="25" spans="1:13">
      <c r="C25" s="186"/>
    </row>
    <row r="26" spans="1:13">
      <c r="C26" s="187"/>
    </row>
    <row r="27" spans="1:13">
      <c r="C27" s="187"/>
    </row>
    <row r="28" spans="1:13">
      <c r="C28" s="187"/>
    </row>
    <row r="29" spans="1:13">
      <c r="C29" s="187"/>
    </row>
    <row r="30" spans="1:13">
      <c r="C30" s="187"/>
    </row>
    <row r="31" spans="1:13">
      <c r="C31" s="187"/>
    </row>
    <row r="32" spans="1:13">
      <c r="C32" s="187"/>
    </row>
  </sheetData>
  <autoFilter ref="A6:M6"/>
  <mergeCells count="1">
    <mergeCell ref="A1:B2"/>
  </mergeCells>
  <conditionalFormatting sqref="D17">
    <cfRule type="cellIs" dxfId="54" priority="54" operator="equal">
      <formula>"Mandatory"</formula>
    </cfRule>
    <cfRule type="cellIs" dxfId="53" priority="55" stopIfTrue="1" operator="equal">
      <formula>"Optional"</formula>
    </cfRule>
  </conditionalFormatting>
  <conditionalFormatting sqref="D17">
    <cfRule type="cellIs" dxfId="52" priority="51" operator="equal">
      <formula>"Optional"</formula>
    </cfRule>
    <cfRule type="cellIs" dxfId="51" priority="52" operator="equal">
      <formula>"ReadOnly"</formula>
    </cfRule>
    <cfRule type="cellIs" dxfId="50" priority="53" operator="equal">
      <formula>"Mandatory"</formula>
    </cfRule>
  </conditionalFormatting>
  <conditionalFormatting sqref="D7">
    <cfRule type="cellIs" dxfId="49" priority="49" operator="equal">
      <formula>"Mandatory"</formula>
    </cfRule>
    <cfRule type="cellIs" dxfId="48" priority="50" stopIfTrue="1" operator="equal">
      <formula>"Optional"</formula>
    </cfRule>
  </conditionalFormatting>
  <conditionalFormatting sqref="D7">
    <cfRule type="cellIs" dxfId="47" priority="46" operator="equal">
      <formula>"Optional"</formula>
    </cfRule>
    <cfRule type="cellIs" dxfId="46" priority="47" operator="equal">
      <formula>"ReadOnly"</formula>
    </cfRule>
    <cfRule type="cellIs" dxfId="45" priority="48" operator="equal">
      <formula>"Mandatory"</formula>
    </cfRule>
  </conditionalFormatting>
  <conditionalFormatting sqref="D8:D13">
    <cfRule type="cellIs" dxfId="44" priority="44" operator="equal">
      <formula>"Mandatory"</formula>
    </cfRule>
    <cfRule type="cellIs" dxfId="43" priority="45" stopIfTrue="1" operator="equal">
      <formula>"Optional"</formula>
    </cfRule>
  </conditionalFormatting>
  <conditionalFormatting sqref="D8:D13">
    <cfRule type="cellIs" dxfId="42" priority="41" operator="equal">
      <formula>"Optional"</formula>
    </cfRule>
    <cfRule type="cellIs" dxfId="41" priority="42" operator="equal">
      <formula>"ReadOnly"</formula>
    </cfRule>
    <cfRule type="cellIs" dxfId="40" priority="43" operator="equal">
      <formula>"Mandatory"</formula>
    </cfRule>
  </conditionalFormatting>
  <conditionalFormatting sqref="E17">
    <cfRule type="cellIs" dxfId="39" priority="39" operator="equal">
      <formula>"Mandatory"</formula>
    </cfRule>
    <cfRule type="cellIs" dxfId="38" priority="40" stopIfTrue="1" operator="equal">
      <formula>"Optional"</formula>
    </cfRule>
  </conditionalFormatting>
  <conditionalFormatting sqref="E17">
    <cfRule type="cellIs" dxfId="37" priority="36" operator="equal">
      <formula>"Optional"</formula>
    </cfRule>
    <cfRule type="cellIs" dxfId="36" priority="37" operator="equal">
      <formula>"ReadOnly"</formula>
    </cfRule>
    <cfRule type="cellIs" dxfId="35" priority="38" operator="equal">
      <formula>"Mandatory"</formula>
    </cfRule>
  </conditionalFormatting>
  <conditionalFormatting sqref="E7">
    <cfRule type="cellIs" dxfId="34" priority="34" operator="equal">
      <formula>"Mandatory"</formula>
    </cfRule>
    <cfRule type="cellIs" dxfId="33" priority="35" stopIfTrue="1" operator="equal">
      <formula>"Optional"</formula>
    </cfRule>
  </conditionalFormatting>
  <conditionalFormatting sqref="E7">
    <cfRule type="cellIs" dxfId="32" priority="31" operator="equal">
      <formula>"Optional"</formula>
    </cfRule>
    <cfRule type="cellIs" dxfId="31" priority="32" operator="equal">
      <formula>"ReadOnly"</formula>
    </cfRule>
    <cfRule type="cellIs" dxfId="30" priority="33" operator="equal">
      <formula>"Mandatory"</formula>
    </cfRule>
  </conditionalFormatting>
  <conditionalFormatting sqref="E8:E13">
    <cfRule type="cellIs" dxfId="29" priority="29" operator="equal">
      <formula>"Mandatory"</formula>
    </cfRule>
    <cfRule type="cellIs" dxfId="28" priority="30" stopIfTrue="1" operator="equal">
      <formula>"Optional"</formula>
    </cfRule>
  </conditionalFormatting>
  <conditionalFormatting sqref="E8:E13">
    <cfRule type="cellIs" dxfId="27" priority="26" operator="equal">
      <formula>"Optional"</formula>
    </cfRule>
    <cfRule type="cellIs" dxfId="26" priority="27" operator="equal">
      <formula>"ReadOnly"</formula>
    </cfRule>
    <cfRule type="cellIs" dxfId="25" priority="28" operator="equal">
      <formula>"Mandatory"</formula>
    </cfRule>
  </conditionalFormatting>
  <conditionalFormatting sqref="D14:E16">
    <cfRule type="cellIs" dxfId="24" priority="24" operator="equal">
      <formula>"Mandatory"</formula>
    </cfRule>
    <cfRule type="cellIs" dxfId="23" priority="25" stopIfTrue="1" operator="equal">
      <formula>"Optional"</formula>
    </cfRule>
  </conditionalFormatting>
  <conditionalFormatting sqref="D14:E16">
    <cfRule type="cellIs" dxfId="22" priority="21" operator="equal">
      <formula>"Optional"</formula>
    </cfRule>
    <cfRule type="cellIs" dxfId="21" priority="22" operator="equal">
      <formula>"ReadOnly"</formula>
    </cfRule>
    <cfRule type="cellIs" dxfId="20" priority="23" operator="equal">
      <formula>"Mandatory"</formula>
    </cfRule>
  </conditionalFormatting>
  <conditionalFormatting sqref="F17">
    <cfRule type="cellIs" dxfId="19" priority="19" operator="equal">
      <formula>"Mandatory"</formula>
    </cfRule>
    <cfRule type="cellIs" dxfId="18" priority="20" stopIfTrue="1" operator="equal">
      <formula>"Optional"</formula>
    </cfRule>
  </conditionalFormatting>
  <conditionalFormatting sqref="F17">
    <cfRule type="cellIs" dxfId="17" priority="16" operator="equal">
      <formula>"Optional"</formula>
    </cfRule>
    <cfRule type="cellIs" dxfId="16" priority="17" operator="equal">
      <formula>"ReadOnly"</formula>
    </cfRule>
    <cfRule type="cellIs" dxfId="15" priority="18" operator="equal">
      <formula>"Mandatory"</formula>
    </cfRule>
  </conditionalFormatting>
  <conditionalFormatting sqref="F7">
    <cfRule type="cellIs" dxfId="14" priority="14" operator="equal">
      <formula>"Mandatory"</formula>
    </cfRule>
    <cfRule type="cellIs" dxfId="13" priority="15" stopIfTrue="1" operator="equal">
      <formula>"Optional"</formula>
    </cfRule>
  </conditionalFormatting>
  <conditionalFormatting sqref="F7">
    <cfRule type="cellIs" dxfId="12" priority="11" operator="equal">
      <formula>"Optional"</formula>
    </cfRule>
    <cfRule type="cellIs" dxfId="11" priority="12" operator="equal">
      <formula>"ReadOnly"</formula>
    </cfRule>
    <cfRule type="cellIs" dxfId="10" priority="13" operator="equal">
      <formula>"Mandatory"</formula>
    </cfRule>
  </conditionalFormatting>
  <conditionalFormatting sqref="F8:F13">
    <cfRule type="cellIs" dxfId="9" priority="9" operator="equal">
      <formula>"Mandatory"</formula>
    </cfRule>
    <cfRule type="cellIs" dxfId="8" priority="10" stopIfTrue="1" operator="equal">
      <formula>"Optional"</formula>
    </cfRule>
  </conditionalFormatting>
  <conditionalFormatting sqref="F8:F13">
    <cfRule type="cellIs" dxfId="7" priority="6" operator="equal">
      <formula>"Optional"</formula>
    </cfRule>
    <cfRule type="cellIs" dxfId="6" priority="7" operator="equal">
      <formula>"ReadOnly"</formula>
    </cfRule>
    <cfRule type="cellIs" dxfId="5" priority="8" operator="equal">
      <formula>"Mandatory"</formula>
    </cfRule>
  </conditionalFormatting>
  <conditionalFormatting sqref="F14:F16">
    <cfRule type="cellIs" dxfId="4" priority="4" operator="equal">
      <formula>"Mandatory"</formula>
    </cfRule>
    <cfRule type="cellIs" dxfId="3" priority="5" stopIfTrue="1" operator="equal">
      <formula>"Optional"</formula>
    </cfRule>
  </conditionalFormatting>
  <conditionalFormatting sqref="F14:F16">
    <cfRule type="cellIs" dxfId="2" priority="1" operator="equal">
      <formula>"Optional"</formula>
    </cfRule>
    <cfRule type="cellIs" dxfId="1" priority="2" operator="equal">
      <formula>"ReadOnly"</formula>
    </cfRule>
    <cfRule type="cellIs" dxfId="0" priority="3" operator="equal">
      <formula>"Mandatory"</formula>
    </cfRule>
  </conditionalFormatting>
  <dataValidations count="1">
    <dataValidation type="list" allowBlank="1" showInputMessage="1" showErrorMessage="1" sqref="D7:F17">
      <formula1>"ReadOnly,Optional,Mandatory,NotDisplayed"</formula1>
    </dataValidation>
  </dataValidations>
  <pageMargins left="0.7" right="0.7" top="0.75" bottom="0.75" header="0.3" footer="0.3"/>
  <pageSetup orientation="portrait" horizontalDpi="1200" verticalDpi="1200" r:id="rId1"/>
  <legacy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00"/>
  <sheetViews>
    <sheetView topLeftCell="N1" workbookViewId="0">
      <pane ySplit="2" topLeftCell="A3" activePane="bottomLeft" state="frozen"/>
      <selection activeCell="B1" sqref="B1"/>
      <selection pane="bottomLeft" activeCell="T2" sqref="T2"/>
    </sheetView>
  </sheetViews>
  <sheetFormatPr defaultRowHeight="15" customHeight="1"/>
  <cols>
    <col min="1" max="1" width="39.140625" style="225" customWidth="1"/>
    <col min="2" max="2" width="10.85546875" style="225" customWidth="1"/>
    <col min="3" max="3" width="11.28515625" style="225" customWidth="1"/>
    <col min="4" max="4" width="69.28515625" style="226" customWidth="1"/>
    <col min="5" max="5" width="10.85546875" style="225" customWidth="1"/>
    <col min="6" max="6" width="19.140625" style="225" customWidth="1"/>
    <col min="7" max="7" width="10.42578125" style="226" customWidth="1"/>
    <col min="8" max="8" width="10.85546875" style="226" customWidth="1"/>
    <col min="9" max="9" width="11.140625" style="226" customWidth="1"/>
    <col min="10" max="10" width="13.7109375" style="226" customWidth="1"/>
    <col min="11" max="11" width="10.140625" style="226" customWidth="1"/>
    <col min="12" max="12" width="11.28515625" style="226" customWidth="1"/>
    <col min="13" max="13" width="10.140625" style="225" customWidth="1"/>
    <col min="14" max="14" width="10.5703125" style="226" customWidth="1"/>
    <col min="15" max="15" width="11" style="226" customWidth="1"/>
    <col min="16" max="16" width="11.140625" style="248" customWidth="1"/>
    <col min="17" max="19" width="10.85546875" style="225" customWidth="1"/>
    <col min="20" max="20" width="14.28515625" style="225" customWidth="1"/>
    <col min="21" max="22" width="10.85546875" style="225" customWidth="1"/>
    <col min="23" max="27" width="10.85546875" style="225" hidden="1" customWidth="1"/>
    <col min="28" max="34" width="10.85546875" style="225" customWidth="1"/>
    <col min="35" max="36" width="9.140625" style="226"/>
    <col min="37" max="37" width="66.85546875" style="225" customWidth="1"/>
    <col min="38" max="39" width="10.85546875" style="225" customWidth="1"/>
    <col min="40" max="43" width="9.140625" style="226"/>
    <col min="44" max="44" width="10.85546875" style="225" customWidth="1"/>
    <col min="45" max="45" width="16" style="226" customWidth="1"/>
    <col min="46" max="46" width="5.140625" style="226" customWidth="1"/>
    <col min="47" max="47" width="12.140625" style="226" customWidth="1"/>
    <col min="48" max="48" width="53.42578125" style="226" customWidth="1"/>
    <col min="49" max="49" width="16" style="226" customWidth="1"/>
    <col min="50" max="50" width="9.140625" style="226" customWidth="1"/>
    <col min="51" max="51" width="9.140625" style="226"/>
    <col min="52" max="52" width="16" style="226" customWidth="1"/>
    <col min="53" max="53" width="9.140625" style="226"/>
    <col min="54" max="54" width="11.85546875" style="226" customWidth="1"/>
    <col min="55" max="16384" width="9.140625" style="226"/>
  </cols>
  <sheetData>
    <row r="1" spans="1:44" ht="15" customHeight="1">
      <c r="A1" s="223" t="s">
        <v>10</v>
      </c>
      <c r="B1" s="223" t="s">
        <v>122</v>
      </c>
      <c r="C1" s="223" t="s">
        <v>123</v>
      </c>
      <c r="D1" s="223" t="s">
        <v>124</v>
      </c>
      <c r="E1" s="223" t="s">
        <v>762</v>
      </c>
      <c r="F1" s="223" t="s">
        <v>125</v>
      </c>
      <c r="G1" s="517" t="s">
        <v>126</v>
      </c>
      <c r="H1" s="517"/>
      <c r="I1" s="517"/>
      <c r="J1" s="517"/>
      <c r="K1" s="517"/>
      <c r="L1" s="518"/>
      <c r="M1" s="519" t="s">
        <v>127</v>
      </c>
      <c r="N1" s="520"/>
      <c r="O1" s="520"/>
      <c r="P1" s="521"/>
      <c r="Q1" s="522" t="s">
        <v>128</v>
      </c>
      <c r="R1" s="523"/>
      <c r="S1" s="524"/>
      <c r="T1" s="224" t="s">
        <v>129</v>
      </c>
      <c r="U1" s="525" t="s">
        <v>130</v>
      </c>
      <c r="V1" s="526"/>
      <c r="AI1" s="527" t="s">
        <v>763</v>
      </c>
      <c r="AK1" s="227"/>
      <c r="AL1" s="228"/>
      <c r="AM1" s="228"/>
      <c r="AN1" s="228"/>
      <c r="AO1" s="227"/>
      <c r="AR1" s="226"/>
    </row>
    <row r="2" spans="1:44" s="239" customFormat="1" ht="39" customHeight="1">
      <c r="A2" s="229" t="s">
        <v>764</v>
      </c>
      <c r="B2" s="229" t="s">
        <v>131</v>
      </c>
      <c r="C2" s="229" t="s">
        <v>123</v>
      </c>
      <c r="D2" s="229" t="s">
        <v>765</v>
      </c>
      <c r="E2" s="229" t="s">
        <v>766</v>
      </c>
      <c r="F2" s="229" t="s">
        <v>767</v>
      </c>
      <c r="G2" s="230" t="s">
        <v>132</v>
      </c>
      <c r="H2" s="231" t="s">
        <v>133</v>
      </c>
      <c r="I2" s="231" t="s">
        <v>134</v>
      </c>
      <c r="J2" s="231" t="s">
        <v>135</v>
      </c>
      <c r="K2" s="231" t="s">
        <v>136</v>
      </c>
      <c r="L2" s="231" t="s">
        <v>137</v>
      </c>
      <c r="M2" s="232" t="s">
        <v>138</v>
      </c>
      <c r="N2" s="232" t="s">
        <v>139</v>
      </c>
      <c r="O2" s="232" t="s">
        <v>140</v>
      </c>
      <c r="P2" s="232" t="s">
        <v>141</v>
      </c>
      <c r="Q2" s="233" t="s">
        <v>81</v>
      </c>
      <c r="R2" s="234" t="s">
        <v>142</v>
      </c>
      <c r="S2" s="235" t="s">
        <v>768</v>
      </c>
      <c r="T2" s="236" t="s">
        <v>143</v>
      </c>
      <c r="U2" s="237" t="s">
        <v>144</v>
      </c>
      <c r="V2" s="237" t="s">
        <v>576</v>
      </c>
      <c r="W2" s="238" t="s">
        <v>763</v>
      </c>
      <c r="X2" s="239" t="s">
        <v>145</v>
      </c>
      <c r="Y2" s="239" t="s">
        <v>146</v>
      </c>
      <c r="Z2" s="239" t="s">
        <v>147</v>
      </c>
      <c r="AA2" s="239" t="s">
        <v>769</v>
      </c>
      <c r="AB2" s="239" t="s">
        <v>1340</v>
      </c>
      <c r="AC2" s="239" t="s">
        <v>1341</v>
      </c>
      <c r="AD2" s="239" t="s">
        <v>1342</v>
      </c>
      <c r="AE2" s="239" t="s">
        <v>1343</v>
      </c>
      <c r="AF2" s="239" t="s">
        <v>1344</v>
      </c>
      <c r="AG2" s="239" t="s">
        <v>1345</v>
      </c>
      <c r="AH2" s="239" t="s">
        <v>1872</v>
      </c>
      <c r="AI2" s="528"/>
    </row>
    <row r="3" spans="1:44" ht="15" customHeight="1">
      <c r="A3" s="240" t="s">
        <v>148</v>
      </c>
      <c r="B3" s="240" t="s">
        <v>1346</v>
      </c>
      <c r="C3" s="241" t="s">
        <v>162</v>
      </c>
      <c r="D3" s="240" t="s">
        <v>1348</v>
      </c>
      <c r="E3" s="240" t="s">
        <v>770</v>
      </c>
      <c r="F3" s="242" t="s">
        <v>1347</v>
      </c>
      <c r="G3" s="243"/>
      <c r="H3" s="243"/>
      <c r="I3" s="243"/>
      <c r="J3" s="243"/>
      <c r="K3" s="243"/>
      <c r="L3" s="243"/>
      <c r="M3" s="243"/>
      <c r="N3" s="243"/>
      <c r="O3" s="243"/>
      <c r="P3" s="243"/>
      <c r="Q3" s="243"/>
      <c r="R3" s="243"/>
      <c r="S3" s="240"/>
      <c r="T3" s="243"/>
      <c r="U3" s="243"/>
      <c r="V3" s="240"/>
      <c r="W3" s="244" t="s">
        <v>1873</v>
      </c>
      <c r="X3" s="245" t="s">
        <v>153</v>
      </c>
      <c r="Y3" s="245" t="s">
        <v>154</v>
      </c>
      <c r="Z3" s="240">
        <v>1</v>
      </c>
      <c r="AA3" s="240">
        <v>505</v>
      </c>
      <c r="AB3" s="249"/>
      <c r="AC3" s="249"/>
      <c r="AD3" s="249"/>
      <c r="AE3" s="249"/>
      <c r="AF3" s="249"/>
      <c r="AG3" s="249" t="s">
        <v>150</v>
      </c>
      <c r="AH3" s="249"/>
      <c r="AI3" s="246" t="str">
        <f>IF(ISERR(HYPERLINK(mPDM_Consolidated_Tasks[[#This Row],[Edit Task]],mPDM_Consolidated_Tasks[[#This Row],[Work Instruction Title]])),"",HYPERLINK(mPDM_Consolidated_Tasks[[#This Row],[Edit Task]],mPDM_Consolidated_Tasks[[#This Row],[Work Instruction Title]]))</f>
        <v>Allocate Delivery Resource</v>
      </c>
      <c r="AK3" s="226"/>
      <c r="AL3" s="226"/>
      <c r="AM3" s="226"/>
      <c r="AR3" s="226"/>
    </row>
    <row r="4" spans="1:44" ht="15" customHeight="1">
      <c r="A4" s="240" t="s">
        <v>148</v>
      </c>
      <c r="B4" s="240" t="s">
        <v>1349</v>
      </c>
      <c r="C4" s="241" t="s">
        <v>149</v>
      </c>
      <c r="D4" s="240" t="s">
        <v>1351</v>
      </c>
      <c r="E4" s="240" t="s">
        <v>770</v>
      </c>
      <c r="F4" s="242" t="s">
        <v>1350</v>
      </c>
      <c r="G4" s="243"/>
      <c r="H4" s="243"/>
      <c r="I4" s="243"/>
      <c r="J4" s="243"/>
      <c r="K4" s="243"/>
      <c r="L4" s="243"/>
      <c r="M4" s="243"/>
      <c r="N4" s="243"/>
      <c r="O4" s="243"/>
      <c r="P4" s="243"/>
      <c r="Q4" s="243"/>
      <c r="R4" s="243"/>
      <c r="S4" s="240"/>
      <c r="T4" s="243"/>
      <c r="U4" s="243"/>
      <c r="V4" s="240"/>
      <c r="W4" s="244" t="s">
        <v>771</v>
      </c>
      <c r="X4" s="245" t="s">
        <v>153</v>
      </c>
      <c r="Y4" s="245" t="s">
        <v>154</v>
      </c>
      <c r="Z4" s="240">
        <v>2</v>
      </c>
      <c r="AA4" s="240">
        <v>506</v>
      </c>
      <c r="AB4" s="249"/>
      <c r="AC4" s="249"/>
      <c r="AD4" s="249"/>
      <c r="AE4" s="249"/>
      <c r="AF4" s="249"/>
      <c r="AG4" s="249" t="s">
        <v>150</v>
      </c>
      <c r="AH4" s="249" t="s">
        <v>151</v>
      </c>
      <c r="AI4" s="246" t="str">
        <f>IF(ISERR(HYPERLINK(mPDM_Consolidated_Tasks[[#This Row],[Edit Task]],mPDM_Consolidated_Tasks[[#This Row],[Work Instruction Title]])),"",HYPERLINK(mPDM_Consolidated_Tasks[[#This Row],[Edit Task]],mPDM_Consolidated_Tasks[[#This Row],[Work Instruction Title]]))</f>
        <v>Vet Technical Information</v>
      </c>
      <c r="AK4" s="226"/>
      <c r="AL4" s="226"/>
      <c r="AM4" s="226"/>
      <c r="AR4" s="226"/>
    </row>
    <row r="5" spans="1:44" ht="15" customHeight="1">
      <c r="A5" s="240" t="s">
        <v>148</v>
      </c>
      <c r="B5" s="240" t="s">
        <v>157</v>
      </c>
      <c r="C5" s="241" t="s">
        <v>149</v>
      </c>
      <c r="D5" s="240" t="s">
        <v>89</v>
      </c>
      <c r="E5" s="240" t="s">
        <v>770</v>
      </c>
      <c r="F5" s="242" t="s">
        <v>1352</v>
      </c>
      <c r="G5" s="243" t="s">
        <v>150</v>
      </c>
      <c r="H5" s="243" t="s">
        <v>150</v>
      </c>
      <c r="I5" s="243" t="s">
        <v>150</v>
      </c>
      <c r="J5" s="243" t="s">
        <v>150</v>
      </c>
      <c r="K5" s="243" t="s">
        <v>150</v>
      </c>
      <c r="L5" s="243" t="s">
        <v>150</v>
      </c>
      <c r="M5" s="243" t="s">
        <v>150</v>
      </c>
      <c r="N5" s="243" t="s">
        <v>504</v>
      </c>
      <c r="O5" s="243" t="s">
        <v>150</v>
      </c>
      <c r="P5" s="243" t="s">
        <v>151</v>
      </c>
      <c r="Q5" s="243" t="s">
        <v>150</v>
      </c>
      <c r="R5" s="243" t="s">
        <v>150</v>
      </c>
      <c r="S5" s="240"/>
      <c r="T5" s="243" t="s">
        <v>283</v>
      </c>
      <c r="U5" s="243"/>
      <c r="V5" s="240" t="s">
        <v>150</v>
      </c>
      <c r="W5" s="244" t="s">
        <v>771</v>
      </c>
      <c r="X5" s="245" t="s">
        <v>153</v>
      </c>
      <c r="Y5" s="245" t="s">
        <v>154</v>
      </c>
      <c r="Z5" s="240">
        <v>15</v>
      </c>
      <c r="AA5" s="240">
        <v>18</v>
      </c>
      <c r="AB5" s="249"/>
      <c r="AC5" s="249"/>
      <c r="AD5" s="249"/>
      <c r="AE5" s="249"/>
      <c r="AF5" s="249"/>
      <c r="AG5" s="249"/>
      <c r="AH5" s="249" t="s">
        <v>258</v>
      </c>
      <c r="AI5" s="246" t="str">
        <f>IF(ISERR(HYPERLINK(mPDM_Consolidated_Tasks[[#This Row],[Edit Task]],mPDM_Consolidated_Tasks[[#This Row],[Work Instruction Title]])),"",HYPERLINK(mPDM_Consolidated_Tasks[[#This Row],[Edit Task]],mPDM_Consolidated_Tasks[[#This Row],[Work Instruction Title]]))</f>
        <v>Calculate CCD</v>
      </c>
      <c r="AK5" s="226"/>
      <c r="AL5" s="226"/>
      <c r="AM5" s="226"/>
      <c r="AR5" s="226"/>
    </row>
    <row r="6" spans="1:44" ht="15" customHeight="1">
      <c r="A6" s="240" t="s">
        <v>148</v>
      </c>
      <c r="B6" s="240" t="s">
        <v>158</v>
      </c>
      <c r="C6" s="241" t="s">
        <v>149</v>
      </c>
      <c r="D6" s="240" t="s">
        <v>4</v>
      </c>
      <c r="E6" s="240" t="s">
        <v>770</v>
      </c>
      <c r="F6" s="242" t="s">
        <v>1353</v>
      </c>
      <c r="G6" s="243" t="s">
        <v>150</v>
      </c>
      <c r="H6" s="243" t="s">
        <v>150</v>
      </c>
      <c r="I6" s="243" t="s">
        <v>150</v>
      </c>
      <c r="J6" s="243" t="s">
        <v>150</v>
      </c>
      <c r="K6" s="243" t="s">
        <v>150</v>
      </c>
      <c r="L6" s="243" t="s">
        <v>150</v>
      </c>
      <c r="M6" s="243" t="s">
        <v>150</v>
      </c>
      <c r="N6" s="243" t="s">
        <v>150</v>
      </c>
      <c r="O6" s="243" t="s">
        <v>150</v>
      </c>
      <c r="P6" s="243" t="s">
        <v>151</v>
      </c>
      <c r="Q6" s="243" t="s">
        <v>150</v>
      </c>
      <c r="R6" s="243" t="s">
        <v>150</v>
      </c>
      <c r="S6" s="240"/>
      <c r="T6" s="243" t="s">
        <v>283</v>
      </c>
      <c r="U6" s="243"/>
      <c r="V6" s="240"/>
      <c r="W6" s="244" t="s">
        <v>771</v>
      </c>
      <c r="X6" s="245" t="s">
        <v>153</v>
      </c>
      <c r="Y6" s="245" t="s">
        <v>154</v>
      </c>
      <c r="Z6" s="240">
        <v>14</v>
      </c>
      <c r="AA6" s="240">
        <v>19</v>
      </c>
      <c r="AB6" s="249"/>
      <c r="AC6" s="249"/>
      <c r="AD6" s="249"/>
      <c r="AE6" s="249"/>
      <c r="AF6" s="249"/>
      <c r="AG6" s="249"/>
      <c r="AH6" s="249" t="s">
        <v>258</v>
      </c>
      <c r="AI6" s="246" t="str">
        <f>IF(ISERR(HYPERLINK(mPDM_Consolidated_Tasks[[#This Row],[Edit Task]],mPDM_Consolidated_Tasks[[#This Row],[Work Instruction Title]])),"",HYPERLINK(mPDM_Consolidated_Tasks[[#This Row],[Edit Task]],mPDM_Consolidated_Tasks[[#This Row],[Work Instruction Title]]))</f>
        <v>Confirm CCD with Customer</v>
      </c>
      <c r="AK6" s="226"/>
      <c r="AL6" s="226"/>
      <c r="AM6" s="226"/>
      <c r="AR6" s="226"/>
    </row>
    <row r="7" spans="1:44" ht="15" customHeight="1">
      <c r="A7" s="240" t="s">
        <v>148</v>
      </c>
      <c r="B7" s="240" t="s">
        <v>159</v>
      </c>
      <c r="C7" s="241" t="s">
        <v>149</v>
      </c>
      <c r="D7" s="240" t="s">
        <v>160</v>
      </c>
      <c r="E7" s="240" t="s">
        <v>770</v>
      </c>
      <c r="F7" s="242" t="s">
        <v>1354</v>
      </c>
      <c r="G7" s="243"/>
      <c r="H7" s="243"/>
      <c r="I7" s="243"/>
      <c r="J7" s="243"/>
      <c r="K7" s="243"/>
      <c r="L7" s="243"/>
      <c r="M7" s="243" t="s">
        <v>150</v>
      </c>
      <c r="N7" s="243" t="s">
        <v>150</v>
      </c>
      <c r="O7" s="243" t="s">
        <v>150</v>
      </c>
      <c r="P7" s="243"/>
      <c r="Q7" s="243"/>
      <c r="R7" s="243"/>
      <c r="S7" s="240"/>
      <c r="T7" s="243"/>
      <c r="U7" s="243"/>
      <c r="V7" s="240"/>
      <c r="W7" s="244" t="s">
        <v>773</v>
      </c>
      <c r="X7" s="245" t="s">
        <v>153</v>
      </c>
      <c r="Y7" s="245" t="s">
        <v>154</v>
      </c>
      <c r="Z7" s="240">
        <v>3</v>
      </c>
      <c r="AA7" s="240">
        <v>20</v>
      </c>
      <c r="AB7" s="249"/>
      <c r="AC7" s="249"/>
      <c r="AD7" s="249"/>
      <c r="AE7" s="249"/>
      <c r="AF7" s="249"/>
      <c r="AG7" s="249"/>
      <c r="AH7" s="249"/>
      <c r="AI7" s="246" t="str">
        <f>IF(ISERR(HYPERLINK(mPDM_Consolidated_Tasks[[#This Row],[Edit Task]],mPDM_Consolidated_Tasks[[#This Row],[Work Instruction Title]])),"",HYPERLINK(mPDM_Consolidated_Tasks[[#This Row],[Edit Task]],mPDM_Consolidated_Tasks[[#This Row],[Work Instruction Title]]))</f>
        <v>Notify Analyst and Consultant of Changes to Service</v>
      </c>
      <c r="AK7" s="226"/>
      <c r="AL7" s="226"/>
      <c r="AM7" s="226"/>
      <c r="AR7" s="226"/>
    </row>
    <row r="8" spans="1:44" ht="15" customHeight="1">
      <c r="A8" s="240" t="s">
        <v>148</v>
      </c>
      <c r="B8" s="240" t="s">
        <v>161</v>
      </c>
      <c r="C8" s="241" t="s">
        <v>162</v>
      </c>
      <c r="D8" s="240" t="s">
        <v>108</v>
      </c>
      <c r="E8" s="240" t="s">
        <v>770</v>
      </c>
      <c r="F8" s="242" t="s">
        <v>1355</v>
      </c>
      <c r="G8" s="243"/>
      <c r="H8" s="243"/>
      <c r="I8" s="243"/>
      <c r="J8" s="243"/>
      <c r="K8" s="243"/>
      <c r="L8" s="243"/>
      <c r="M8" s="243"/>
      <c r="N8" s="243"/>
      <c r="O8" s="243"/>
      <c r="P8" s="243"/>
      <c r="Q8" s="243"/>
      <c r="R8" s="243" t="s">
        <v>152</v>
      </c>
      <c r="S8" s="240"/>
      <c r="T8" s="243"/>
      <c r="U8" s="243"/>
      <c r="V8" s="240"/>
      <c r="W8" s="244" t="s">
        <v>774</v>
      </c>
      <c r="X8" s="245" t="s">
        <v>153</v>
      </c>
      <c r="Y8" s="245" t="s">
        <v>154</v>
      </c>
      <c r="Z8" s="240">
        <v>1</v>
      </c>
      <c r="AA8" s="240">
        <v>21</v>
      </c>
      <c r="AB8" s="249"/>
      <c r="AC8" s="249"/>
      <c r="AD8" s="249"/>
      <c r="AE8" s="249"/>
      <c r="AF8" s="249"/>
      <c r="AG8" s="249"/>
      <c r="AH8" s="249"/>
      <c r="AI8" s="246" t="str">
        <f>IF(ISERR(HYPERLINK(mPDM_Consolidated_Tasks[[#This Row],[Edit Task]],mPDM_Consolidated_Tasks[[#This Row],[Work Instruction Title]])),"",HYPERLINK(mPDM_Consolidated_Tasks[[#This Row],[Edit Task]],mPDM_Consolidated_Tasks[[#This Row],[Work Instruction Title]]))</f>
        <v>Select Service Delivery Preferences</v>
      </c>
      <c r="AK8" s="226"/>
      <c r="AL8" s="226"/>
      <c r="AM8" s="226"/>
      <c r="AR8" s="226"/>
    </row>
    <row r="9" spans="1:44" ht="15" customHeight="1">
      <c r="A9" s="240" t="s">
        <v>148</v>
      </c>
      <c r="B9" s="240" t="s">
        <v>163</v>
      </c>
      <c r="C9" s="241" t="s">
        <v>149</v>
      </c>
      <c r="D9" s="240" t="s">
        <v>164</v>
      </c>
      <c r="E9" s="240" t="s">
        <v>770</v>
      </c>
      <c r="F9" s="242" t="s">
        <v>1356</v>
      </c>
      <c r="G9" s="243"/>
      <c r="H9" s="243"/>
      <c r="I9" s="243"/>
      <c r="J9" s="243"/>
      <c r="K9" s="243"/>
      <c r="L9" s="243"/>
      <c r="M9" s="243"/>
      <c r="N9" s="243"/>
      <c r="O9" s="243"/>
      <c r="P9" s="243"/>
      <c r="Q9" s="243"/>
      <c r="R9" s="243" t="s">
        <v>151</v>
      </c>
      <c r="S9" s="240"/>
      <c r="T9" s="243"/>
      <c r="U9" s="243" t="s">
        <v>165</v>
      </c>
      <c r="V9" s="240"/>
      <c r="W9" s="244" t="s">
        <v>775</v>
      </c>
      <c r="X9" s="245" t="s">
        <v>153</v>
      </c>
      <c r="Y9" s="245" t="s">
        <v>154</v>
      </c>
      <c r="Z9" s="240">
        <v>2</v>
      </c>
      <c r="AA9" s="240">
        <v>24</v>
      </c>
      <c r="AB9" s="249"/>
      <c r="AC9" s="249"/>
      <c r="AD9" s="249"/>
      <c r="AE9" s="249"/>
      <c r="AF9" s="249"/>
      <c r="AG9" s="249"/>
      <c r="AH9" s="249"/>
      <c r="AI9" s="246" t="str">
        <f>IF(ISERR(HYPERLINK(mPDM_Consolidated_Tasks[[#This Row],[Edit Task]],mPDM_Consolidated_Tasks[[#This Row],[Work Instruction Title]])),"",HYPERLINK(mPDM_Consolidated_Tasks[[#This Row],[Edit Task]],mPDM_Consolidated_Tasks[[#This Row],[Work Instruction Title]]))</f>
        <v>Reserve SSP</v>
      </c>
      <c r="AK9" s="226"/>
      <c r="AL9" s="226"/>
      <c r="AM9" s="226"/>
      <c r="AR9" s="226"/>
    </row>
    <row r="10" spans="1:44" ht="15" customHeight="1">
      <c r="A10" s="240" t="s">
        <v>166</v>
      </c>
      <c r="B10" s="240" t="s">
        <v>167</v>
      </c>
      <c r="C10" s="241" t="s">
        <v>162</v>
      </c>
      <c r="D10" s="240" t="s">
        <v>168</v>
      </c>
      <c r="E10" s="240" t="s">
        <v>770</v>
      </c>
      <c r="F10" s="242" t="s">
        <v>1357</v>
      </c>
      <c r="G10" s="243" t="s">
        <v>150</v>
      </c>
      <c r="H10" s="243"/>
      <c r="I10" s="243"/>
      <c r="J10" s="243"/>
      <c r="K10" s="243"/>
      <c r="L10" s="243"/>
      <c r="M10" s="243"/>
      <c r="N10" s="243"/>
      <c r="O10" s="243"/>
      <c r="P10" s="243"/>
      <c r="Q10" s="243"/>
      <c r="R10" s="243"/>
      <c r="S10" s="240"/>
      <c r="T10" s="243"/>
      <c r="U10" s="243"/>
      <c r="V10" s="240"/>
      <c r="W10" s="244" t="s">
        <v>776</v>
      </c>
      <c r="X10" s="245" t="s">
        <v>153</v>
      </c>
      <c r="Y10" s="245" t="s">
        <v>154</v>
      </c>
      <c r="Z10" s="240">
        <v>1</v>
      </c>
      <c r="AA10" s="240">
        <v>25</v>
      </c>
      <c r="AB10" s="249"/>
      <c r="AC10" s="249"/>
      <c r="AD10" s="249"/>
      <c r="AE10" s="249"/>
      <c r="AF10" s="249"/>
      <c r="AG10" s="249"/>
      <c r="AH10" s="249"/>
      <c r="AI10" s="246" t="str">
        <f>IF(ISERR(HYPERLINK(mPDM_Consolidated_Tasks[[#This Row],[Edit Task]],mPDM_Consolidated_Tasks[[#This Row],[Work Instruction Title]])),"",HYPERLINK(mPDM_Consolidated_Tasks[[#This Row],[Edit Task]],mPDM_Consolidated_Tasks[[#This Row],[Work Instruction Title]]))</f>
        <v>Configure Service in AccMan</v>
      </c>
      <c r="AK10" s="226"/>
      <c r="AL10" s="226"/>
      <c r="AM10" s="226"/>
      <c r="AR10" s="226"/>
    </row>
    <row r="11" spans="1:44" ht="15" customHeight="1">
      <c r="A11" s="240" t="s">
        <v>166</v>
      </c>
      <c r="B11" s="240" t="s">
        <v>169</v>
      </c>
      <c r="C11" s="241" t="s">
        <v>162</v>
      </c>
      <c r="D11" s="240" t="s">
        <v>170</v>
      </c>
      <c r="E11" s="240" t="s">
        <v>770</v>
      </c>
      <c r="F11" s="242" t="s">
        <v>1358</v>
      </c>
      <c r="G11" s="243" t="s">
        <v>150</v>
      </c>
      <c r="H11" s="243"/>
      <c r="I11" s="243"/>
      <c r="J11" s="243"/>
      <c r="K11" s="243"/>
      <c r="L11" s="243"/>
      <c r="M11" s="243"/>
      <c r="N11" s="243"/>
      <c r="O11" s="243"/>
      <c r="P11" s="243"/>
      <c r="Q11" s="243"/>
      <c r="R11" s="243"/>
      <c r="S11" s="240"/>
      <c r="T11" s="243"/>
      <c r="U11" s="243"/>
      <c r="V11" s="240"/>
      <c r="W11" s="244" t="s">
        <v>777</v>
      </c>
      <c r="X11" s="245" t="s">
        <v>153</v>
      </c>
      <c r="Y11" s="245" t="s">
        <v>154</v>
      </c>
      <c r="Z11" s="240">
        <v>1</v>
      </c>
      <c r="AA11" s="240">
        <v>26</v>
      </c>
      <c r="AB11" s="249"/>
      <c r="AC11" s="249"/>
      <c r="AD11" s="249"/>
      <c r="AE11" s="249"/>
      <c r="AF11" s="249"/>
      <c r="AG11" s="249"/>
      <c r="AH11" s="249"/>
      <c r="AI11" s="246" t="str">
        <f>IF(ISERR(HYPERLINK(mPDM_Consolidated_Tasks[[#This Row],[Edit Task]],mPDM_Consolidated_Tasks[[#This Row],[Work Instruction Title]])),"",HYPERLINK(mPDM_Consolidated_Tasks[[#This Row],[Edit Task]],mPDM_Consolidated_Tasks[[#This Row],[Work Instruction Title]]))</f>
        <v>Configure Admin Account in AccMan</v>
      </c>
      <c r="AK11" s="226"/>
      <c r="AL11" s="226"/>
      <c r="AM11" s="226"/>
      <c r="AR11" s="226"/>
    </row>
    <row r="12" spans="1:44" ht="15" customHeight="1">
      <c r="A12" s="240" t="s">
        <v>166</v>
      </c>
      <c r="B12" s="240" t="s">
        <v>171</v>
      </c>
      <c r="C12" s="241" t="s">
        <v>162</v>
      </c>
      <c r="D12" s="240" t="s">
        <v>172</v>
      </c>
      <c r="E12" s="240" t="s">
        <v>770</v>
      </c>
      <c r="F12" s="242" t="s">
        <v>1359</v>
      </c>
      <c r="G12" s="243" t="s">
        <v>150</v>
      </c>
      <c r="H12" s="243"/>
      <c r="I12" s="243"/>
      <c r="J12" s="243"/>
      <c r="K12" s="243"/>
      <c r="L12" s="243"/>
      <c r="M12" s="243"/>
      <c r="N12" s="243"/>
      <c r="O12" s="243"/>
      <c r="P12" s="243"/>
      <c r="Q12" s="243"/>
      <c r="R12" s="243"/>
      <c r="S12" s="240"/>
      <c r="T12" s="243"/>
      <c r="U12" s="243"/>
      <c r="V12" s="240"/>
      <c r="W12" s="244" t="s">
        <v>778</v>
      </c>
      <c r="X12" s="245" t="s">
        <v>153</v>
      </c>
      <c r="Y12" s="245" t="s">
        <v>154</v>
      </c>
      <c r="Z12" s="240">
        <v>1</v>
      </c>
      <c r="AA12" s="240">
        <v>27</v>
      </c>
      <c r="AB12" s="249"/>
      <c r="AC12" s="249"/>
      <c r="AD12" s="249"/>
      <c r="AE12" s="249"/>
      <c r="AF12" s="249"/>
      <c r="AG12" s="249"/>
      <c r="AH12" s="249"/>
      <c r="AI12" s="246" t="str">
        <f>IF(ISERR(HYPERLINK(mPDM_Consolidated_Tasks[[#This Row],[Edit Task]],mPDM_Consolidated_Tasks[[#This Row],[Work Instruction Title]])),"",HYPERLINK(mPDM_Consolidated_Tasks[[#This Row],[Edit Task]],mPDM_Consolidated_Tasks[[#This Row],[Work Instruction Title]]))</f>
        <v>Configure Workplace Account &amp; Contact Customer For Training</v>
      </c>
      <c r="AK12" s="226"/>
      <c r="AL12" s="226"/>
      <c r="AM12" s="226"/>
      <c r="AR12" s="226"/>
    </row>
    <row r="13" spans="1:44" ht="15" customHeight="1">
      <c r="A13" s="240" t="s">
        <v>166</v>
      </c>
      <c r="B13" s="240" t="s">
        <v>173</v>
      </c>
      <c r="C13" s="241" t="s">
        <v>162</v>
      </c>
      <c r="D13" s="240" t="s">
        <v>174</v>
      </c>
      <c r="E13" s="240" t="s">
        <v>770</v>
      </c>
      <c r="F13" s="242" t="s">
        <v>1360</v>
      </c>
      <c r="G13" s="243" t="s">
        <v>150</v>
      </c>
      <c r="H13" s="243"/>
      <c r="I13" s="243"/>
      <c r="J13" s="243"/>
      <c r="K13" s="243"/>
      <c r="L13" s="243"/>
      <c r="M13" s="243"/>
      <c r="N13" s="243"/>
      <c r="O13" s="243"/>
      <c r="P13" s="243"/>
      <c r="Q13" s="243"/>
      <c r="R13" s="243"/>
      <c r="S13" s="240"/>
      <c r="T13" s="243"/>
      <c r="U13" s="243"/>
      <c r="V13" s="240"/>
      <c r="W13" s="244" t="s">
        <v>779</v>
      </c>
      <c r="X13" s="245" t="s">
        <v>153</v>
      </c>
      <c r="Y13" s="245" t="s">
        <v>154</v>
      </c>
      <c r="Z13" s="240">
        <v>1</v>
      </c>
      <c r="AA13" s="240">
        <v>28</v>
      </c>
      <c r="AB13" s="249"/>
      <c r="AC13" s="249"/>
      <c r="AD13" s="249"/>
      <c r="AE13" s="249"/>
      <c r="AF13" s="249"/>
      <c r="AG13" s="249"/>
      <c r="AH13" s="249"/>
      <c r="AI13" s="246" t="str">
        <f>IF(ISERR(HYPERLINK(mPDM_Consolidated_Tasks[[#This Row],[Edit Task]],mPDM_Consolidated_Tasks[[#This Row],[Work Instruction Title]])),"",HYPERLINK(mPDM_Consolidated_Tasks[[#This Row],[Edit Task]],mPDM_Consolidated_Tasks[[#This Row],[Work Instruction Title]]))</f>
        <v>Configure 3G Service Id</v>
      </c>
      <c r="AK13" s="226"/>
      <c r="AL13" s="226"/>
      <c r="AM13" s="226"/>
      <c r="AR13" s="226"/>
    </row>
    <row r="14" spans="1:44" ht="15" customHeight="1">
      <c r="A14" s="240" t="s">
        <v>166</v>
      </c>
      <c r="B14" s="240" t="s">
        <v>175</v>
      </c>
      <c r="C14" s="241" t="s">
        <v>162</v>
      </c>
      <c r="D14" s="240" t="s">
        <v>176</v>
      </c>
      <c r="E14" s="240" t="s">
        <v>770</v>
      </c>
      <c r="F14" s="242" t="s">
        <v>1361</v>
      </c>
      <c r="G14" s="243" t="s">
        <v>150</v>
      </c>
      <c r="H14" s="243"/>
      <c r="I14" s="243"/>
      <c r="J14" s="243"/>
      <c r="K14" s="243"/>
      <c r="L14" s="243"/>
      <c r="M14" s="243"/>
      <c r="N14" s="243"/>
      <c r="O14" s="243"/>
      <c r="P14" s="243"/>
      <c r="Q14" s="243"/>
      <c r="R14" s="243"/>
      <c r="S14" s="240"/>
      <c r="T14" s="243"/>
      <c r="U14" s="243"/>
      <c r="V14" s="240"/>
      <c r="W14" s="244" t="s">
        <v>780</v>
      </c>
      <c r="X14" s="245" t="s">
        <v>153</v>
      </c>
      <c r="Y14" s="245" t="s">
        <v>154</v>
      </c>
      <c r="Z14" s="240">
        <v>1</v>
      </c>
      <c r="AA14" s="240">
        <v>29</v>
      </c>
      <c r="AB14" s="249"/>
      <c r="AC14" s="249"/>
      <c r="AD14" s="249"/>
      <c r="AE14" s="249"/>
      <c r="AF14" s="249"/>
      <c r="AG14" s="249"/>
      <c r="AH14" s="249"/>
      <c r="AI14" s="246" t="str">
        <f>IF(ISERR(HYPERLINK(mPDM_Consolidated_Tasks[[#This Row],[Edit Task]],mPDM_Consolidated_Tasks[[#This Row],[Work Instruction Title]])),"",HYPERLINK(mPDM_Consolidated_Tasks[[#This Row],[Edit Task]],mPDM_Consolidated_Tasks[[#This Row],[Work Instruction Title]]))</f>
        <v>Complete Final Configuration for 3G</v>
      </c>
      <c r="AK14" s="226"/>
      <c r="AL14" s="226"/>
      <c r="AM14" s="226"/>
      <c r="AR14" s="226"/>
    </row>
    <row r="15" spans="1:44" ht="15" customHeight="1">
      <c r="A15" s="240" t="s">
        <v>166</v>
      </c>
      <c r="B15" s="240" t="s">
        <v>177</v>
      </c>
      <c r="C15" s="241" t="s">
        <v>162</v>
      </c>
      <c r="D15" s="240" t="s">
        <v>178</v>
      </c>
      <c r="E15" s="240" t="s">
        <v>770</v>
      </c>
      <c r="F15" s="242" t="s">
        <v>1362</v>
      </c>
      <c r="G15" s="243" t="s">
        <v>150</v>
      </c>
      <c r="H15" s="243"/>
      <c r="I15" s="243"/>
      <c r="J15" s="243"/>
      <c r="K15" s="243"/>
      <c r="L15" s="243"/>
      <c r="M15" s="243"/>
      <c r="N15" s="243"/>
      <c r="O15" s="243"/>
      <c r="P15" s="243"/>
      <c r="Q15" s="243"/>
      <c r="R15" s="243"/>
      <c r="S15" s="240"/>
      <c r="T15" s="243"/>
      <c r="U15" s="243"/>
      <c r="V15" s="240"/>
      <c r="W15" s="244" t="s">
        <v>781</v>
      </c>
      <c r="X15" s="245" t="s">
        <v>153</v>
      </c>
      <c r="Y15" s="245" t="s">
        <v>154</v>
      </c>
      <c r="Z15" s="240">
        <v>1</v>
      </c>
      <c r="AA15" s="240">
        <v>30</v>
      </c>
      <c r="AB15" s="249"/>
      <c r="AC15" s="249"/>
      <c r="AD15" s="249"/>
      <c r="AE15" s="249"/>
      <c r="AF15" s="249"/>
      <c r="AG15" s="249"/>
      <c r="AH15" s="249"/>
      <c r="AI15" s="246" t="str">
        <f>IF(ISERR(HYPERLINK(mPDM_Consolidated_Tasks[[#This Row],[Edit Task]],mPDM_Consolidated_Tasks[[#This Row],[Work Instruction Title]])),"",HYPERLINK(mPDM_Consolidated_Tasks[[#This Row],[Edit Task]],mPDM_Consolidated_Tasks[[#This Row],[Work Instruction Title]]))</f>
        <v>Secure ID Admin Team to Open SARs for BigFix and Create Security Officer</v>
      </c>
      <c r="AK15" s="226"/>
      <c r="AL15" s="226"/>
      <c r="AM15" s="226"/>
      <c r="AR15" s="226"/>
    </row>
    <row r="16" spans="1:44" ht="15" customHeight="1">
      <c r="A16" s="240" t="s">
        <v>166</v>
      </c>
      <c r="B16" s="240" t="s">
        <v>179</v>
      </c>
      <c r="C16" s="241" t="s">
        <v>162</v>
      </c>
      <c r="D16" s="240" t="s">
        <v>180</v>
      </c>
      <c r="E16" s="240" t="s">
        <v>770</v>
      </c>
      <c r="F16" s="242" t="s">
        <v>1363</v>
      </c>
      <c r="G16" s="243" t="s">
        <v>150</v>
      </c>
      <c r="H16" s="243"/>
      <c r="I16" s="243"/>
      <c r="J16" s="243"/>
      <c r="K16" s="243"/>
      <c r="L16" s="243"/>
      <c r="M16" s="243"/>
      <c r="N16" s="243"/>
      <c r="O16" s="243"/>
      <c r="P16" s="243"/>
      <c r="Q16" s="243"/>
      <c r="R16" s="243"/>
      <c r="S16" s="240"/>
      <c r="T16" s="243"/>
      <c r="U16" s="243"/>
      <c r="V16" s="240"/>
      <c r="W16" s="244" t="s">
        <v>782</v>
      </c>
      <c r="X16" s="245" t="s">
        <v>153</v>
      </c>
      <c r="Y16" s="245" t="s">
        <v>154</v>
      </c>
      <c r="Z16" s="240">
        <v>1</v>
      </c>
      <c r="AA16" s="240">
        <v>31</v>
      </c>
      <c r="AB16" s="249"/>
      <c r="AC16" s="249"/>
      <c r="AD16" s="249"/>
      <c r="AE16" s="249"/>
      <c r="AF16" s="249"/>
      <c r="AG16" s="249"/>
      <c r="AH16" s="249"/>
      <c r="AI16" s="246" t="str">
        <f>IF(ISERR(HYPERLINK(mPDM_Consolidated_Tasks[[#This Row],[Edit Task]],mPDM_Consolidated_Tasks[[#This Row],[Work Instruction Title]])),"",HYPERLINK(mPDM_Consolidated_Tasks[[#This Row],[Edit Task]],mPDM_Consolidated_Tasks[[#This Row],[Work Instruction Title]]))</f>
        <v>Locate Customer ID in MX Toolkit</v>
      </c>
      <c r="AK16" s="226"/>
      <c r="AL16" s="226"/>
      <c r="AM16" s="226"/>
      <c r="AR16" s="226"/>
    </row>
    <row r="17" spans="1:44" ht="15" customHeight="1">
      <c r="A17" s="240" t="s">
        <v>166</v>
      </c>
      <c r="B17" s="240" t="s">
        <v>181</v>
      </c>
      <c r="C17" s="241" t="s">
        <v>162</v>
      </c>
      <c r="D17" s="240" t="s">
        <v>182</v>
      </c>
      <c r="E17" s="240" t="s">
        <v>770</v>
      </c>
      <c r="F17" s="242" t="s">
        <v>1364</v>
      </c>
      <c r="G17" s="243" t="s">
        <v>150</v>
      </c>
      <c r="H17" s="243"/>
      <c r="I17" s="243"/>
      <c r="J17" s="243"/>
      <c r="K17" s="243"/>
      <c r="L17" s="243"/>
      <c r="M17" s="243"/>
      <c r="N17" s="243"/>
      <c r="O17" s="243"/>
      <c r="P17" s="243"/>
      <c r="Q17" s="243"/>
      <c r="R17" s="243"/>
      <c r="S17" s="240"/>
      <c r="T17" s="243"/>
      <c r="U17" s="243"/>
      <c r="V17" s="240"/>
      <c r="W17" s="244" t="s">
        <v>783</v>
      </c>
      <c r="X17" s="245" t="s">
        <v>153</v>
      </c>
      <c r="Y17" s="245" t="s">
        <v>154</v>
      </c>
      <c r="Z17" s="240">
        <v>1</v>
      </c>
      <c r="AA17" s="240">
        <v>32</v>
      </c>
      <c r="AB17" s="249"/>
      <c r="AC17" s="249"/>
      <c r="AD17" s="249"/>
      <c r="AE17" s="249"/>
      <c r="AF17" s="249"/>
      <c r="AG17" s="249"/>
      <c r="AH17" s="249"/>
      <c r="AI17" s="246" t="str">
        <f>IF(ISERR(HYPERLINK(mPDM_Consolidated_Tasks[[#This Row],[Edit Task]],mPDM_Consolidated_Tasks[[#This Row],[Work Instruction Title]])),"",HYPERLINK(mPDM_Consolidated_Tasks[[#This Row],[Edit Task]],mPDM_Consolidated_Tasks[[#This Row],[Work Instruction Title]]))</f>
        <v>Configuration of BigFix Client for Customer</v>
      </c>
      <c r="AK17" s="226"/>
      <c r="AL17" s="226"/>
      <c r="AM17" s="226"/>
      <c r="AR17" s="226"/>
    </row>
    <row r="18" spans="1:44" ht="15" customHeight="1">
      <c r="A18" s="240" t="s">
        <v>166</v>
      </c>
      <c r="B18" s="240" t="s">
        <v>183</v>
      </c>
      <c r="C18" s="241" t="s">
        <v>162</v>
      </c>
      <c r="D18" s="240" t="s">
        <v>184</v>
      </c>
      <c r="E18" s="240" t="s">
        <v>770</v>
      </c>
      <c r="F18" s="242" t="s">
        <v>1365</v>
      </c>
      <c r="G18" s="243" t="s">
        <v>150</v>
      </c>
      <c r="H18" s="243"/>
      <c r="I18" s="243"/>
      <c r="J18" s="243"/>
      <c r="K18" s="243"/>
      <c r="L18" s="243"/>
      <c r="M18" s="243"/>
      <c r="N18" s="243"/>
      <c r="O18" s="243"/>
      <c r="P18" s="243"/>
      <c r="Q18" s="243"/>
      <c r="R18" s="243"/>
      <c r="S18" s="240"/>
      <c r="T18" s="243"/>
      <c r="U18" s="243"/>
      <c r="V18" s="240"/>
      <c r="W18" s="244" t="s">
        <v>784</v>
      </c>
      <c r="X18" s="245" t="s">
        <v>153</v>
      </c>
      <c r="Y18" s="245" t="s">
        <v>154</v>
      </c>
      <c r="Z18" s="240">
        <v>1</v>
      </c>
      <c r="AA18" s="240">
        <v>33</v>
      </c>
      <c r="AB18" s="249"/>
      <c r="AC18" s="249"/>
      <c r="AD18" s="249"/>
      <c r="AE18" s="249"/>
      <c r="AF18" s="249"/>
      <c r="AG18" s="249"/>
      <c r="AH18" s="249"/>
      <c r="AI18" s="246" t="str">
        <f>IF(ISERR(HYPERLINK(mPDM_Consolidated_Tasks[[#This Row],[Edit Task]],mPDM_Consolidated_Tasks[[#This Row],[Work Instruction Title]])),"",HYPERLINK(mPDM_Consolidated_Tasks[[#This Row],[Edit Task]],mPDM_Consolidated_Tasks[[#This Row],[Work Instruction Title]]))</f>
        <v>Upload Client Files and Customer Instructions in Toolkit</v>
      </c>
      <c r="AK18" s="226"/>
      <c r="AL18" s="226"/>
      <c r="AM18" s="226"/>
      <c r="AR18" s="226"/>
    </row>
    <row r="19" spans="1:44" ht="15" customHeight="1">
      <c r="A19" s="240" t="s">
        <v>166</v>
      </c>
      <c r="B19" s="240" t="s">
        <v>185</v>
      </c>
      <c r="C19" s="241" t="s">
        <v>162</v>
      </c>
      <c r="D19" s="240" t="s">
        <v>186</v>
      </c>
      <c r="E19" s="240" t="s">
        <v>770</v>
      </c>
      <c r="F19" s="242" t="s">
        <v>1366</v>
      </c>
      <c r="G19" s="243" t="s">
        <v>150</v>
      </c>
      <c r="H19" s="243"/>
      <c r="I19" s="243"/>
      <c r="J19" s="243"/>
      <c r="K19" s="243"/>
      <c r="L19" s="243"/>
      <c r="M19" s="243"/>
      <c r="N19" s="243"/>
      <c r="O19" s="243"/>
      <c r="P19" s="243"/>
      <c r="Q19" s="243"/>
      <c r="R19" s="243"/>
      <c r="S19" s="240"/>
      <c r="T19" s="243"/>
      <c r="U19" s="243"/>
      <c r="V19" s="240"/>
      <c r="W19" s="244" t="s">
        <v>785</v>
      </c>
      <c r="X19" s="245" t="s">
        <v>153</v>
      </c>
      <c r="Y19" s="245" t="s">
        <v>154</v>
      </c>
      <c r="Z19" s="240">
        <v>1</v>
      </c>
      <c r="AA19" s="240">
        <v>34</v>
      </c>
      <c r="AB19" s="249"/>
      <c r="AC19" s="249"/>
      <c r="AD19" s="249"/>
      <c r="AE19" s="249"/>
      <c r="AF19" s="249"/>
      <c r="AG19" s="249"/>
      <c r="AH19" s="249"/>
      <c r="AI19" s="246" t="str">
        <f>IF(ISERR(HYPERLINK(mPDM_Consolidated_Tasks[[#This Row],[Edit Task]],mPDM_Consolidated_Tasks[[#This Row],[Work Instruction Title]])),"",HYPERLINK(mPDM_Consolidated_Tasks[[#This Row],[Edit Task]],mPDM_Consolidated_Tasks[[#This Row],[Work Instruction Title]]))</f>
        <v>Complete Toolkit Order and Provide Toolkit Admin ID Details</v>
      </c>
      <c r="AK19" s="226"/>
      <c r="AL19" s="226"/>
      <c r="AM19" s="226"/>
      <c r="AR19" s="226"/>
    </row>
    <row r="20" spans="1:44" ht="15" customHeight="1">
      <c r="A20" s="240" t="s">
        <v>166</v>
      </c>
      <c r="B20" s="240" t="s">
        <v>187</v>
      </c>
      <c r="C20" s="241" t="s">
        <v>162</v>
      </c>
      <c r="D20" s="240" t="s">
        <v>188</v>
      </c>
      <c r="E20" s="240" t="s">
        <v>770</v>
      </c>
      <c r="F20" s="242" t="s">
        <v>1367</v>
      </c>
      <c r="G20" s="243" t="s">
        <v>150</v>
      </c>
      <c r="H20" s="243"/>
      <c r="I20" s="243"/>
      <c r="J20" s="243"/>
      <c r="K20" s="243"/>
      <c r="L20" s="243"/>
      <c r="M20" s="243"/>
      <c r="N20" s="243"/>
      <c r="O20" s="243"/>
      <c r="P20" s="243"/>
      <c r="Q20" s="243"/>
      <c r="R20" s="243"/>
      <c r="S20" s="240"/>
      <c r="T20" s="243"/>
      <c r="U20" s="243"/>
      <c r="V20" s="240"/>
      <c r="W20" s="244" t="s">
        <v>786</v>
      </c>
      <c r="X20" s="245" t="s">
        <v>153</v>
      </c>
      <c r="Y20" s="245" t="s">
        <v>154</v>
      </c>
      <c r="Z20" s="240">
        <v>1</v>
      </c>
      <c r="AA20" s="240">
        <v>35</v>
      </c>
      <c r="AB20" s="249"/>
      <c r="AC20" s="249"/>
      <c r="AD20" s="249"/>
      <c r="AE20" s="249"/>
      <c r="AF20" s="249"/>
      <c r="AG20" s="249"/>
      <c r="AH20" s="249"/>
      <c r="AI20" s="246" t="str">
        <f>IF(ISERR(HYPERLINK(mPDM_Consolidated_Tasks[[#This Row],[Edit Task]],mPDM_Consolidated_Tasks[[#This Row],[Work Instruction Title]])),"",HYPERLINK(mPDM_Consolidated_Tasks[[#This Row],[Edit Task]],mPDM_Consolidated_Tasks[[#This Row],[Work Instruction Title]]))</f>
        <v>BigFix Operator Account for Customers</v>
      </c>
      <c r="AK20" s="226"/>
      <c r="AL20" s="226"/>
      <c r="AM20" s="226"/>
      <c r="AR20" s="226"/>
    </row>
    <row r="21" spans="1:44" ht="15" customHeight="1">
      <c r="A21" s="240" t="s">
        <v>166</v>
      </c>
      <c r="B21" s="240" t="s">
        <v>189</v>
      </c>
      <c r="C21" s="241" t="s">
        <v>162</v>
      </c>
      <c r="D21" s="240" t="s">
        <v>190</v>
      </c>
      <c r="E21" s="240" t="s">
        <v>770</v>
      </c>
      <c r="F21" s="242" t="s">
        <v>1368</v>
      </c>
      <c r="G21" s="243" t="s">
        <v>150</v>
      </c>
      <c r="H21" s="243"/>
      <c r="I21" s="243"/>
      <c r="J21" s="243"/>
      <c r="K21" s="243"/>
      <c r="L21" s="243"/>
      <c r="M21" s="243"/>
      <c r="N21" s="243"/>
      <c r="O21" s="243"/>
      <c r="P21" s="243"/>
      <c r="Q21" s="243"/>
      <c r="R21" s="243"/>
      <c r="S21" s="240"/>
      <c r="T21" s="243"/>
      <c r="U21" s="243"/>
      <c r="V21" s="240"/>
      <c r="W21" s="244" t="s">
        <v>787</v>
      </c>
      <c r="X21" s="245" t="s">
        <v>153</v>
      </c>
      <c r="Y21" s="245" t="s">
        <v>154</v>
      </c>
      <c r="Z21" s="240">
        <v>1</v>
      </c>
      <c r="AA21" s="240">
        <v>36</v>
      </c>
      <c r="AB21" s="249"/>
      <c r="AC21" s="249"/>
      <c r="AD21" s="249"/>
      <c r="AE21" s="249"/>
      <c r="AF21" s="249"/>
      <c r="AG21" s="249"/>
      <c r="AH21" s="249"/>
      <c r="AI21" s="246" t="str">
        <f>IF(ISERR(HYPERLINK(mPDM_Consolidated_Tasks[[#This Row],[Edit Task]],mPDM_Consolidated_Tasks[[#This Row],[Work Instruction Title]])),"",HYPERLINK(mPDM_Consolidated_Tasks[[#This Row],[Edit Task]],mPDM_Consolidated_Tasks[[#This Row],[Work Instruction Title]]))</f>
        <v>Reporting Service Account for Customers</v>
      </c>
      <c r="AK21" s="226"/>
      <c r="AL21" s="226"/>
      <c r="AM21" s="226"/>
      <c r="AR21" s="226"/>
    </row>
    <row r="22" spans="1:44" ht="15" customHeight="1">
      <c r="A22" s="240" t="s">
        <v>166</v>
      </c>
      <c r="B22" s="240" t="s">
        <v>191</v>
      </c>
      <c r="C22" s="241" t="s">
        <v>162</v>
      </c>
      <c r="D22" s="240" t="s">
        <v>192</v>
      </c>
      <c r="E22" s="240" t="s">
        <v>770</v>
      </c>
      <c r="F22" s="242" t="s">
        <v>1369</v>
      </c>
      <c r="G22" s="243" t="s">
        <v>150</v>
      </c>
      <c r="H22" s="243"/>
      <c r="I22" s="243"/>
      <c r="J22" s="243"/>
      <c r="K22" s="243"/>
      <c r="L22" s="243"/>
      <c r="M22" s="243"/>
      <c r="N22" s="243"/>
      <c r="O22" s="243"/>
      <c r="P22" s="243"/>
      <c r="Q22" s="243"/>
      <c r="R22" s="243"/>
      <c r="S22" s="240"/>
      <c r="T22" s="243"/>
      <c r="U22" s="243"/>
      <c r="V22" s="240"/>
      <c r="W22" s="244" t="s">
        <v>788</v>
      </c>
      <c r="X22" s="245" t="s">
        <v>153</v>
      </c>
      <c r="Y22" s="245" t="s">
        <v>154</v>
      </c>
      <c r="Z22" s="240">
        <v>1</v>
      </c>
      <c r="AA22" s="240">
        <v>37</v>
      </c>
      <c r="AB22" s="249"/>
      <c r="AC22" s="249"/>
      <c r="AD22" s="249"/>
      <c r="AE22" s="249"/>
      <c r="AF22" s="249"/>
      <c r="AG22" s="249"/>
      <c r="AH22" s="249"/>
      <c r="AI22" s="246" t="str">
        <f>IF(ISERR(HYPERLINK(mPDM_Consolidated_Tasks[[#This Row],[Edit Task]],mPDM_Consolidated_Tasks[[#This Row],[Work Instruction Title]])),"",HYPERLINK(mPDM_Consolidated_Tasks[[#This Row],[Edit Task]],mPDM_Consolidated_Tasks[[#This Row],[Work Instruction Title]]))</f>
        <v>Setup Customer Relay in Console</v>
      </c>
      <c r="AK22" s="226"/>
      <c r="AL22" s="226"/>
      <c r="AM22" s="226"/>
      <c r="AR22" s="226"/>
    </row>
    <row r="23" spans="1:44" ht="15" customHeight="1">
      <c r="A23" s="240" t="s">
        <v>166</v>
      </c>
      <c r="B23" s="240" t="s">
        <v>193</v>
      </c>
      <c r="C23" s="241" t="s">
        <v>162</v>
      </c>
      <c r="D23" s="240" t="s">
        <v>194</v>
      </c>
      <c r="E23" s="240" t="s">
        <v>770</v>
      </c>
      <c r="F23" s="242" t="s">
        <v>1370</v>
      </c>
      <c r="G23" s="243" t="s">
        <v>150</v>
      </c>
      <c r="H23" s="243"/>
      <c r="I23" s="243"/>
      <c r="J23" s="243"/>
      <c r="K23" s="243"/>
      <c r="L23" s="243"/>
      <c r="M23" s="243"/>
      <c r="N23" s="243"/>
      <c r="O23" s="243"/>
      <c r="P23" s="243"/>
      <c r="Q23" s="243"/>
      <c r="R23" s="243"/>
      <c r="S23" s="240"/>
      <c r="T23" s="243"/>
      <c r="U23" s="243"/>
      <c r="V23" s="240"/>
      <c r="W23" s="244" t="s">
        <v>789</v>
      </c>
      <c r="X23" s="245" t="s">
        <v>153</v>
      </c>
      <c r="Y23" s="245" t="s">
        <v>154</v>
      </c>
      <c r="Z23" s="240">
        <v>1</v>
      </c>
      <c r="AA23" s="240">
        <v>38</v>
      </c>
      <c r="AB23" s="249"/>
      <c r="AC23" s="249"/>
      <c r="AD23" s="249"/>
      <c r="AE23" s="249"/>
      <c r="AF23" s="249"/>
      <c r="AG23" s="249"/>
      <c r="AH23" s="249"/>
      <c r="AI23" s="246" t="str">
        <f>IF(ISERR(HYPERLINK(mPDM_Consolidated_Tasks[[#This Row],[Edit Task]],mPDM_Consolidated_Tasks[[#This Row],[Work Instruction Title]])),"",HYPERLINK(mPDM_Consolidated_Tasks[[#This Row],[Edit Task]],mPDM_Consolidated_Tasks[[#This Row],[Work Instruction Title]]))</f>
        <v>Setup Proxy Radius Account in AccMan</v>
      </c>
      <c r="AK23" s="226"/>
      <c r="AL23" s="226"/>
      <c r="AM23" s="226"/>
      <c r="AR23" s="226"/>
    </row>
    <row r="24" spans="1:44" ht="15" customHeight="1">
      <c r="A24" s="240" t="s">
        <v>166</v>
      </c>
      <c r="B24" s="240" t="s">
        <v>195</v>
      </c>
      <c r="C24" s="241" t="s">
        <v>162</v>
      </c>
      <c r="D24" s="240" t="s">
        <v>196</v>
      </c>
      <c r="E24" s="240" t="s">
        <v>770</v>
      </c>
      <c r="F24" s="242" t="s">
        <v>1371</v>
      </c>
      <c r="G24" s="243" t="s">
        <v>150</v>
      </c>
      <c r="H24" s="243"/>
      <c r="I24" s="243"/>
      <c r="J24" s="243"/>
      <c r="K24" s="243"/>
      <c r="L24" s="243"/>
      <c r="M24" s="243"/>
      <c r="N24" s="243"/>
      <c r="O24" s="243"/>
      <c r="P24" s="243"/>
      <c r="Q24" s="243"/>
      <c r="R24" s="243"/>
      <c r="S24" s="240"/>
      <c r="T24" s="243"/>
      <c r="U24" s="243"/>
      <c r="V24" s="240"/>
      <c r="W24" s="244" t="s">
        <v>790</v>
      </c>
      <c r="X24" s="245" t="s">
        <v>153</v>
      </c>
      <c r="Y24" s="245" t="s">
        <v>154</v>
      </c>
      <c r="Z24" s="240">
        <v>1</v>
      </c>
      <c r="AA24" s="240">
        <v>39</v>
      </c>
      <c r="AB24" s="249"/>
      <c r="AC24" s="249"/>
      <c r="AD24" s="249"/>
      <c r="AE24" s="249"/>
      <c r="AF24" s="249"/>
      <c r="AG24" s="249"/>
      <c r="AH24" s="249"/>
      <c r="AI24" s="246" t="str">
        <f>IF(ISERR(HYPERLINK(mPDM_Consolidated_Tasks[[#This Row],[Edit Task]],mPDM_Consolidated_Tasks[[#This Row],[Work Instruction Title]])),"",HYPERLINK(mPDM_Consolidated_Tasks[[#This Row],[Edit Task]],mPDM_Consolidated_Tasks[[#This Row],[Work Instruction Title]]))</f>
        <v>Test and complete proxy radius with customer</v>
      </c>
      <c r="AK24" s="226"/>
      <c r="AL24" s="226"/>
      <c r="AM24" s="226"/>
      <c r="AR24" s="226"/>
    </row>
    <row r="25" spans="1:44" ht="15" customHeight="1">
      <c r="A25" s="240" t="s">
        <v>166</v>
      </c>
      <c r="B25" s="240" t="s">
        <v>197</v>
      </c>
      <c r="C25" s="241" t="s">
        <v>162</v>
      </c>
      <c r="D25" s="240" t="s">
        <v>1373</v>
      </c>
      <c r="E25" s="240" t="s">
        <v>770</v>
      </c>
      <c r="F25" s="242" t="s">
        <v>1372</v>
      </c>
      <c r="G25" s="243" t="s">
        <v>150</v>
      </c>
      <c r="H25" s="243"/>
      <c r="I25" s="243"/>
      <c r="J25" s="243"/>
      <c r="K25" s="243"/>
      <c r="L25" s="243"/>
      <c r="M25" s="243"/>
      <c r="N25" s="243"/>
      <c r="O25" s="243"/>
      <c r="P25" s="243"/>
      <c r="Q25" s="243"/>
      <c r="R25" s="243"/>
      <c r="S25" s="240"/>
      <c r="T25" s="243"/>
      <c r="U25" s="243"/>
      <c r="V25" s="240"/>
      <c r="W25" s="244" t="s">
        <v>791</v>
      </c>
      <c r="X25" s="245" t="s">
        <v>153</v>
      </c>
      <c r="Y25" s="245" t="s">
        <v>154</v>
      </c>
      <c r="Z25" s="240">
        <v>1</v>
      </c>
      <c r="AA25" s="240">
        <v>40</v>
      </c>
      <c r="AB25" s="249"/>
      <c r="AC25" s="249"/>
      <c r="AD25" s="249"/>
      <c r="AE25" s="249"/>
      <c r="AF25" s="249"/>
      <c r="AG25" s="249"/>
      <c r="AH25" s="249"/>
      <c r="AI25" s="246" t="str">
        <f>IF(ISERR(HYPERLINK(mPDM_Consolidated_Tasks[[#This Row],[Edit Task]],mPDM_Consolidated_Tasks[[#This Row],[Work Instruction Title]])),"",HYPERLINK(mPDM_Consolidated_Tasks[[#This Row],[Edit Task]],mPDM_Consolidated_Tasks[[#This Row],[Work Instruction Title]]))</f>
        <v>Complete &amp; Check Proxy Setting on Order</v>
      </c>
      <c r="AK25" s="226"/>
      <c r="AL25" s="226"/>
      <c r="AM25" s="226"/>
      <c r="AR25" s="226"/>
    </row>
    <row r="26" spans="1:44" ht="15" customHeight="1">
      <c r="A26" s="240" t="s">
        <v>166</v>
      </c>
      <c r="B26" s="240" t="s">
        <v>198</v>
      </c>
      <c r="C26" s="241" t="s">
        <v>149</v>
      </c>
      <c r="D26" s="240" t="s">
        <v>199</v>
      </c>
      <c r="E26" s="240" t="s">
        <v>770</v>
      </c>
      <c r="F26" s="242" t="s">
        <v>1374</v>
      </c>
      <c r="G26" s="243" t="s">
        <v>150</v>
      </c>
      <c r="H26" s="243" t="s">
        <v>150</v>
      </c>
      <c r="I26" s="243"/>
      <c r="J26" s="243"/>
      <c r="K26" s="243"/>
      <c r="L26" s="243"/>
      <c r="M26" s="243"/>
      <c r="N26" s="243"/>
      <c r="O26" s="243"/>
      <c r="P26" s="243"/>
      <c r="Q26" s="243"/>
      <c r="R26" s="243"/>
      <c r="S26" s="240"/>
      <c r="T26" s="243"/>
      <c r="U26" s="243"/>
      <c r="V26" s="240"/>
      <c r="W26" s="244" t="s">
        <v>792</v>
      </c>
      <c r="X26" s="245" t="s">
        <v>153</v>
      </c>
      <c r="Y26" s="245" t="s">
        <v>154</v>
      </c>
      <c r="Z26" s="240">
        <v>2</v>
      </c>
      <c r="AA26" s="240">
        <v>41</v>
      </c>
      <c r="AB26" s="249"/>
      <c r="AC26" s="249"/>
      <c r="AD26" s="249"/>
      <c r="AE26" s="249"/>
      <c r="AF26" s="249"/>
      <c r="AG26" s="249"/>
      <c r="AH26" s="249"/>
      <c r="AI26" s="246" t="str">
        <f>IF(ISERR(HYPERLINK(mPDM_Consolidated_Tasks[[#This Row],[Edit Task]],mPDM_Consolidated_Tasks[[#This Row],[Work Instruction Title]])),"",HYPERLINK(mPDM_Consolidated_Tasks[[#This Row],[Edit Task]],mPDM_Consolidated_Tasks[[#This Row],[Work Instruction Title]]))</f>
        <v>Complete Final Config - Provide RFU Dates</v>
      </c>
      <c r="AK26" s="226"/>
      <c r="AL26" s="226"/>
      <c r="AM26" s="226"/>
      <c r="AR26" s="226"/>
    </row>
    <row r="27" spans="1:44" ht="15" customHeight="1">
      <c r="A27" s="240" t="s">
        <v>166</v>
      </c>
      <c r="B27" s="240" t="s">
        <v>200</v>
      </c>
      <c r="C27" s="241" t="s">
        <v>149</v>
      </c>
      <c r="D27" s="240" t="s">
        <v>201</v>
      </c>
      <c r="E27" s="240" t="s">
        <v>770</v>
      </c>
      <c r="F27" s="242" t="s">
        <v>1375</v>
      </c>
      <c r="G27" s="243" t="s">
        <v>150</v>
      </c>
      <c r="H27" s="243" t="s">
        <v>150</v>
      </c>
      <c r="I27" s="243"/>
      <c r="J27" s="243"/>
      <c r="K27" s="243"/>
      <c r="L27" s="243"/>
      <c r="M27" s="243"/>
      <c r="N27" s="243"/>
      <c r="O27" s="243"/>
      <c r="P27" s="243"/>
      <c r="Q27" s="243"/>
      <c r="R27" s="243"/>
      <c r="S27" s="240"/>
      <c r="T27" s="243"/>
      <c r="U27" s="243"/>
      <c r="V27" s="240"/>
      <c r="W27" s="244" t="s">
        <v>793</v>
      </c>
      <c r="X27" s="245" t="s">
        <v>153</v>
      </c>
      <c r="Y27" s="245" t="s">
        <v>154</v>
      </c>
      <c r="Z27" s="240">
        <v>2</v>
      </c>
      <c r="AA27" s="240">
        <v>42</v>
      </c>
      <c r="AB27" s="249"/>
      <c r="AC27" s="249"/>
      <c r="AD27" s="249"/>
      <c r="AE27" s="249"/>
      <c r="AF27" s="249"/>
      <c r="AG27" s="249"/>
      <c r="AH27" s="249"/>
      <c r="AI27" s="246" t="str">
        <f>IF(ISERR(HYPERLINK(mPDM_Consolidated_Tasks[[#This Row],[Edit Task]],mPDM_Consolidated_Tasks[[#This Row],[Work Instruction Title]])),"",HYPERLINK(mPDM_Consolidated_Tasks[[#This Row],[Edit Task]],mPDM_Consolidated_Tasks[[#This Row],[Work Instruction Title]]))</f>
        <v>Setup Test User</v>
      </c>
      <c r="AK27" s="226"/>
      <c r="AL27" s="226"/>
      <c r="AM27" s="226"/>
      <c r="AR27" s="226"/>
    </row>
    <row r="28" spans="1:44" ht="15" customHeight="1">
      <c r="A28" s="240" t="s">
        <v>166</v>
      </c>
      <c r="B28" s="240" t="s">
        <v>202</v>
      </c>
      <c r="C28" s="241" t="s">
        <v>162</v>
      </c>
      <c r="D28" s="240" t="s">
        <v>203</v>
      </c>
      <c r="E28" s="240" t="s">
        <v>770</v>
      </c>
      <c r="F28" s="242" t="s">
        <v>1376</v>
      </c>
      <c r="G28" s="243" t="s">
        <v>150</v>
      </c>
      <c r="H28" s="243"/>
      <c r="I28" s="243"/>
      <c r="J28" s="243"/>
      <c r="K28" s="243"/>
      <c r="L28" s="243"/>
      <c r="M28" s="243"/>
      <c r="N28" s="243"/>
      <c r="O28" s="243"/>
      <c r="P28" s="243"/>
      <c r="Q28" s="243"/>
      <c r="R28" s="243"/>
      <c r="S28" s="240"/>
      <c r="T28" s="243"/>
      <c r="U28" s="243"/>
      <c r="V28" s="240"/>
      <c r="W28" s="244" t="s">
        <v>794</v>
      </c>
      <c r="X28" s="245" t="s">
        <v>153</v>
      </c>
      <c r="Y28" s="245" t="s">
        <v>154</v>
      </c>
      <c r="Z28" s="240">
        <v>1</v>
      </c>
      <c r="AA28" s="240">
        <v>43</v>
      </c>
      <c r="AB28" s="249"/>
      <c r="AC28" s="249"/>
      <c r="AD28" s="249"/>
      <c r="AE28" s="249"/>
      <c r="AF28" s="249"/>
      <c r="AG28" s="249"/>
      <c r="AH28" s="249"/>
      <c r="AI28" s="246" t="str">
        <f>IF(ISERR(HYPERLINK(mPDM_Consolidated_Tasks[[#This Row],[Edit Task]],mPDM_Consolidated_Tasks[[#This Row],[Work Instruction Title]])),"",HYPERLINK(mPDM_Consolidated_Tasks[[#This Row],[Edit Task]],mPDM_Consolidated_Tasks[[#This Row],[Work Instruction Title]]))</f>
        <v>Build OffNet IPSec Tunnel</v>
      </c>
      <c r="AK28" s="226"/>
      <c r="AL28" s="226"/>
      <c r="AM28" s="226"/>
      <c r="AR28" s="226"/>
    </row>
    <row r="29" spans="1:44" ht="15" customHeight="1">
      <c r="A29" s="240" t="s">
        <v>166</v>
      </c>
      <c r="B29" s="240" t="s">
        <v>204</v>
      </c>
      <c r="C29" s="241" t="s">
        <v>162</v>
      </c>
      <c r="D29" s="240" t="s">
        <v>205</v>
      </c>
      <c r="E29" s="240" t="s">
        <v>770</v>
      </c>
      <c r="F29" s="242" t="s">
        <v>1377</v>
      </c>
      <c r="G29" s="243" t="s">
        <v>150</v>
      </c>
      <c r="H29" s="243"/>
      <c r="I29" s="243"/>
      <c r="J29" s="243"/>
      <c r="K29" s="243"/>
      <c r="L29" s="243"/>
      <c r="M29" s="243"/>
      <c r="N29" s="243"/>
      <c r="O29" s="243"/>
      <c r="P29" s="243"/>
      <c r="Q29" s="243"/>
      <c r="R29" s="243"/>
      <c r="S29" s="240"/>
      <c r="T29" s="243"/>
      <c r="U29" s="243"/>
      <c r="V29" s="240"/>
      <c r="W29" s="244" t="s">
        <v>795</v>
      </c>
      <c r="X29" s="245" t="s">
        <v>153</v>
      </c>
      <c r="Y29" s="245" t="s">
        <v>154</v>
      </c>
      <c r="Z29" s="240">
        <v>1</v>
      </c>
      <c r="AA29" s="240">
        <v>44</v>
      </c>
      <c r="AB29" s="249"/>
      <c r="AC29" s="249"/>
      <c r="AD29" s="249"/>
      <c r="AE29" s="249"/>
      <c r="AF29" s="249"/>
      <c r="AG29" s="249"/>
      <c r="AH29" s="249"/>
      <c r="AI29" s="246" t="str">
        <f>IF(ISERR(HYPERLINK(mPDM_Consolidated_Tasks[[#This Row],[Edit Task]],mPDM_Consolidated_Tasks[[#This Row],[Work Instruction Title]])),"",HYPERLINK(mPDM_Consolidated_Tasks[[#This Row],[Edit Task]],mPDM_Consolidated_Tasks[[#This Row],[Work Instruction Title]]))</f>
        <v>CM ACTIVITY for INF RADIUS auth and update SSL Server attributes</v>
      </c>
      <c r="AK29" s="226"/>
      <c r="AL29" s="226"/>
      <c r="AM29" s="226"/>
      <c r="AR29" s="226"/>
    </row>
    <row r="30" spans="1:44" ht="15" customHeight="1">
      <c r="A30" s="240" t="s">
        <v>166</v>
      </c>
      <c r="B30" s="240" t="s">
        <v>206</v>
      </c>
      <c r="C30" s="241" t="s">
        <v>162</v>
      </c>
      <c r="D30" s="240" t="s">
        <v>207</v>
      </c>
      <c r="E30" s="240" t="s">
        <v>770</v>
      </c>
      <c r="F30" s="242" t="s">
        <v>1378</v>
      </c>
      <c r="G30" s="243" t="s">
        <v>150</v>
      </c>
      <c r="H30" s="243"/>
      <c r="I30" s="243"/>
      <c r="J30" s="243"/>
      <c r="K30" s="243"/>
      <c r="L30" s="243"/>
      <c r="M30" s="243"/>
      <c r="N30" s="243"/>
      <c r="O30" s="243"/>
      <c r="P30" s="243"/>
      <c r="Q30" s="243"/>
      <c r="R30" s="243"/>
      <c r="S30" s="240"/>
      <c r="T30" s="243"/>
      <c r="U30" s="243"/>
      <c r="V30" s="240"/>
      <c r="W30" s="244" t="s">
        <v>796</v>
      </c>
      <c r="X30" s="245" t="s">
        <v>153</v>
      </c>
      <c r="Y30" s="245" t="s">
        <v>154</v>
      </c>
      <c r="Z30" s="240">
        <v>1</v>
      </c>
      <c r="AA30" s="240">
        <v>45</v>
      </c>
      <c r="AB30" s="249"/>
      <c r="AC30" s="249"/>
      <c r="AD30" s="249"/>
      <c r="AE30" s="249"/>
      <c r="AF30" s="249"/>
      <c r="AG30" s="249"/>
      <c r="AH30" s="249"/>
      <c r="AI30" s="246" t="str">
        <f>IF(ISERR(HYPERLINK(mPDM_Consolidated_Tasks[[#This Row],[Edit Task]],mPDM_Consolidated_Tasks[[#This Row],[Work Instruction Title]])),"",HYPERLINK(mPDM_Consolidated_Tasks[[#This Row],[Edit Task]],mPDM_Consolidated_Tasks[[#This Row],[Work Instruction Title]]))</f>
        <v>Initiate IPSec Design</v>
      </c>
      <c r="AK30" s="226"/>
      <c r="AL30" s="226"/>
      <c r="AM30" s="226"/>
      <c r="AR30" s="226"/>
    </row>
    <row r="31" spans="1:44" ht="15" customHeight="1">
      <c r="A31" s="240" t="s">
        <v>166</v>
      </c>
      <c r="B31" s="240" t="s">
        <v>208</v>
      </c>
      <c r="C31" s="241" t="s">
        <v>149</v>
      </c>
      <c r="D31" s="240" t="s">
        <v>1380</v>
      </c>
      <c r="E31" s="240" t="s">
        <v>770</v>
      </c>
      <c r="F31" s="242" t="s">
        <v>1379</v>
      </c>
      <c r="G31" s="243" t="s">
        <v>150</v>
      </c>
      <c r="H31" s="243"/>
      <c r="I31" s="243"/>
      <c r="J31" s="243"/>
      <c r="K31" s="243"/>
      <c r="L31" s="243"/>
      <c r="M31" s="243"/>
      <c r="N31" s="243"/>
      <c r="O31" s="243"/>
      <c r="P31" s="243"/>
      <c r="Q31" s="243" t="s">
        <v>151</v>
      </c>
      <c r="R31" s="243" t="s">
        <v>151</v>
      </c>
      <c r="S31" s="240"/>
      <c r="T31" s="243"/>
      <c r="U31" s="243"/>
      <c r="V31" s="240" t="s">
        <v>151</v>
      </c>
      <c r="W31" s="244" t="s">
        <v>771</v>
      </c>
      <c r="X31" s="245" t="s">
        <v>153</v>
      </c>
      <c r="Y31" s="245" t="s">
        <v>154</v>
      </c>
      <c r="Z31" s="240">
        <v>5</v>
      </c>
      <c r="AA31" s="240">
        <v>46</v>
      </c>
      <c r="AB31" s="249"/>
      <c r="AC31" s="249"/>
      <c r="AD31" s="249"/>
      <c r="AE31" s="249"/>
      <c r="AF31" s="249"/>
      <c r="AG31" s="249"/>
      <c r="AH31" s="249" t="s">
        <v>151</v>
      </c>
      <c r="AI31" s="246" t="str">
        <f>IF(ISERR(HYPERLINK(mPDM_Consolidated_Tasks[[#This Row],[Edit Task]],mPDM_Consolidated_Tasks[[#This Row],[Work Instruction Title]])),"",HYPERLINK(mPDM_Consolidated_Tasks[[#This Row],[Edit Task]],mPDM_Consolidated_Tasks[[#This Row],[Work Instruction Title]]))</f>
        <v>Prepare &amp; Build CPE Custom Config</v>
      </c>
      <c r="AK31" s="226"/>
      <c r="AL31" s="226"/>
      <c r="AM31" s="226"/>
      <c r="AR31" s="226"/>
    </row>
    <row r="32" spans="1:44" ht="15" customHeight="1">
      <c r="A32" s="240" t="s">
        <v>166</v>
      </c>
      <c r="B32" s="240" t="s">
        <v>209</v>
      </c>
      <c r="C32" s="241" t="s">
        <v>162</v>
      </c>
      <c r="D32" s="240" t="s">
        <v>210</v>
      </c>
      <c r="E32" s="240" t="s">
        <v>770</v>
      </c>
      <c r="F32" s="242" t="s">
        <v>1381</v>
      </c>
      <c r="G32" s="243" t="s">
        <v>150</v>
      </c>
      <c r="H32" s="243"/>
      <c r="I32" s="243"/>
      <c r="J32" s="243"/>
      <c r="K32" s="243"/>
      <c r="L32" s="243"/>
      <c r="M32" s="243"/>
      <c r="N32" s="243"/>
      <c r="O32" s="243"/>
      <c r="P32" s="243"/>
      <c r="Q32" s="243"/>
      <c r="R32" s="243"/>
      <c r="S32" s="240"/>
      <c r="T32" s="243"/>
      <c r="U32" s="243"/>
      <c r="V32" s="240"/>
      <c r="W32" s="244" t="s">
        <v>797</v>
      </c>
      <c r="X32" s="245" t="s">
        <v>153</v>
      </c>
      <c r="Y32" s="245" t="s">
        <v>154</v>
      </c>
      <c r="Z32" s="240">
        <v>1</v>
      </c>
      <c r="AA32" s="240">
        <v>47</v>
      </c>
      <c r="AB32" s="249"/>
      <c r="AC32" s="249"/>
      <c r="AD32" s="249"/>
      <c r="AE32" s="249"/>
      <c r="AF32" s="249"/>
      <c r="AG32" s="249"/>
      <c r="AH32" s="249"/>
      <c r="AI32" s="246" t="str">
        <f>IF(ISERR(HYPERLINK(mPDM_Consolidated_Tasks[[#This Row],[Edit Task]],mPDM_Consolidated_Tasks[[#This Row],[Work Instruction Title]])),"",HYPERLINK(mPDM_Consolidated_Tasks[[#This Row],[Edit Task]],mPDM_Consolidated_Tasks[[#This Row],[Work Instruction Title]]))</f>
        <v>Configure CP VPN</v>
      </c>
      <c r="AK32" s="226"/>
      <c r="AL32" s="226"/>
      <c r="AM32" s="226"/>
      <c r="AR32" s="226"/>
    </row>
    <row r="33" spans="1:44" ht="15" customHeight="1">
      <c r="A33" s="240" t="s">
        <v>166</v>
      </c>
      <c r="B33" s="240" t="s">
        <v>211</v>
      </c>
      <c r="C33" s="241" t="s">
        <v>162</v>
      </c>
      <c r="D33" s="240" t="s">
        <v>212</v>
      </c>
      <c r="E33" s="240" t="s">
        <v>770</v>
      </c>
      <c r="F33" s="242" t="s">
        <v>1382</v>
      </c>
      <c r="G33" s="243" t="s">
        <v>150</v>
      </c>
      <c r="H33" s="243"/>
      <c r="I33" s="243"/>
      <c r="J33" s="243"/>
      <c r="K33" s="243"/>
      <c r="L33" s="243"/>
      <c r="M33" s="243"/>
      <c r="N33" s="243"/>
      <c r="O33" s="243"/>
      <c r="P33" s="243"/>
      <c r="Q33" s="243"/>
      <c r="R33" s="243"/>
      <c r="S33" s="240"/>
      <c r="T33" s="243"/>
      <c r="U33" s="243"/>
      <c r="V33" s="240"/>
      <c r="W33" s="244" t="s">
        <v>798</v>
      </c>
      <c r="X33" s="245" t="s">
        <v>153</v>
      </c>
      <c r="Y33" s="245" t="s">
        <v>154</v>
      </c>
      <c r="Z33" s="240">
        <v>1</v>
      </c>
      <c r="AA33" s="240">
        <v>48</v>
      </c>
      <c r="AB33" s="249"/>
      <c r="AC33" s="249"/>
      <c r="AD33" s="249"/>
      <c r="AE33" s="249"/>
      <c r="AF33" s="249"/>
      <c r="AG33" s="249"/>
      <c r="AH33" s="249"/>
      <c r="AI33" s="246" t="str">
        <f>IF(ISERR(HYPERLINK(mPDM_Consolidated_Tasks[[#This Row],[Edit Task]],mPDM_Consolidated_Tasks[[#This Row],[Work Instruction Title]])),"",HYPERLINK(mPDM_Consolidated_Tasks[[#This Row],[Edit Task]],mPDM_Consolidated_Tasks[[#This Row],[Work Instruction Title]]))</f>
        <v>Add Token Reference Number</v>
      </c>
      <c r="AK33" s="226"/>
      <c r="AL33" s="226"/>
      <c r="AM33" s="226"/>
      <c r="AR33" s="226"/>
    </row>
    <row r="34" spans="1:44" ht="15" customHeight="1">
      <c r="A34" s="240" t="s">
        <v>166</v>
      </c>
      <c r="B34" s="240" t="s">
        <v>213</v>
      </c>
      <c r="C34" s="241" t="s">
        <v>162</v>
      </c>
      <c r="D34" s="240" t="s">
        <v>214</v>
      </c>
      <c r="E34" s="240" t="s">
        <v>770</v>
      </c>
      <c r="F34" s="242" t="s">
        <v>1383</v>
      </c>
      <c r="G34" s="243" t="s">
        <v>150</v>
      </c>
      <c r="H34" s="243"/>
      <c r="I34" s="243"/>
      <c r="J34" s="243"/>
      <c r="K34" s="243"/>
      <c r="L34" s="243"/>
      <c r="M34" s="243"/>
      <c r="N34" s="243"/>
      <c r="O34" s="243"/>
      <c r="P34" s="243"/>
      <c r="Q34" s="243"/>
      <c r="R34" s="243"/>
      <c r="S34" s="240"/>
      <c r="T34" s="243"/>
      <c r="U34" s="243"/>
      <c r="V34" s="240"/>
      <c r="W34" s="244" t="s">
        <v>799</v>
      </c>
      <c r="X34" s="245" t="s">
        <v>153</v>
      </c>
      <c r="Y34" s="245" t="s">
        <v>154</v>
      </c>
      <c r="Z34" s="240">
        <v>1</v>
      </c>
      <c r="AA34" s="240">
        <v>49</v>
      </c>
      <c r="AB34" s="249"/>
      <c r="AC34" s="249"/>
      <c r="AD34" s="249"/>
      <c r="AE34" s="249"/>
      <c r="AF34" s="249"/>
      <c r="AG34" s="249"/>
      <c r="AH34" s="249"/>
      <c r="AI34" s="246" t="str">
        <f>IF(ISERR(HYPERLINK(mPDM_Consolidated_Tasks[[#This Row],[Edit Task]],mPDM_Consolidated_Tasks[[#This Row],[Work Instruction Title]])),"",HYPERLINK(mPDM_Consolidated_Tasks[[#This Row],[Edit Task]],mPDM_Consolidated_Tasks[[#This Row],[Work Instruction Title]]))</f>
        <v>Configure Internet FW &amp; Private Rotary</v>
      </c>
      <c r="AK34" s="226"/>
      <c r="AL34" s="226"/>
      <c r="AM34" s="226"/>
      <c r="AR34" s="226"/>
    </row>
    <row r="35" spans="1:44" ht="15" customHeight="1">
      <c r="A35" s="240" t="s">
        <v>166</v>
      </c>
      <c r="B35" s="240" t="s">
        <v>215</v>
      </c>
      <c r="C35" s="241" t="s">
        <v>162</v>
      </c>
      <c r="D35" s="240" t="s">
        <v>216</v>
      </c>
      <c r="E35" s="240" t="s">
        <v>770</v>
      </c>
      <c r="F35" s="242" t="s">
        <v>1384</v>
      </c>
      <c r="G35" s="243" t="s">
        <v>150</v>
      </c>
      <c r="H35" s="243"/>
      <c r="I35" s="243"/>
      <c r="J35" s="243"/>
      <c r="K35" s="243"/>
      <c r="L35" s="243"/>
      <c r="M35" s="243"/>
      <c r="N35" s="243"/>
      <c r="O35" s="243"/>
      <c r="P35" s="243"/>
      <c r="Q35" s="243"/>
      <c r="R35" s="243"/>
      <c r="S35" s="240"/>
      <c r="T35" s="243"/>
      <c r="U35" s="243"/>
      <c r="V35" s="240"/>
      <c r="W35" s="244" t="s">
        <v>800</v>
      </c>
      <c r="X35" s="245" t="s">
        <v>153</v>
      </c>
      <c r="Y35" s="245" t="s">
        <v>154</v>
      </c>
      <c r="Z35" s="240">
        <v>1</v>
      </c>
      <c r="AA35" s="240">
        <v>50</v>
      </c>
      <c r="AB35" s="249"/>
      <c r="AC35" s="249"/>
      <c r="AD35" s="249"/>
      <c r="AE35" s="249"/>
      <c r="AF35" s="249"/>
      <c r="AG35" s="249"/>
      <c r="AH35" s="249"/>
      <c r="AI35" s="246" t="str">
        <f>IF(ISERR(HYPERLINK(mPDM_Consolidated_Tasks[[#This Row],[Edit Task]],mPDM_Consolidated_Tasks[[#This Row],[Work Instruction Title]])),"",HYPERLINK(mPDM_Consolidated_Tasks[[#This Row],[Edit Task]],mPDM_Consolidated_Tasks[[#This Row],[Work Instruction Title]]))</f>
        <v>Configure AD Support</v>
      </c>
      <c r="AK35" s="226"/>
      <c r="AL35" s="226"/>
      <c r="AM35" s="226"/>
      <c r="AR35" s="226"/>
    </row>
    <row r="36" spans="1:44" ht="15" customHeight="1">
      <c r="A36" s="240" t="s">
        <v>166</v>
      </c>
      <c r="B36" s="240" t="s">
        <v>217</v>
      </c>
      <c r="C36" s="241" t="s">
        <v>162</v>
      </c>
      <c r="D36" s="240" t="s">
        <v>218</v>
      </c>
      <c r="E36" s="240" t="s">
        <v>770</v>
      </c>
      <c r="F36" s="242" t="s">
        <v>1385</v>
      </c>
      <c r="G36" s="243" t="s">
        <v>150</v>
      </c>
      <c r="H36" s="243"/>
      <c r="I36" s="243"/>
      <c r="J36" s="243"/>
      <c r="K36" s="243"/>
      <c r="L36" s="243"/>
      <c r="M36" s="243"/>
      <c r="N36" s="243"/>
      <c r="O36" s="243"/>
      <c r="P36" s="243"/>
      <c r="Q36" s="243"/>
      <c r="R36" s="243"/>
      <c r="S36" s="240"/>
      <c r="T36" s="243"/>
      <c r="U36" s="243"/>
      <c r="V36" s="240"/>
      <c r="W36" s="244" t="s">
        <v>801</v>
      </c>
      <c r="X36" s="245" t="s">
        <v>153</v>
      </c>
      <c r="Y36" s="245" t="s">
        <v>154</v>
      </c>
      <c r="Z36" s="240">
        <v>1</v>
      </c>
      <c r="AA36" s="240">
        <v>51</v>
      </c>
      <c r="AB36" s="249"/>
      <c r="AC36" s="249"/>
      <c r="AD36" s="249"/>
      <c r="AE36" s="249"/>
      <c r="AF36" s="249"/>
      <c r="AG36" s="249"/>
      <c r="AH36" s="249"/>
      <c r="AI36" s="246" t="str">
        <f>IF(ISERR(HYPERLINK(mPDM_Consolidated_Tasks[[#This Row],[Edit Task]],mPDM_Consolidated_Tasks[[#This Row],[Work Instruction Title]])),"",HYPERLINK(mPDM_Consolidated_Tasks[[#This Row],[Edit Task]],mPDM_Consolidated_Tasks[[#This Row],[Work Instruction Title]]))</f>
        <v>Configure AD Sync</v>
      </c>
      <c r="AK36" s="226"/>
      <c r="AL36" s="226"/>
      <c r="AM36" s="226"/>
      <c r="AR36" s="226"/>
    </row>
    <row r="37" spans="1:44" ht="15" customHeight="1">
      <c r="A37" s="240" t="s">
        <v>166</v>
      </c>
      <c r="B37" s="240" t="s">
        <v>219</v>
      </c>
      <c r="C37" s="241" t="s">
        <v>162</v>
      </c>
      <c r="D37" s="240" t="s">
        <v>220</v>
      </c>
      <c r="E37" s="240" t="s">
        <v>770</v>
      </c>
      <c r="F37" s="242" t="s">
        <v>1386</v>
      </c>
      <c r="G37" s="243" t="s">
        <v>150</v>
      </c>
      <c r="H37" s="243"/>
      <c r="I37" s="243"/>
      <c r="J37" s="243"/>
      <c r="K37" s="243"/>
      <c r="L37" s="243"/>
      <c r="M37" s="243"/>
      <c r="N37" s="243"/>
      <c r="O37" s="243"/>
      <c r="P37" s="243"/>
      <c r="Q37" s="243"/>
      <c r="R37" s="243"/>
      <c r="S37" s="240"/>
      <c r="T37" s="243"/>
      <c r="U37" s="243"/>
      <c r="V37" s="240"/>
      <c r="W37" s="244" t="s">
        <v>802</v>
      </c>
      <c r="X37" s="245" t="s">
        <v>153</v>
      </c>
      <c r="Y37" s="245" t="s">
        <v>154</v>
      </c>
      <c r="Z37" s="240">
        <v>1</v>
      </c>
      <c r="AA37" s="240">
        <v>52</v>
      </c>
      <c r="AB37" s="249"/>
      <c r="AC37" s="249"/>
      <c r="AD37" s="249"/>
      <c r="AE37" s="249"/>
      <c r="AF37" s="249"/>
      <c r="AG37" s="249"/>
      <c r="AH37" s="249"/>
      <c r="AI37" s="246" t="str">
        <f>IF(ISERR(HYPERLINK(mPDM_Consolidated_Tasks[[#This Row],[Edit Task]],mPDM_Consolidated_Tasks[[#This Row],[Work Instruction Title]])),"",HYPERLINK(mPDM_Consolidated_Tasks[[#This Row],[Edit Task]],mPDM_Consolidated_Tasks[[#This Row],[Work Instruction Title]]))</f>
        <v>Configure Mobile ID ToD</v>
      </c>
      <c r="AK37" s="226"/>
      <c r="AL37" s="226"/>
      <c r="AM37" s="226"/>
      <c r="AR37" s="226"/>
    </row>
    <row r="38" spans="1:44" ht="15" customHeight="1">
      <c r="A38" s="240" t="s">
        <v>166</v>
      </c>
      <c r="B38" s="240" t="s">
        <v>221</v>
      </c>
      <c r="C38" s="241" t="s">
        <v>162</v>
      </c>
      <c r="D38" s="240" t="s">
        <v>222</v>
      </c>
      <c r="E38" s="240" t="s">
        <v>770</v>
      </c>
      <c r="F38" s="242" t="s">
        <v>1387</v>
      </c>
      <c r="G38" s="243" t="s">
        <v>150</v>
      </c>
      <c r="H38" s="243"/>
      <c r="I38" s="243"/>
      <c r="J38" s="243"/>
      <c r="K38" s="243"/>
      <c r="L38" s="243"/>
      <c r="M38" s="243"/>
      <c r="N38" s="243"/>
      <c r="O38" s="243"/>
      <c r="P38" s="243"/>
      <c r="Q38" s="243"/>
      <c r="R38" s="243"/>
      <c r="S38" s="240"/>
      <c r="T38" s="243"/>
      <c r="U38" s="243"/>
      <c r="V38" s="240"/>
      <c r="W38" s="244" t="s">
        <v>803</v>
      </c>
      <c r="X38" s="245" t="s">
        <v>153</v>
      </c>
      <c r="Y38" s="245" t="s">
        <v>154</v>
      </c>
      <c r="Z38" s="240">
        <v>1</v>
      </c>
      <c r="AA38" s="240">
        <v>53</v>
      </c>
      <c r="AB38" s="249"/>
      <c r="AC38" s="249"/>
      <c r="AD38" s="249"/>
      <c r="AE38" s="249"/>
      <c r="AF38" s="249"/>
      <c r="AG38" s="249"/>
      <c r="AH38" s="249"/>
      <c r="AI38" s="246" t="str">
        <f>IF(ISERR(HYPERLINK(mPDM_Consolidated_Tasks[[#This Row],[Edit Task]],mPDM_Consolidated_Tasks[[#This Row],[Work Instruction Title]])),"",HYPERLINK(mPDM_Consolidated_Tasks[[#This Row],[Edit Task]],mPDM_Consolidated_Tasks[[#This Row],[Work Instruction Title]]))</f>
        <v>IP Allocation</v>
      </c>
      <c r="AK38" s="226"/>
      <c r="AL38" s="226"/>
      <c r="AM38" s="226"/>
      <c r="AR38" s="226"/>
    </row>
    <row r="39" spans="1:44" ht="15" customHeight="1">
      <c r="A39" s="240" t="s">
        <v>166</v>
      </c>
      <c r="B39" s="240" t="s">
        <v>804</v>
      </c>
      <c r="C39" s="241" t="s">
        <v>162</v>
      </c>
      <c r="D39" s="240" t="s">
        <v>805</v>
      </c>
      <c r="E39" s="240" t="s">
        <v>772</v>
      </c>
      <c r="F39" s="242" t="s">
        <v>1389</v>
      </c>
      <c r="G39" s="243"/>
      <c r="H39" s="243"/>
      <c r="I39" s="243"/>
      <c r="J39" s="243"/>
      <c r="K39" s="243"/>
      <c r="L39" s="243"/>
      <c r="M39" s="243"/>
      <c r="N39" s="243"/>
      <c r="O39" s="243"/>
      <c r="P39" s="243"/>
      <c r="Q39" s="243"/>
      <c r="R39" s="243"/>
      <c r="S39" s="240"/>
      <c r="T39" s="243"/>
      <c r="U39" s="243"/>
      <c r="V39" s="240" t="s">
        <v>151</v>
      </c>
      <c r="W39" s="244" t="s">
        <v>1388</v>
      </c>
      <c r="X39" s="245" t="s">
        <v>153</v>
      </c>
      <c r="Y39" s="245" t="s">
        <v>154</v>
      </c>
      <c r="Z39" s="240">
        <v>1</v>
      </c>
      <c r="AA39" s="240">
        <v>262</v>
      </c>
      <c r="AB39" s="249"/>
      <c r="AC39" s="249"/>
      <c r="AD39" s="249"/>
      <c r="AE39" s="249"/>
      <c r="AF39" s="249"/>
      <c r="AG39" s="249"/>
      <c r="AH39" s="249"/>
      <c r="AI39" s="246" t="str">
        <f>IF(ISERR(HYPERLINK(mPDM_Consolidated_Tasks[[#This Row],[Edit Task]],mPDM_Consolidated_Tasks[[#This Row],[Work Instruction Title]])),"",HYPERLINK(mPDM_Consolidated_Tasks[[#This Row],[Edit Task]],mPDM_Consolidated_Tasks[[#This Row],[Work Instruction Title]]))</f>
        <v>Plan Access</v>
      </c>
      <c r="AK39" s="226"/>
      <c r="AL39" s="226"/>
      <c r="AM39" s="226"/>
      <c r="AR39" s="226"/>
    </row>
    <row r="40" spans="1:44" ht="15" customHeight="1">
      <c r="A40" s="240" t="s">
        <v>166</v>
      </c>
      <c r="B40" s="240" t="s">
        <v>806</v>
      </c>
      <c r="C40" s="241" t="s">
        <v>162</v>
      </c>
      <c r="D40" s="240" t="s">
        <v>807</v>
      </c>
      <c r="E40" s="240" t="s">
        <v>772</v>
      </c>
      <c r="F40" s="242" t="s">
        <v>1391</v>
      </c>
      <c r="G40" s="243"/>
      <c r="H40" s="243"/>
      <c r="I40" s="243"/>
      <c r="J40" s="243"/>
      <c r="K40" s="243"/>
      <c r="L40" s="243"/>
      <c r="M40" s="243"/>
      <c r="N40" s="243"/>
      <c r="O40" s="243"/>
      <c r="P40" s="243"/>
      <c r="Q40" s="243"/>
      <c r="R40" s="243"/>
      <c r="S40" s="240"/>
      <c r="T40" s="243"/>
      <c r="U40" s="243"/>
      <c r="V40" s="240" t="s">
        <v>151</v>
      </c>
      <c r="W40" s="244" t="s">
        <v>1390</v>
      </c>
      <c r="X40" s="245" t="s">
        <v>153</v>
      </c>
      <c r="Y40" s="245" t="s">
        <v>154</v>
      </c>
      <c r="Z40" s="240">
        <v>1</v>
      </c>
      <c r="AA40" s="240">
        <v>349</v>
      </c>
      <c r="AB40" s="249"/>
      <c r="AC40" s="249"/>
      <c r="AD40" s="249"/>
      <c r="AE40" s="249"/>
      <c r="AF40" s="249"/>
      <c r="AG40" s="249"/>
      <c r="AH40" s="249"/>
      <c r="AI40" s="246" t="str">
        <f>IF(ISERR(HYPERLINK(mPDM_Consolidated_Tasks[[#This Row],[Edit Task]],mPDM_Consolidated_Tasks[[#This Row],[Work Instruction Title]])),"",HYPERLINK(mPDM_Consolidated_Tasks[[#This Row],[Edit Task]],mPDM_Consolidated_Tasks[[#This Row],[Work Instruction Title]]))</f>
        <v>Configure Access</v>
      </c>
      <c r="AK40" s="226"/>
      <c r="AL40" s="226"/>
      <c r="AM40" s="226"/>
      <c r="AR40" s="226"/>
    </row>
    <row r="41" spans="1:44" ht="15" customHeight="1">
      <c r="A41" s="240" t="s">
        <v>166</v>
      </c>
      <c r="B41" s="240" t="s">
        <v>223</v>
      </c>
      <c r="C41" s="241" t="s">
        <v>162</v>
      </c>
      <c r="D41" s="240" t="s">
        <v>224</v>
      </c>
      <c r="E41" s="240" t="s">
        <v>770</v>
      </c>
      <c r="F41" s="242" t="s">
        <v>1392</v>
      </c>
      <c r="G41" s="243"/>
      <c r="H41" s="243"/>
      <c r="I41" s="243"/>
      <c r="J41" s="243"/>
      <c r="K41" s="243"/>
      <c r="L41" s="243"/>
      <c r="M41" s="243"/>
      <c r="N41" s="243"/>
      <c r="O41" s="243" t="s">
        <v>152</v>
      </c>
      <c r="P41" s="243"/>
      <c r="Q41" s="243"/>
      <c r="R41" s="243"/>
      <c r="S41" s="240"/>
      <c r="T41" s="243"/>
      <c r="U41" s="243"/>
      <c r="V41" s="240"/>
      <c r="W41" s="244" t="s">
        <v>808</v>
      </c>
      <c r="X41" s="245" t="s">
        <v>153</v>
      </c>
      <c r="Y41" s="245" t="s">
        <v>154</v>
      </c>
      <c r="Z41" s="240">
        <v>1</v>
      </c>
      <c r="AA41" s="240">
        <v>56</v>
      </c>
      <c r="AB41" s="249"/>
      <c r="AC41" s="249"/>
      <c r="AD41" s="249"/>
      <c r="AE41" s="249"/>
      <c r="AF41" s="249"/>
      <c r="AG41" s="249"/>
      <c r="AH41" s="249"/>
      <c r="AI41" s="246" t="str">
        <f>IF(ISERR(HYPERLINK(mPDM_Consolidated_Tasks[[#This Row],[Edit Task]],mPDM_Consolidated_Tasks[[#This Row],[Work Instruction Title]])),"",HYPERLINK(mPDM_Consolidated_Tasks[[#This Row],[Edit Task]],mPDM_Consolidated_Tasks[[#This Row],[Work Instruction Title]]))</f>
        <v>Capture CAS or VSM or ADS IP Address and Hostname</v>
      </c>
      <c r="AK41" s="226"/>
      <c r="AL41" s="226"/>
      <c r="AM41" s="226"/>
      <c r="AR41" s="226"/>
    </row>
    <row r="42" spans="1:44" ht="15" customHeight="1">
      <c r="A42" s="240" t="s">
        <v>166</v>
      </c>
      <c r="B42" s="240" t="s">
        <v>225</v>
      </c>
      <c r="C42" s="241" t="s">
        <v>162</v>
      </c>
      <c r="D42" s="240" t="s">
        <v>226</v>
      </c>
      <c r="E42" s="240" t="s">
        <v>770</v>
      </c>
      <c r="F42" s="242" t="s">
        <v>1393</v>
      </c>
      <c r="G42" s="243"/>
      <c r="H42" s="243"/>
      <c r="I42" s="243"/>
      <c r="J42" s="243"/>
      <c r="K42" s="243"/>
      <c r="L42" s="243"/>
      <c r="M42" s="243"/>
      <c r="N42" s="243"/>
      <c r="O42" s="243" t="s">
        <v>150</v>
      </c>
      <c r="P42" s="243"/>
      <c r="Q42" s="243"/>
      <c r="R42" s="243"/>
      <c r="S42" s="240"/>
      <c r="T42" s="243"/>
      <c r="U42" s="243"/>
      <c r="V42" s="240"/>
      <c r="W42" s="244" t="s">
        <v>809</v>
      </c>
      <c r="X42" s="245" t="s">
        <v>153</v>
      </c>
      <c r="Y42" s="245" t="s">
        <v>154</v>
      </c>
      <c r="Z42" s="240">
        <v>1</v>
      </c>
      <c r="AA42" s="240">
        <v>57</v>
      </c>
      <c r="AB42" s="249"/>
      <c r="AC42" s="249"/>
      <c r="AD42" s="249"/>
      <c r="AE42" s="249"/>
      <c r="AF42" s="249"/>
      <c r="AG42" s="249"/>
      <c r="AH42" s="249"/>
      <c r="AI42" s="246" t="str">
        <f>IF(ISERR(HYPERLINK(mPDM_Consolidated_Tasks[[#This Row],[Edit Task]],mPDM_Consolidated_Tasks[[#This Row],[Work Instruction Title]])),"",HYPERLINK(mPDM_Consolidated_Tasks[[#This Row],[Edit Task]],mPDM_Consolidated_Tasks[[#This Row],[Work Instruction Title]]))</f>
        <v>Configure WPMo Service</v>
      </c>
      <c r="AK42" s="226"/>
      <c r="AL42" s="226"/>
      <c r="AM42" s="226"/>
      <c r="AR42" s="226"/>
    </row>
    <row r="43" spans="1:44" ht="15" customHeight="1">
      <c r="A43" s="240" t="s">
        <v>166</v>
      </c>
      <c r="B43" s="240" t="s">
        <v>227</v>
      </c>
      <c r="C43" s="241" t="s">
        <v>162</v>
      </c>
      <c r="D43" s="240" t="s">
        <v>228</v>
      </c>
      <c r="E43" s="240" t="s">
        <v>770</v>
      </c>
      <c r="F43" s="242" t="s">
        <v>1394</v>
      </c>
      <c r="G43" s="243"/>
      <c r="H43" s="243"/>
      <c r="I43" s="243"/>
      <c r="J43" s="243"/>
      <c r="K43" s="243"/>
      <c r="L43" s="243"/>
      <c r="M43" s="243"/>
      <c r="N43" s="243"/>
      <c r="O43" s="243" t="s">
        <v>152</v>
      </c>
      <c r="P43" s="243"/>
      <c r="Q43" s="243"/>
      <c r="R43" s="243"/>
      <c r="S43" s="240"/>
      <c r="T43" s="243"/>
      <c r="U43" s="243"/>
      <c r="V43" s="240"/>
      <c r="W43" s="244" t="s">
        <v>810</v>
      </c>
      <c r="X43" s="245" t="s">
        <v>153</v>
      </c>
      <c r="Y43" s="245" t="s">
        <v>154</v>
      </c>
      <c r="Z43" s="240">
        <v>1</v>
      </c>
      <c r="AA43" s="240">
        <v>58</v>
      </c>
      <c r="AB43" s="249"/>
      <c r="AC43" s="249"/>
      <c r="AD43" s="249"/>
      <c r="AE43" s="249"/>
      <c r="AF43" s="249"/>
      <c r="AG43" s="249"/>
      <c r="AH43" s="249"/>
      <c r="AI43" s="246" t="str">
        <f>IF(ISERR(HYPERLINK(mPDM_Consolidated_Tasks[[#This Row],[Edit Task]],mPDM_Consolidated_Tasks[[#This Row],[Work Instruction Title]])),"",HYPERLINK(mPDM_Consolidated_Tasks[[#This Row],[Edit Task]],mPDM_Consolidated_Tasks[[#This Row],[Work Instruction Title]]))</f>
        <v>Capture Application Names</v>
      </c>
      <c r="AK43" s="226"/>
      <c r="AL43" s="226"/>
      <c r="AM43" s="226"/>
      <c r="AR43" s="226"/>
    </row>
    <row r="44" spans="1:44" ht="15" customHeight="1">
      <c r="A44" s="240" t="s">
        <v>166</v>
      </c>
      <c r="B44" s="240" t="s">
        <v>229</v>
      </c>
      <c r="C44" s="241" t="s">
        <v>162</v>
      </c>
      <c r="D44" s="240" t="s">
        <v>230</v>
      </c>
      <c r="E44" s="240" t="s">
        <v>770</v>
      </c>
      <c r="F44" s="242" t="s">
        <v>1395</v>
      </c>
      <c r="G44" s="243"/>
      <c r="H44" s="243"/>
      <c r="I44" s="243"/>
      <c r="J44" s="243"/>
      <c r="K44" s="243"/>
      <c r="L44" s="243"/>
      <c r="M44" s="243"/>
      <c r="N44" s="243"/>
      <c r="O44" s="243" t="s">
        <v>231</v>
      </c>
      <c r="P44" s="243"/>
      <c r="Q44" s="243"/>
      <c r="R44" s="243"/>
      <c r="S44" s="240"/>
      <c r="T44" s="243"/>
      <c r="U44" s="243"/>
      <c r="V44" s="240"/>
      <c r="W44" s="244" t="s">
        <v>811</v>
      </c>
      <c r="X44" s="245" t="s">
        <v>153</v>
      </c>
      <c r="Y44" s="245" t="s">
        <v>154</v>
      </c>
      <c r="Z44" s="240">
        <v>1</v>
      </c>
      <c r="AA44" s="240">
        <v>59</v>
      </c>
      <c r="AB44" s="249"/>
      <c r="AC44" s="249"/>
      <c r="AD44" s="249"/>
      <c r="AE44" s="249"/>
      <c r="AF44" s="249"/>
      <c r="AG44" s="249"/>
      <c r="AH44" s="249"/>
      <c r="AI44" s="246" t="str">
        <f>IF(ISERR(HYPERLINK(mPDM_Consolidated_Tasks[[#This Row],[Edit Task]],mPDM_Consolidated_Tasks[[#This Row],[Work Instruction Title]])),"",HYPERLINK(mPDM_Consolidated_Tasks[[#This Row],[Edit Task]],mPDM_Consolidated_Tasks[[#This Row],[Work Instruction Title]]))</f>
        <v>De-allocate CAS or VSM or ADS IP Address and Hostname</v>
      </c>
      <c r="AK44" s="226"/>
      <c r="AL44" s="226"/>
      <c r="AM44" s="226"/>
      <c r="AR44" s="226"/>
    </row>
    <row r="45" spans="1:44" ht="15" customHeight="1">
      <c r="A45" s="240" t="s">
        <v>166</v>
      </c>
      <c r="B45" s="240" t="s">
        <v>232</v>
      </c>
      <c r="C45" s="241" t="s">
        <v>162</v>
      </c>
      <c r="D45" s="240" t="s">
        <v>233</v>
      </c>
      <c r="E45" s="240" t="s">
        <v>770</v>
      </c>
      <c r="F45" s="242" t="s">
        <v>1396</v>
      </c>
      <c r="G45" s="243"/>
      <c r="H45" s="243"/>
      <c r="I45" s="243"/>
      <c r="J45" s="243"/>
      <c r="K45" s="243"/>
      <c r="L45" s="243"/>
      <c r="M45" s="243"/>
      <c r="N45" s="243"/>
      <c r="O45" s="243"/>
      <c r="P45" s="243" t="s">
        <v>151</v>
      </c>
      <c r="Q45" s="243"/>
      <c r="R45" s="243"/>
      <c r="S45" s="240"/>
      <c r="T45" s="243"/>
      <c r="U45" s="243"/>
      <c r="V45" s="240"/>
      <c r="W45" s="244" t="s">
        <v>812</v>
      </c>
      <c r="X45" s="245" t="s">
        <v>153</v>
      </c>
      <c r="Y45" s="245" t="s">
        <v>154</v>
      </c>
      <c r="Z45" s="240">
        <v>1</v>
      </c>
      <c r="AA45" s="240">
        <v>60</v>
      </c>
      <c r="AB45" s="249"/>
      <c r="AC45" s="249"/>
      <c r="AD45" s="249"/>
      <c r="AE45" s="249"/>
      <c r="AF45" s="249"/>
      <c r="AG45" s="249"/>
      <c r="AH45" s="249"/>
      <c r="AI45" s="246" t="str">
        <f>IF(ISERR(HYPERLINK(mPDM_Consolidated_Tasks[[#This Row],[Edit Task]],mPDM_Consolidated_Tasks[[#This Row],[Work Instruction Title]])),"",HYPERLINK(mPDM_Consolidated_Tasks[[#This Row],[Edit Task]],mPDM_Consolidated_Tasks[[#This Row],[Work Instruction Title]]))</f>
        <v>Generate Report and Deliver to Customer</v>
      </c>
      <c r="AK45" s="226"/>
      <c r="AL45" s="226"/>
      <c r="AM45" s="226"/>
      <c r="AR45" s="226"/>
    </row>
    <row r="46" spans="1:44" ht="15" customHeight="1">
      <c r="A46" s="240" t="s">
        <v>166</v>
      </c>
      <c r="B46" s="240" t="s">
        <v>234</v>
      </c>
      <c r="C46" s="241" t="s">
        <v>149</v>
      </c>
      <c r="D46" s="240" t="s">
        <v>235</v>
      </c>
      <c r="E46" s="240" t="s">
        <v>770</v>
      </c>
      <c r="F46" s="242" t="s">
        <v>1397</v>
      </c>
      <c r="G46" s="243"/>
      <c r="H46" s="243"/>
      <c r="I46" s="243"/>
      <c r="J46" s="243"/>
      <c r="K46" s="243"/>
      <c r="L46" s="243"/>
      <c r="M46" s="243" t="s">
        <v>236</v>
      </c>
      <c r="N46" s="243" t="s">
        <v>236</v>
      </c>
      <c r="O46" s="243" t="s">
        <v>236</v>
      </c>
      <c r="P46" s="243"/>
      <c r="Q46" s="243"/>
      <c r="R46" s="243"/>
      <c r="S46" s="240"/>
      <c r="T46" s="243"/>
      <c r="U46" s="243"/>
      <c r="V46" s="240"/>
      <c r="W46" s="244" t="s">
        <v>813</v>
      </c>
      <c r="X46" s="245" t="s">
        <v>153</v>
      </c>
      <c r="Y46" s="245" t="s">
        <v>154</v>
      </c>
      <c r="Z46" s="240">
        <v>3</v>
      </c>
      <c r="AA46" s="240">
        <v>61</v>
      </c>
      <c r="AB46" s="249"/>
      <c r="AC46" s="249"/>
      <c r="AD46" s="249"/>
      <c r="AE46" s="249"/>
      <c r="AF46" s="249"/>
      <c r="AG46" s="249"/>
      <c r="AH46" s="249"/>
      <c r="AI46" s="246" t="str">
        <f>IF(ISERR(HYPERLINK(mPDM_Consolidated_Tasks[[#This Row],[Edit Task]],mPDM_Consolidated_Tasks[[#This Row],[Work Instruction Title]])),"",HYPERLINK(mPDM_Consolidated_Tasks[[#This Row],[Edit Task]],mPDM_Consolidated_Tasks[[#This Row],[Work Instruction Title]]))</f>
        <v>Modify Management Platform</v>
      </c>
      <c r="AK46" s="226"/>
      <c r="AL46" s="226"/>
      <c r="AM46" s="226"/>
      <c r="AR46" s="226"/>
    </row>
    <row r="47" spans="1:44" ht="15" customHeight="1">
      <c r="A47" s="240" t="s">
        <v>166</v>
      </c>
      <c r="B47" s="240" t="s">
        <v>237</v>
      </c>
      <c r="C47" s="241" t="s">
        <v>149</v>
      </c>
      <c r="D47" s="240" t="s">
        <v>238</v>
      </c>
      <c r="E47" s="240" t="s">
        <v>770</v>
      </c>
      <c r="F47" s="242" t="s">
        <v>1398</v>
      </c>
      <c r="G47" s="243"/>
      <c r="H47" s="243"/>
      <c r="I47" s="243"/>
      <c r="J47" s="243"/>
      <c r="K47" s="243"/>
      <c r="L47" s="243"/>
      <c r="M47" s="243" t="s">
        <v>231</v>
      </c>
      <c r="N47" s="243" t="s">
        <v>231</v>
      </c>
      <c r="O47" s="243" t="s">
        <v>231</v>
      </c>
      <c r="P47" s="243"/>
      <c r="Q47" s="243"/>
      <c r="R47" s="243"/>
      <c r="S47" s="240"/>
      <c r="T47" s="243"/>
      <c r="U47" s="243"/>
      <c r="V47" s="240"/>
      <c r="W47" s="244" t="s">
        <v>771</v>
      </c>
      <c r="X47" s="245" t="s">
        <v>153</v>
      </c>
      <c r="Y47" s="245" t="s">
        <v>154</v>
      </c>
      <c r="Z47" s="240">
        <v>5</v>
      </c>
      <c r="AA47" s="240">
        <v>62</v>
      </c>
      <c r="AB47" s="249"/>
      <c r="AC47" s="249"/>
      <c r="AD47" s="249"/>
      <c r="AE47" s="249"/>
      <c r="AF47" s="249"/>
      <c r="AG47" s="249" t="s">
        <v>283</v>
      </c>
      <c r="AH47" s="249" t="s">
        <v>283</v>
      </c>
      <c r="AI47" s="246" t="str">
        <f>IF(ISERR(HYPERLINK(mPDM_Consolidated_Tasks[[#This Row],[Edit Task]],mPDM_Consolidated_Tasks[[#This Row],[Work Instruction Title]])),"",HYPERLINK(mPDM_Consolidated_Tasks[[#This Row],[Edit Task]],mPDM_Consolidated_Tasks[[#This Row],[Work Instruction Title]]))</f>
        <v>Deconfigure Management Platform</v>
      </c>
      <c r="AK47" s="226"/>
      <c r="AL47" s="226"/>
      <c r="AM47" s="226"/>
      <c r="AR47" s="226"/>
    </row>
    <row r="48" spans="1:44" ht="15" customHeight="1">
      <c r="A48" s="240" t="s">
        <v>166</v>
      </c>
      <c r="B48" s="240" t="s">
        <v>239</v>
      </c>
      <c r="C48" s="241" t="s">
        <v>149</v>
      </c>
      <c r="D48" s="240" t="s">
        <v>240</v>
      </c>
      <c r="E48" s="240" t="s">
        <v>770</v>
      </c>
      <c r="F48" s="242" t="s">
        <v>1399</v>
      </c>
      <c r="G48" s="243"/>
      <c r="H48" s="243"/>
      <c r="I48" s="243"/>
      <c r="J48" s="243"/>
      <c r="K48" s="243"/>
      <c r="L48" s="243"/>
      <c r="M48" s="243" t="s">
        <v>231</v>
      </c>
      <c r="N48" s="243" t="s">
        <v>231</v>
      </c>
      <c r="O48" s="243" t="s">
        <v>231</v>
      </c>
      <c r="P48" s="243"/>
      <c r="Q48" s="243"/>
      <c r="R48" s="243"/>
      <c r="S48" s="240"/>
      <c r="T48" s="243"/>
      <c r="U48" s="243"/>
      <c r="V48" s="240"/>
      <c r="W48" s="244" t="s">
        <v>814</v>
      </c>
      <c r="X48" s="245" t="s">
        <v>153</v>
      </c>
      <c r="Y48" s="245" t="s">
        <v>154</v>
      </c>
      <c r="Z48" s="240">
        <v>3</v>
      </c>
      <c r="AA48" s="240">
        <v>63</v>
      </c>
      <c r="AB48" s="249"/>
      <c r="AC48" s="249"/>
      <c r="AD48" s="249"/>
      <c r="AE48" s="249"/>
      <c r="AF48" s="249"/>
      <c r="AG48" s="249"/>
      <c r="AH48" s="249"/>
      <c r="AI48" s="246" t="str">
        <f>IF(ISERR(HYPERLINK(mPDM_Consolidated_Tasks[[#This Row],[Edit Task]],mPDM_Consolidated_Tasks[[#This Row],[Work Instruction Title]])),"",HYPERLINK(mPDM_Consolidated_Tasks[[#This Row],[Edit Task]],mPDM_Consolidated_Tasks[[#This Row],[Work Instruction Title]]))</f>
        <v>Deconfigure PE</v>
      </c>
      <c r="AK48" s="226"/>
      <c r="AL48" s="226"/>
      <c r="AM48" s="226"/>
      <c r="AR48" s="226"/>
    </row>
    <row r="49" spans="1:44" ht="15" customHeight="1">
      <c r="A49" s="240" t="s">
        <v>166</v>
      </c>
      <c r="B49" s="240" t="s">
        <v>241</v>
      </c>
      <c r="C49" s="241" t="s">
        <v>162</v>
      </c>
      <c r="D49" s="240" t="s">
        <v>242</v>
      </c>
      <c r="E49" s="240" t="s">
        <v>770</v>
      </c>
      <c r="F49" s="242" t="s">
        <v>1400</v>
      </c>
      <c r="G49" s="243" t="s">
        <v>150</v>
      </c>
      <c r="H49" s="243"/>
      <c r="I49" s="243"/>
      <c r="J49" s="243"/>
      <c r="K49" s="243"/>
      <c r="L49" s="243"/>
      <c r="M49" s="243"/>
      <c r="N49" s="243"/>
      <c r="O49" s="243"/>
      <c r="P49" s="243"/>
      <c r="Q49" s="243"/>
      <c r="R49" s="243"/>
      <c r="S49" s="240"/>
      <c r="T49" s="243"/>
      <c r="U49" s="243"/>
      <c r="V49" s="240"/>
      <c r="W49" s="244" t="s">
        <v>815</v>
      </c>
      <c r="X49" s="245" t="s">
        <v>153</v>
      </c>
      <c r="Y49" s="245" t="s">
        <v>154</v>
      </c>
      <c r="Z49" s="240">
        <v>1</v>
      </c>
      <c r="AA49" s="240">
        <v>64</v>
      </c>
      <c r="AB49" s="249"/>
      <c r="AC49" s="249"/>
      <c r="AD49" s="249"/>
      <c r="AE49" s="249"/>
      <c r="AF49" s="249"/>
      <c r="AG49" s="249"/>
      <c r="AH49" s="249"/>
      <c r="AI49" s="246" t="str">
        <f>IF(ISERR(HYPERLINK(mPDM_Consolidated_Tasks[[#This Row],[Edit Task]],mPDM_Consolidated_Tasks[[#This Row],[Work Instruction Title]])),"",HYPERLINK(mPDM_Consolidated_Tasks[[#This Row],[Edit Task]],mPDM_Consolidated_Tasks[[#This Row],[Work Instruction Title]]))</f>
        <v>IAM Customer Configuration</v>
      </c>
      <c r="AK49" s="226"/>
      <c r="AL49" s="226"/>
      <c r="AM49" s="226"/>
      <c r="AR49" s="226"/>
    </row>
    <row r="50" spans="1:44" ht="15" customHeight="1">
      <c r="A50" s="240" t="s">
        <v>166</v>
      </c>
      <c r="B50" s="240" t="s">
        <v>243</v>
      </c>
      <c r="C50" s="241" t="s">
        <v>149</v>
      </c>
      <c r="D50" s="240" t="s">
        <v>816</v>
      </c>
      <c r="E50" s="240" t="s">
        <v>770</v>
      </c>
      <c r="F50" s="242" t="s">
        <v>1401</v>
      </c>
      <c r="G50" s="243"/>
      <c r="H50" s="243"/>
      <c r="I50" s="243"/>
      <c r="J50" s="243"/>
      <c r="K50" s="243"/>
      <c r="L50" s="243"/>
      <c r="M50" s="243" t="s">
        <v>231</v>
      </c>
      <c r="N50" s="243" t="s">
        <v>231</v>
      </c>
      <c r="O50" s="243" t="s">
        <v>231</v>
      </c>
      <c r="P50" s="243"/>
      <c r="Q50" s="243"/>
      <c r="R50" s="243"/>
      <c r="S50" s="240"/>
      <c r="T50" s="243"/>
      <c r="U50" s="243"/>
      <c r="V50" s="240"/>
      <c r="W50" s="244" t="s">
        <v>817</v>
      </c>
      <c r="X50" s="245" t="s">
        <v>153</v>
      </c>
      <c r="Y50" s="245" t="s">
        <v>154</v>
      </c>
      <c r="Z50" s="240">
        <v>3</v>
      </c>
      <c r="AA50" s="240">
        <v>65</v>
      </c>
      <c r="AB50" s="249"/>
      <c r="AC50" s="249"/>
      <c r="AD50" s="249"/>
      <c r="AE50" s="249"/>
      <c r="AF50" s="249"/>
      <c r="AG50" s="249"/>
      <c r="AH50" s="249"/>
      <c r="AI50" s="246" t="str">
        <f>IF(ISERR(HYPERLINK(mPDM_Consolidated_Tasks[[#This Row],[Edit Task]],mPDM_Consolidated_Tasks[[#This Row],[Work Instruction Title]])),"",HYPERLINK(mPDM_Consolidated_Tasks[[#This Row],[Edit Task]],mPDM_Consolidated_Tasks[[#This Row],[Work Instruction Title]]))</f>
        <v>Deconfigure Firewall</v>
      </c>
      <c r="AK50" s="226"/>
      <c r="AL50" s="226"/>
      <c r="AM50" s="226"/>
      <c r="AR50" s="226"/>
    </row>
    <row r="51" spans="1:44" ht="15" customHeight="1">
      <c r="A51" s="240" t="s">
        <v>166</v>
      </c>
      <c r="B51" s="240" t="s">
        <v>244</v>
      </c>
      <c r="C51" s="241" t="s">
        <v>149</v>
      </c>
      <c r="D51" s="240" t="s">
        <v>245</v>
      </c>
      <c r="E51" s="240" t="s">
        <v>770</v>
      </c>
      <c r="F51" s="242" t="s">
        <v>1402</v>
      </c>
      <c r="G51" s="243"/>
      <c r="H51" s="243"/>
      <c r="I51" s="243"/>
      <c r="J51" s="243"/>
      <c r="K51" s="243"/>
      <c r="L51" s="243"/>
      <c r="M51" s="243" t="s">
        <v>150</v>
      </c>
      <c r="N51" s="243" t="s">
        <v>150</v>
      </c>
      <c r="O51" s="243" t="s">
        <v>150</v>
      </c>
      <c r="P51" s="243"/>
      <c r="Q51" s="243"/>
      <c r="R51" s="243"/>
      <c r="S51" s="240"/>
      <c r="T51" s="243"/>
      <c r="U51" s="243"/>
      <c r="V51" s="240"/>
      <c r="W51" s="244" t="s">
        <v>818</v>
      </c>
      <c r="X51" s="245" t="s">
        <v>153</v>
      </c>
      <c r="Y51" s="245" t="s">
        <v>154</v>
      </c>
      <c r="Z51" s="240">
        <v>3</v>
      </c>
      <c r="AA51" s="240">
        <v>66</v>
      </c>
      <c r="AB51" s="249"/>
      <c r="AC51" s="249"/>
      <c r="AD51" s="249"/>
      <c r="AE51" s="249"/>
      <c r="AF51" s="249"/>
      <c r="AG51" s="249"/>
      <c r="AH51" s="249"/>
      <c r="AI51" s="246" t="str">
        <f>IF(ISERR(HYPERLINK(mPDM_Consolidated_Tasks[[#This Row],[Edit Task]],mPDM_Consolidated_Tasks[[#This Row],[Work Instruction Title]])),"",HYPERLINK(mPDM_Consolidated_Tasks[[#This Row],[Edit Task]],mPDM_Consolidated_Tasks[[#This Row],[Work Instruction Title]]))</f>
        <v>Send BT Management IP Addresses to Customer</v>
      </c>
      <c r="AK51" s="226"/>
      <c r="AL51" s="226"/>
      <c r="AM51" s="226"/>
      <c r="AR51" s="226"/>
    </row>
    <row r="52" spans="1:44" ht="15" customHeight="1">
      <c r="A52" s="240" t="s">
        <v>166</v>
      </c>
      <c r="B52" s="240" t="s">
        <v>246</v>
      </c>
      <c r="C52" s="241" t="s">
        <v>162</v>
      </c>
      <c r="D52" s="240" t="s">
        <v>247</v>
      </c>
      <c r="E52" s="240" t="s">
        <v>770</v>
      </c>
      <c r="F52" s="242" t="s">
        <v>1403</v>
      </c>
      <c r="G52" s="243"/>
      <c r="H52" s="243"/>
      <c r="I52" s="243"/>
      <c r="J52" s="243"/>
      <c r="K52" s="243"/>
      <c r="L52" s="243"/>
      <c r="M52" s="243"/>
      <c r="N52" s="243" t="s">
        <v>152</v>
      </c>
      <c r="O52" s="243"/>
      <c r="P52" s="243"/>
      <c r="Q52" s="243"/>
      <c r="R52" s="243"/>
      <c r="S52" s="240"/>
      <c r="T52" s="243"/>
      <c r="U52" s="243"/>
      <c r="V52" s="240"/>
      <c r="W52" s="244" t="s">
        <v>819</v>
      </c>
      <c r="X52" s="245" t="s">
        <v>153</v>
      </c>
      <c r="Y52" s="245" t="s">
        <v>154</v>
      </c>
      <c r="Z52" s="240">
        <v>1</v>
      </c>
      <c r="AA52" s="240">
        <v>67</v>
      </c>
      <c r="AB52" s="249"/>
      <c r="AC52" s="249"/>
      <c r="AD52" s="249"/>
      <c r="AE52" s="249"/>
      <c r="AF52" s="249"/>
      <c r="AG52" s="249"/>
      <c r="AH52" s="249"/>
      <c r="AI52" s="246" t="str">
        <f>IF(ISERR(HYPERLINK(mPDM_Consolidated_Tasks[[#This Row],[Edit Task]],mPDM_Consolidated_Tasks[[#This Row],[Work Instruction Title]])),"",HYPERLINK(mPDM_Consolidated_Tasks[[#This Row],[Edit Task]],mPDM_Consolidated_Tasks[[#This Row],[Work Instruction Title]]))</f>
        <v>Capture CMC-VE IP address and Hostname</v>
      </c>
      <c r="AK52" s="226"/>
      <c r="AL52" s="226"/>
      <c r="AM52" s="226"/>
      <c r="AR52" s="226"/>
    </row>
    <row r="53" spans="1:44" ht="15" customHeight="1">
      <c r="A53" s="240" t="s">
        <v>166</v>
      </c>
      <c r="B53" s="240" t="s">
        <v>248</v>
      </c>
      <c r="C53" s="241" t="s">
        <v>162</v>
      </c>
      <c r="D53" s="240" t="s">
        <v>249</v>
      </c>
      <c r="E53" s="240" t="s">
        <v>770</v>
      </c>
      <c r="F53" s="242" t="s">
        <v>1404</v>
      </c>
      <c r="G53" s="243"/>
      <c r="H53" s="243"/>
      <c r="I53" s="243"/>
      <c r="J53" s="243"/>
      <c r="K53" s="243"/>
      <c r="L53" s="243"/>
      <c r="M53" s="243"/>
      <c r="N53" s="243" t="s">
        <v>231</v>
      </c>
      <c r="O53" s="243"/>
      <c r="P53" s="243"/>
      <c r="Q53" s="243"/>
      <c r="R53" s="243"/>
      <c r="S53" s="240"/>
      <c r="T53" s="243"/>
      <c r="U53" s="243"/>
      <c r="V53" s="240"/>
      <c r="W53" s="244" t="s">
        <v>820</v>
      </c>
      <c r="X53" s="245" t="s">
        <v>153</v>
      </c>
      <c r="Y53" s="245" t="s">
        <v>154</v>
      </c>
      <c r="Z53" s="240">
        <v>1</v>
      </c>
      <c r="AA53" s="240">
        <v>68</v>
      </c>
      <c r="AB53" s="249"/>
      <c r="AC53" s="249"/>
      <c r="AD53" s="249"/>
      <c r="AE53" s="249"/>
      <c r="AF53" s="249"/>
      <c r="AG53" s="249"/>
      <c r="AH53" s="249"/>
      <c r="AI53" s="246" t="str">
        <f>IF(ISERR(HYPERLINK(mPDM_Consolidated_Tasks[[#This Row],[Edit Task]],mPDM_Consolidated_Tasks[[#This Row],[Work Instruction Title]])),"",HYPERLINK(mPDM_Consolidated_Tasks[[#This Row],[Edit Task]],mPDM_Consolidated_Tasks[[#This Row],[Work Instruction Title]]))</f>
        <v>De-allocate CMC-VE IP address and Hostname</v>
      </c>
      <c r="AK53" s="226"/>
      <c r="AL53" s="226"/>
      <c r="AM53" s="226"/>
      <c r="AR53" s="226"/>
    </row>
    <row r="54" spans="1:44" ht="15" customHeight="1">
      <c r="A54" s="240" t="s">
        <v>166</v>
      </c>
      <c r="B54" s="240" t="s">
        <v>506</v>
      </c>
      <c r="C54" s="241" t="s">
        <v>162</v>
      </c>
      <c r="D54" s="240" t="s">
        <v>505</v>
      </c>
      <c r="E54" s="240" t="s">
        <v>770</v>
      </c>
      <c r="F54" s="242" t="s">
        <v>1405</v>
      </c>
      <c r="G54" s="243"/>
      <c r="H54" s="243"/>
      <c r="I54" s="243"/>
      <c r="J54" s="243"/>
      <c r="K54" s="243"/>
      <c r="L54" s="243"/>
      <c r="M54" s="243"/>
      <c r="N54" s="243"/>
      <c r="O54" s="243"/>
      <c r="P54" s="243"/>
      <c r="Q54" s="243"/>
      <c r="R54" s="243" t="s">
        <v>231</v>
      </c>
      <c r="S54" s="240"/>
      <c r="T54" s="243"/>
      <c r="U54" s="243"/>
      <c r="V54" s="240"/>
      <c r="W54" s="244" t="s">
        <v>821</v>
      </c>
      <c r="X54" s="245" t="s">
        <v>153</v>
      </c>
      <c r="Y54" s="245" t="s">
        <v>154</v>
      </c>
      <c r="Z54" s="240">
        <v>1</v>
      </c>
      <c r="AA54" s="240">
        <v>217</v>
      </c>
      <c r="AB54" s="249"/>
      <c r="AC54" s="249"/>
      <c r="AD54" s="249"/>
      <c r="AE54" s="249"/>
      <c r="AF54" s="249"/>
      <c r="AG54" s="249"/>
      <c r="AH54" s="249"/>
      <c r="AI54" s="246" t="str">
        <f>IF(ISERR(HYPERLINK(mPDM_Consolidated_Tasks[[#This Row],[Edit Task]],mPDM_Consolidated_Tasks[[#This Row],[Work Instruction Title]])),"",HYPERLINK(mPDM_Consolidated_Tasks[[#This Row],[Edit Task]],mPDM_Consolidated_Tasks[[#This Row],[Work Instruction Title]]))</f>
        <v>Deconfigure E-Line</v>
      </c>
      <c r="AK54" s="226"/>
      <c r="AL54" s="226"/>
      <c r="AM54" s="226"/>
      <c r="AR54" s="226"/>
    </row>
    <row r="55" spans="1:44" ht="15" customHeight="1">
      <c r="A55" s="240" t="s">
        <v>166</v>
      </c>
      <c r="B55" s="240" t="s">
        <v>508</v>
      </c>
      <c r="C55" s="241" t="s">
        <v>162</v>
      </c>
      <c r="D55" s="240" t="s">
        <v>507</v>
      </c>
      <c r="E55" s="240" t="s">
        <v>770</v>
      </c>
      <c r="F55" s="242" t="s">
        <v>1406</v>
      </c>
      <c r="G55" s="243"/>
      <c r="H55" s="243"/>
      <c r="I55" s="243"/>
      <c r="J55" s="243"/>
      <c r="K55" s="243"/>
      <c r="L55" s="243"/>
      <c r="M55" s="243"/>
      <c r="N55" s="243"/>
      <c r="O55" s="243"/>
      <c r="P55" s="243"/>
      <c r="Q55" s="243"/>
      <c r="R55" s="243"/>
      <c r="S55" s="240"/>
      <c r="T55" s="243" t="s">
        <v>283</v>
      </c>
      <c r="U55" s="243"/>
      <c r="V55" s="240"/>
      <c r="W55" s="244" t="s">
        <v>822</v>
      </c>
      <c r="X55" s="245" t="s">
        <v>153</v>
      </c>
      <c r="Y55" s="245" t="s">
        <v>154</v>
      </c>
      <c r="Z55" s="240">
        <v>1</v>
      </c>
      <c r="AA55" s="240">
        <v>219</v>
      </c>
      <c r="AB55" s="249"/>
      <c r="AC55" s="249"/>
      <c r="AD55" s="249"/>
      <c r="AE55" s="249"/>
      <c r="AF55" s="249"/>
      <c r="AG55" s="249"/>
      <c r="AH55" s="249"/>
      <c r="AI55" s="246" t="str">
        <f>IF(ISERR(HYPERLINK(mPDM_Consolidated_Tasks[[#This Row],[Edit Task]],mPDM_Consolidated_Tasks[[#This Row],[Work Instruction Title]])),"",HYPERLINK(mPDM_Consolidated_Tasks[[#This Row],[Edit Task]],mPDM_Consolidated_Tasks[[#This Row],[Work Instruction Title]]))</f>
        <v>Deconfigure Gateway</v>
      </c>
      <c r="AK55" s="226"/>
      <c r="AL55" s="226"/>
      <c r="AM55" s="226"/>
      <c r="AR55" s="226"/>
    </row>
    <row r="56" spans="1:44" ht="15" customHeight="1">
      <c r="A56" s="240" t="s">
        <v>166</v>
      </c>
      <c r="B56" s="240" t="s">
        <v>250</v>
      </c>
      <c r="C56" s="241" t="s">
        <v>162</v>
      </c>
      <c r="D56" s="240" t="s">
        <v>251</v>
      </c>
      <c r="E56" s="240" t="s">
        <v>770</v>
      </c>
      <c r="F56" s="242" t="s">
        <v>1407</v>
      </c>
      <c r="G56" s="243"/>
      <c r="H56" s="243"/>
      <c r="I56" s="243"/>
      <c r="J56" s="243"/>
      <c r="K56" s="243"/>
      <c r="L56" s="243"/>
      <c r="M56" s="243"/>
      <c r="N56" s="243" t="s">
        <v>152</v>
      </c>
      <c r="O56" s="243"/>
      <c r="P56" s="243"/>
      <c r="Q56" s="243"/>
      <c r="R56" s="243"/>
      <c r="S56" s="240"/>
      <c r="T56" s="243"/>
      <c r="U56" s="243"/>
      <c r="V56" s="240"/>
      <c r="W56" s="244" t="s">
        <v>823</v>
      </c>
      <c r="X56" s="245" t="s">
        <v>153</v>
      </c>
      <c r="Y56" s="245" t="s">
        <v>154</v>
      </c>
      <c r="Z56" s="240">
        <v>1</v>
      </c>
      <c r="AA56" s="240">
        <v>69</v>
      </c>
      <c r="AB56" s="249"/>
      <c r="AC56" s="249"/>
      <c r="AD56" s="249"/>
      <c r="AE56" s="249"/>
      <c r="AF56" s="249"/>
      <c r="AG56" s="249"/>
      <c r="AH56" s="249"/>
      <c r="AI56" s="246" t="str">
        <f>IF(ISERR(HYPERLINK(mPDM_Consolidated_Tasks[[#This Row],[Edit Task]],mPDM_Consolidated_Tasks[[#This Row],[Work Instruction Title]])),"",HYPERLINK(mPDM_Consolidated_Tasks[[#This Row],[Edit Task]],mPDM_Consolidated_Tasks[[#This Row],[Work Instruction Title]]))</f>
        <v>Check Licence Loaded on CMC</v>
      </c>
      <c r="AK56" s="226"/>
      <c r="AL56" s="226"/>
      <c r="AM56" s="226"/>
      <c r="AR56" s="226"/>
    </row>
    <row r="57" spans="1:44" ht="15" customHeight="1">
      <c r="A57" s="240" t="s">
        <v>166</v>
      </c>
      <c r="B57" s="240" t="s">
        <v>252</v>
      </c>
      <c r="C57" s="241" t="s">
        <v>149</v>
      </c>
      <c r="D57" s="240" t="s">
        <v>253</v>
      </c>
      <c r="E57" s="240" t="s">
        <v>770</v>
      </c>
      <c r="F57" s="242" t="s">
        <v>1408</v>
      </c>
      <c r="G57" s="243"/>
      <c r="H57" s="243"/>
      <c r="I57" s="243"/>
      <c r="J57" s="243"/>
      <c r="K57" s="243"/>
      <c r="L57" s="243"/>
      <c r="M57" s="243" t="s">
        <v>150</v>
      </c>
      <c r="N57" s="243" t="s">
        <v>150</v>
      </c>
      <c r="O57" s="243" t="s">
        <v>150</v>
      </c>
      <c r="P57" s="243"/>
      <c r="Q57" s="243"/>
      <c r="R57" s="243"/>
      <c r="S57" s="240"/>
      <c r="T57" s="243"/>
      <c r="U57" s="243"/>
      <c r="V57" s="240"/>
      <c r="W57" s="244" t="s">
        <v>824</v>
      </c>
      <c r="X57" s="245" t="s">
        <v>153</v>
      </c>
      <c r="Y57" s="245" t="s">
        <v>154</v>
      </c>
      <c r="Z57" s="240">
        <v>3</v>
      </c>
      <c r="AA57" s="240">
        <v>70</v>
      </c>
      <c r="AB57" s="249"/>
      <c r="AC57" s="249"/>
      <c r="AD57" s="249"/>
      <c r="AE57" s="249"/>
      <c r="AF57" s="249"/>
      <c r="AG57" s="249"/>
      <c r="AH57" s="249"/>
      <c r="AI57" s="246" t="str">
        <f>IF(ISERR(HYPERLINK(mPDM_Consolidated_Tasks[[#This Row],[Edit Task]],mPDM_Consolidated_Tasks[[#This Row],[Work Instruction Title]])),"",HYPERLINK(mPDM_Consolidated_Tasks[[#This Row],[Edit Task]],mPDM_Consolidated_Tasks[[#This Row],[Work Instruction Title]]))</f>
        <v>Configure PRO</v>
      </c>
      <c r="AK57" s="226"/>
      <c r="AL57" s="226"/>
      <c r="AM57" s="226"/>
      <c r="AR57" s="226"/>
    </row>
    <row r="58" spans="1:44" ht="15" customHeight="1">
      <c r="A58" s="240" t="s">
        <v>166</v>
      </c>
      <c r="B58" s="240" t="s">
        <v>254</v>
      </c>
      <c r="C58" s="241" t="s">
        <v>149</v>
      </c>
      <c r="D58" s="240" t="s">
        <v>255</v>
      </c>
      <c r="E58" s="240" t="s">
        <v>770</v>
      </c>
      <c r="F58" s="242" t="s">
        <v>1409</v>
      </c>
      <c r="G58" s="243"/>
      <c r="H58" s="243"/>
      <c r="I58" s="243"/>
      <c r="J58" s="243"/>
      <c r="K58" s="243"/>
      <c r="L58" s="243"/>
      <c r="M58" s="243" t="s">
        <v>152</v>
      </c>
      <c r="N58" s="243" t="s">
        <v>152</v>
      </c>
      <c r="O58" s="243" t="s">
        <v>152</v>
      </c>
      <c r="P58" s="243"/>
      <c r="Q58" s="243"/>
      <c r="R58" s="243"/>
      <c r="S58" s="240"/>
      <c r="T58" s="243"/>
      <c r="U58" s="243"/>
      <c r="V58" s="240"/>
      <c r="W58" s="244" t="s">
        <v>825</v>
      </c>
      <c r="X58" s="245" t="s">
        <v>153</v>
      </c>
      <c r="Y58" s="245" t="s">
        <v>154</v>
      </c>
      <c r="Z58" s="240">
        <v>3</v>
      </c>
      <c r="AA58" s="240">
        <v>71</v>
      </c>
      <c r="AB58" s="249"/>
      <c r="AC58" s="249"/>
      <c r="AD58" s="249"/>
      <c r="AE58" s="249"/>
      <c r="AF58" s="249"/>
      <c r="AG58" s="249"/>
      <c r="AH58" s="249"/>
      <c r="AI58" s="246" t="str">
        <f>IF(ISERR(HYPERLINK(mPDM_Consolidated_Tasks[[#This Row],[Edit Task]],mPDM_Consolidated_Tasks[[#This Row],[Work Instruction Title]])),"",HYPERLINK(mPDM_Consolidated_Tasks[[#This Row],[Edit Task]],mPDM_Consolidated_Tasks[[#This Row],[Work Instruction Title]]))</f>
        <v>Configure Management Link</v>
      </c>
      <c r="AK58" s="226"/>
      <c r="AL58" s="226"/>
      <c r="AM58" s="226"/>
      <c r="AR58" s="226"/>
    </row>
    <row r="59" spans="1:44" ht="15" customHeight="1">
      <c r="A59" s="240" t="s">
        <v>166</v>
      </c>
      <c r="B59" s="240" t="s">
        <v>256</v>
      </c>
      <c r="C59" s="241" t="s">
        <v>149</v>
      </c>
      <c r="D59" s="240" t="s">
        <v>257</v>
      </c>
      <c r="E59" s="240" t="s">
        <v>770</v>
      </c>
      <c r="F59" s="242" t="s">
        <v>1410</v>
      </c>
      <c r="G59" s="243" t="s">
        <v>150</v>
      </c>
      <c r="H59" s="243"/>
      <c r="I59" s="243"/>
      <c r="J59" s="243"/>
      <c r="K59" s="243"/>
      <c r="L59" s="243"/>
      <c r="M59" s="243" t="s">
        <v>150</v>
      </c>
      <c r="N59" s="243" t="s">
        <v>504</v>
      </c>
      <c r="O59" s="243" t="s">
        <v>150</v>
      </c>
      <c r="P59" s="243"/>
      <c r="Q59" s="243" t="s">
        <v>258</v>
      </c>
      <c r="R59" s="243" t="s">
        <v>258</v>
      </c>
      <c r="S59" s="240"/>
      <c r="T59" s="243"/>
      <c r="U59" s="243"/>
      <c r="V59" s="240" t="s">
        <v>258</v>
      </c>
      <c r="W59" s="244" t="s">
        <v>826</v>
      </c>
      <c r="X59" s="245" t="s">
        <v>153</v>
      </c>
      <c r="Y59" s="245" t="s">
        <v>154</v>
      </c>
      <c r="Z59" s="240">
        <v>9</v>
      </c>
      <c r="AA59" s="240">
        <v>72</v>
      </c>
      <c r="AB59" s="249" t="s">
        <v>258</v>
      </c>
      <c r="AC59" s="249"/>
      <c r="AD59" s="249"/>
      <c r="AE59" s="249"/>
      <c r="AF59" s="249"/>
      <c r="AG59" s="249" t="s">
        <v>258</v>
      </c>
      <c r="AH59" s="249"/>
      <c r="AI59" s="246" t="str">
        <f>IF(ISERR(HYPERLINK(mPDM_Consolidated_Tasks[[#This Row],[Edit Task]],mPDM_Consolidated_Tasks[[#This Row],[Work Instruction Title]])),"",HYPERLINK(mPDM_Consolidated_Tasks[[#This Row],[Edit Task]],mPDM_Consolidated_Tasks[[#This Row],[Work Instruction Title]]))</f>
        <v>Inform CPE Scheduled Date</v>
      </c>
      <c r="AK59" s="226"/>
      <c r="AL59" s="226"/>
      <c r="AM59" s="226"/>
      <c r="AR59" s="226"/>
    </row>
    <row r="60" spans="1:44" ht="15" customHeight="1">
      <c r="A60" s="240" t="s">
        <v>166</v>
      </c>
      <c r="B60" s="240" t="s">
        <v>510</v>
      </c>
      <c r="C60" s="241" t="s">
        <v>149</v>
      </c>
      <c r="D60" s="240" t="s">
        <v>509</v>
      </c>
      <c r="E60" s="240" t="s">
        <v>770</v>
      </c>
      <c r="F60" s="242" t="s">
        <v>1411</v>
      </c>
      <c r="G60" s="243"/>
      <c r="H60" s="243"/>
      <c r="I60" s="243"/>
      <c r="J60" s="243"/>
      <c r="K60" s="243"/>
      <c r="L60" s="243"/>
      <c r="M60" s="243" t="s">
        <v>236</v>
      </c>
      <c r="N60" s="243"/>
      <c r="O60" s="243"/>
      <c r="P60" s="243"/>
      <c r="Q60" s="243"/>
      <c r="R60" s="243"/>
      <c r="S60" s="240"/>
      <c r="T60" s="243" t="s">
        <v>283</v>
      </c>
      <c r="U60" s="243"/>
      <c r="V60" s="240"/>
      <c r="W60" s="244" t="s">
        <v>827</v>
      </c>
      <c r="X60" s="245" t="s">
        <v>153</v>
      </c>
      <c r="Y60" s="245" t="s">
        <v>154</v>
      </c>
      <c r="Z60" s="240">
        <v>2</v>
      </c>
      <c r="AA60" s="240">
        <v>220</v>
      </c>
      <c r="AB60" s="249"/>
      <c r="AC60" s="249"/>
      <c r="AD60" s="249"/>
      <c r="AE60" s="249"/>
      <c r="AF60" s="249"/>
      <c r="AG60" s="249"/>
      <c r="AH60" s="249"/>
      <c r="AI60" s="246" t="str">
        <f>IF(ISERR(HYPERLINK(mPDM_Consolidated_Tasks[[#This Row],[Edit Task]],mPDM_Consolidated_Tasks[[#This Row],[Work Instruction Title]])),"",HYPERLINK(mPDM_Consolidated_Tasks[[#This Row],[Edit Task]],mPDM_Consolidated_Tasks[[#This Row],[Work Instruction Title]]))</f>
        <v>Deconfigure Users from Portal</v>
      </c>
      <c r="AK60" s="226"/>
      <c r="AL60" s="226"/>
      <c r="AM60" s="226"/>
      <c r="AR60" s="226"/>
    </row>
    <row r="61" spans="1:44" ht="15" customHeight="1">
      <c r="A61" s="240" t="s">
        <v>166</v>
      </c>
      <c r="B61" s="240" t="s">
        <v>512</v>
      </c>
      <c r="C61" s="241" t="s">
        <v>162</v>
      </c>
      <c r="D61" s="240" t="s">
        <v>511</v>
      </c>
      <c r="E61" s="240" t="s">
        <v>770</v>
      </c>
      <c r="F61" s="242" t="s">
        <v>1412</v>
      </c>
      <c r="G61" s="243"/>
      <c r="H61" s="243"/>
      <c r="I61" s="243"/>
      <c r="J61" s="243"/>
      <c r="K61" s="243"/>
      <c r="L61" s="243"/>
      <c r="M61" s="243"/>
      <c r="N61" s="243"/>
      <c r="O61" s="243"/>
      <c r="P61" s="243"/>
      <c r="Q61" s="243"/>
      <c r="R61" s="243"/>
      <c r="S61" s="240"/>
      <c r="T61" s="243" t="s">
        <v>283</v>
      </c>
      <c r="U61" s="243"/>
      <c r="V61" s="240"/>
      <c r="W61" s="244" t="s">
        <v>828</v>
      </c>
      <c r="X61" s="245" t="s">
        <v>153</v>
      </c>
      <c r="Y61" s="245" t="s">
        <v>154</v>
      </c>
      <c r="Z61" s="240">
        <v>1</v>
      </c>
      <c r="AA61" s="240">
        <v>223</v>
      </c>
      <c r="AB61" s="249"/>
      <c r="AC61" s="249"/>
      <c r="AD61" s="249"/>
      <c r="AE61" s="249"/>
      <c r="AF61" s="249"/>
      <c r="AG61" s="249"/>
      <c r="AH61" s="249"/>
      <c r="AI61" s="246" t="str">
        <f>IF(ISERR(HYPERLINK(mPDM_Consolidated_Tasks[[#This Row],[Edit Task]],mPDM_Consolidated_Tasks[[#This Row],[Work Instruction Title]])),"",HYPERLINK(mPDM_Consolidated_Tasks[[#This Row],[Edit Task]],mPDM_Consolidated_Tasks[[#This Row],[Work Instruction Title]]))</f>
        <v>Deconfigure HCS</v>
      </c>
      <c r="AK61" s="226"/>
      <c r="AL61" s="226"/>
      <c r="AM61" s="226"/>
      <c r="AR61" s="226"/>
    </row>
    <row r="62" spans="1:44" ht="15" customHeight="1">
      <c r="A62" s="240" t="s">
        <v>166</v>
      </c>
      <c r="B62" s="240" t="s">
        <v>514</v>
      </c>
      <c r="C62" s="241" t="s">
        <v>162</v>
      </c>
      <c r="D62" s="240" t="s">
        <v>513</v>
      </c>
      <c r="E62" s="240" t="s">
        <v>772</v>
      </c>
      <c r="F62" s="242" t="s">
        <v>1413</v>
      </c>
      <c r="G62" s="243"/>
      <c r="H62" s="243"/>
      <c r="I62" s="243"/>
      <c r="J62" s="243"/>
      <c r="K62" s="243"/>
      <c r="L62" s="243"/>
      <c r="M62" s="243"/>
      <c r="N62" s="243"/>
      <c r="O62" s="243"/>
      <c r="P62" s="243"/>
      <c r="Q62" s="243"/>
      <c r="R62" s="243"/>
      <c r="S62" s="240"/>
      <c r="T62" s="243" t="s">
        <v>283</v>
      </c>
      <c r="U62" s="243"/>
      <c r="V62" s="240"/>
      <c r="W62" s="244" t="s">
        <v>829</v>
      </c>
      <c r="X62" s="245" t="s">
        <v>153</v>
      </c>
      <c r="Y62" s="245" t="s">
        <v>154</v>
      </c>
      <c r="Z62" s="240">
        <v>1</v>
      </c>
      <c r="AA62" s="240">
        <v>224</v>
      </c>
      <c r="AB62" s="249"/>
      <c r="AC62" s="249"/>
      <c r="AD62" s="249"/>
      <c r="AE62" s="249"/>
      <c r="AF62" s="249"/>
      <c r="AG62" s="249"/>
      <c r="AH62" s="249"/>
      <c r="AI62" s="246" t="str">
        <f>IF(ISERR(HYPERLINK(mPDM_Consolidated_Tasks[[#This Row],[Edit Task]],mPDM_Consolidated_Tasks[[#This Row],[Work Instruction Title]])),"",HYPERLINK(mPDM_Consolidated_Tasks[[#This Row],[Edit Task]],mPDM_Consolidated_Tasks[[#This Row],[Work Instruction Title]]))</f>
        <v>Deconfigure GMA</v>
      </c>
      <c r="AK62" s="226"/>
      <c r="AL62" s="226"/>
      <c r="AM62" s="226"/>
      <c r="AR62" s="226"/>
    </row>
    <row r="63" spans="1:44" ht="15" customHeight="1">
      <c r="A63" s="240" t="s">
        <v>166</v>
      </c>
      <c r="B63" s="240" t="s">
        <v>259</v>
      </c>
      <c r="C63" s="241" t="s">
        <v>149</v>
      </c>
      <c r="D63" s="240" t="s">
        <v>260</v>
      </c>
      <c r="E63" s="240" t="s">
        <v>770</v>
      </c>
      <c r="F63" s="242" t="s">
        <v>1414</v>
      </c>
      <c r="G63" s="243"/>
      <c r="H63" s="243"/>
      <c r="I63" s="243"/>
      <c r="J63" s="243"/>
      <c r="K63" s="243"/>
      <c r="L63" s="243"/>
      <c r="M63" s="243"/>
      <c r="N63" s="243" t="s">
        <v>150</v>
      </c>
      <c r="O63" s="243" t="s">
        <v>150</v>
      </c>
      <c r="P63" s="243"/>
      <c r="Q63" s="243"/>
      <c r="R63" s="243"/>
      <c r="S63" s="240"/>
      <c r="T63" s="243"/>
      <c r="U63" s="243"/>
      <c r="V63" s="240"/>
      <c r="W63" s="244" t="s">
        <v>830</v>
      </c>
      <c r="X63" s="245" t="s">
        <v>153</v>
      </c>
      <c r="Y63" s="245" t="s">
        <v>154</v>
      </c>
      <c r="Z63" s="240">
        <v>2</v>
      </c>
      <c r="AA63" s="240">
        <v>73</v>
      </c>
      <c r="AB63" s="249"/>
      <c r="AC63" s="249"/>
      <c r="AD63" s="249"/>
      <c r="AE63" s="249"/>
      <c r="AF63" s="249"/>
      <c r="AG63" s="249"/>
      <c r="AH63" s="249"/>
      <c r="AI63" s="246" t="str">
        <f>IF(ISERR(HYPERLINK(mPDM_Consolidated_Tasks[[#This Row],[Edit Task]],mPDM_Consolidated_Tasks[[#This Row],[Work Instruction Title]])),"",HYPERLINK(mPDM_Consolidated_Tasks[[#This Row],[Edit Task]],mPDM_Consolidated_Tasks[[#This Row],[Work Instruction Title]]))</f>
        <v>Capture Element Manager Identifier</v>
      </c>
      <c r="AK63" s="226"/>
      <c r="AL63" s="226"/>
      <c r="AM63" s="226"/>
      <c r="AR63" s="226"/>
    </row>
    <row r="64" spans="1:44" ht="15" customHeight="1">
      <c r="A64" s="240" t="s">
        <v>166</v>
      </c>
      <c r="B64" s="240" t="s">
        <v>261</v>
      </c>
      <c r="C64" s="241" t="s">
        <v>149</v>
      </c>
      <c r="D64" s="240" t="s">
        <v>262</v>
      </c>
      <c r="E64" s="240" t="s">
        <v>770</v>
      </c>
      <c r="F64" s="242" t="s">
        <v>1415</v>
      </c>
      <c r="G64" s="243"/>
      <c r="H64" s="243"/>
      <c r="I64" s="243"/>
      <c r="J64" s="243"/>
      <c r="K64" s="243"/>
      <c r="L64" s="243"/>
      <c r="M64" s="243" t="s">
        <v>152</v>
      </c>
      <c r="N64" s="243" t="s">
        <v>152</v>
      </c>
      <c r="O64" s="243" t="s">
        <v>152</v>
      </c>
      <c r="P64" s="243"/>
      <c r="Q64" s="243"/>
      <c r="R64" s="243"/>
      <c r="S64" s="240"/>
      <c r="T64" s="243"/>
      <c r="U64" s="243"/>
      <c r="V64" s="240"/>
      <c r="W64" s="244" t="s">
        <v>771</v>
      </c>
      <c r="X64" s="245" t="s">
        <v>153</v>
      </c>
      <c r="Y64" s="245" t="s">
        <v>154</v>
      </c>
      <c r="Z64" s="240">
        <v>5</v>
      </c>
      <c r="AA64" s="240">
        <v>74</v>
      </c>
      <c r="AB64" s="249"/>
      <c r="AC64" s="249"/>
      <c r="AD64" s="249"/>
      <c r="AE64" s="249"/>
      <c r="AF64" s="249"/>
      <c r="AG64" s="249" t="s">
        <v>152</v>
      </c>
      <c r="AH64" s="249" t="s">
        <v>151</v>
      </c>
      <c r="AI64" s="246" t="str">
        <f>IF(ISERR(HYPERLINK(mPDM_Consolidated_Tasks[[#This Row],[Edit Task]],mPDM_Consolidated_Tasks[[#This Row],[Work Instruction Title]])),"",HYPERLINK(mPDM_Consolidated_Tasks[[#This Row],[Edit Task]],mPDM_Consolidated_Tasks[[#This Row],[Work Instruction Title]]))</f>
        <v>Configure Management Platform</v>
      </c>
      <c r="AK64" s="226"/>
      <c r="AL64" s="226"/>
      <c r="AM64" s="226"/>
      <c r="AR64" s="226"/>
    </row>
    <row r="65" spans="1:44" ht="15" customHeight="1">
      <c r="A65" s="240" t="s">
        <v>166</v>
      </c>
      <c r="B65" s="240" t="s">
        <v>263</v>
      </c>
      <c r="C65" s="241" t="s">
        <v>149</v>
      </c>
      <c r="D65" s="240" t="s">
        <v>631</v>
      </c>
      <c r="E65" s="240" t="s">
        <v>770</v>
      </c>
      <c r="F65" s="242" t="s">
        <v>1416</v>
      </c>
      <c r="G65" s="243"/>
      <c r="H65" s="243"/>
      <c r="I65" s="243"/>
      <c r="J65" s="243"/>
      <c r="K65" s="243"/>
      <c r="L65" s="243"/>
      <c r="M65" s="243" t="s">
        <v>152</v>
      </c>
      <c r="N65" s="243" t="s">
        <v>152</v>
      </c>
      <c r="O65" s="243" t="s">
        <v>152</v>
      </c>
      <c r="P65" s="243"/>
      <c r="Q65" s="243"/>
      <c r="R65" s="243"/>
      <c r="S65" s="240"/>
      <c r="T65" s="243"/>
      <c r="U65" s="243"/>
      <c r="V65" s="240"/>
      <c r="W65" s="244" t="s">
        <v>831</v>
      </c>
      <c r="X65" s="245" t="s">
        <v>153</v>
      </c>
      <c r="Y65" s="245" t="s">
        <v>154</v>
      </c>
      <c r="Z65" s="240">
        <v>3</v>
      </c>
      <c r="AA65" s="240">
        <v>75</v>
      </c>
      <c r="AB65" s="249"/>
      <c r="AC65" s="249"/>
      <c r="AD65" s="249"/>
      <c r="AE65" s="249"/>
      <c r="AF65" s="249"/>
      <c r="AG65" s="249"/>
      <c r="AH65" s="249"/>
      <c r="AI65" s="246" t="str">
        <f>IF(ISERR(HYPERLINK(mPDM_Consolidated_Tasks[[#This Row],[Edit Task]],mPDM_Consolidated_Tasks[[#This Row],[Work Instruction Title]])),"",HYPERLINK(mPDM_Consolidated_Tasks[[#This Row],[Edit Task]],mPDM_Consolidated_Tasks[[#This Row],[Work Instruction Title]]))</f>
        <v>Configure Firewall</v>
      </c>
      <c r="AK65" s="226"/>
      <c r="AL65" s="226"/>
      <c r="AM65" s="226"/>
      <c r="AR65" s="226"/>
    </row>
    <row r="66" spans="1:44" ht="15" customHeight="1">
      <c r="A66" s="240" t="s">
        <v>166</v>
      </c>
      <c r="B66" s="240" t="s">
        <v>264</v>
      </c>
      <c r="C66" s="241" t="s">
        <v>149</v>
      </c>
      <c r="D66" s="240" t="s">
        <v>832</v>
      </c>
      <c r="E66" s="240" t="s">
        <v>770</v>
      </c>
      <c r="F66" s="242" t="s">
        <v>1417</v>
      </c>
      <c r="G66" s="243"/>
      <c r="H66" s="243"/>
      <c r="I66" s="243"/>
      <c r="J66" s="243"/>
      <c r="K66" s="243"/>
      <c r="L66" s="243"/>
      <c r="M66" s="243" t="s">
        <v>258</v>
      </c>
      <c r="N66" s="243" t="s">
        <v>258</v>
      </c>
      <c r="O66" s="243" t="s">
        <v>150</v>
      </c>
      <c r="P66" s="243"/>
      <c r="Q66" s="243"/>
      <c r="R66" s="243"/>
      <c r="S66" s="240"/>
      <c r="T66" s="243"/>
      <c r="U66" s="243"/>
      <c r="V66" s="240"/>
      <c r="W66" s="244" t="s">
        <v>833</v>
      </c>
      <c r="X66" s="245" t="s">
        <v>153</v>
      </c>
      <c r="Y66" s="245" t="s">
        <v>154</v>
      </c>
      <c r="Z66" s="240">
        <v>3</v>
      </c>
      <c r="AA66" s="240">
        <v>76</v>
      </c>
      <c r="AB66" s="249"/>
      <c r="AC66" s="249"/>
      <c r="AD66" s="249"/>
      <c r="AE66" s="249"/>
      <c r="AF66" s="249"/>
      <c r="AG66" s="249"/>
      <c r="AH66" s="249"/>
      <c r="AI66" s="246" t="str">
        <f>IF(ISERR(HYPERLINK(mPDM_Consolidated_Tasks[[#This Row],[Edit Task]],mPDM_Consolidated_Tasks[[#This Row],[Work Instruction Title]])),"",HYPERLINK(mPDM_Consolidated_Tasks[[#This Row],[Edit Task]],mPDM_Consolidated_Tasks[[#This Row],[Work Instruction Title]]))</f>
        <v>Configure Customer Access on GS Portal</v>
      </c>
      <c r="AK66" s="226"/>
      <c r="AL66" s="226"/>
      <c r="AM66" s="226"/>
      <c r="AR66" s="226"/>
    </row>
    <row r="67" spans="1:44" ht="15" customHeight="1">
      <c r="A67" s="240" t="s">
        <v>166</v>
      </c>
      <c r="B67" s="240" t="s">
        <v>265</v>
      </c>
      <c r="C67" s="241" t="s">
        <v>149</v>
      </c>
      <c r="D67" s="240" t="s">
        <v>266</v>
      </c>
      <c r="E67" s="240" t="s">
        <v>772</v>
      </c>
      <c r="F67" s="242" t="s">
        <v>1418</v>
      </c>
      <c r="G67" s="243"/>
      <c r="H67" s="243"/>
      <c r="I67" s="243"/>
      <c r="J67" s="243"/>
      <c r="K67" s="243"/>
      <c r="L67" s="243"/>
      <c r="M67" s="243" t="s">
        <v>258</v>
      </c>
      <c r="N67" s="243" t="s">
        <v>150</v>
      </c>
      <c r="O67" s="243" t="s">
        <v>150</v>
      </c>
      <c r="P67" s="243"/>
      <c r="Q67" s="243"/>
      <c r="R67" s="243"/>
      <c r="S67" s="240"/>
      <c r="T67" s="243"/>
      <c r="U67" s="243"/>
      <c r="V67" s="240"/>
      <c r="W67" s="244" t="s">
        <v>834</v>
      </c>
      <c r="X67" s="245" t="s">
        <v>153</v>
      </c>
      <c r="Y67" s="245" t="s">
        <v>154</v>
      </c>
      <c r="Z67" s="240">
        <v>3</v>
      </c>
      <c r="AA67" s="240">
        <v>77</v>
      </c>
      <c r="AB67" s="249"/>
      <c r="AC67" s="249"/>
      <c r="AD67" s="249"/>
      <c r="AE67" s="249"/>
      <c r="AF67" s="249"/>
      <c r="AG67" s="249"/>
      <c r="AH67" s="249"/>
      <c r="AI67" s="246" t="str">
        <f>IF(ISERR(HYPERLINK(mPDM_Consolidated_Tasks[[#This Row],[Edit Task]],mPDM_Consolidated_Tasks[[#This Row],[Work Instruction Title]])),"",HYPERLINK(mPDM_Consolidated_Tasks[[#This Row],[Edit Task]],mPDM_Consolidated_Tasks[[#This Row],[Work Instruction Title]]))</f>
        <v>Capture Existing IP Connect Global Service Information</v>
      </c>
      <c r="AK67" s="226"/>
      <c r="AL67" s="226"/>
      <c r="AM67" s="226"/>
      <c r="AR67" s="226"/>
    </row>
    <row r="68" spans="1:44" ht="15" customHeight="1">
      <c r="A68" s="240" t="s">
        <v>166</v>
      </c>
      <c r="B68" s="240" t="s">
        <v>267</v>
      </c>
      <c r="C68" s="241" t="s">
        <v>149</v>
      </c>
      <c r="D68" s="240" t="s">
        <v>268</v>
      </c>
      <c r="E68" s="240" t="s">
        <v>770</v>
      </c>
      <c r="F68" s="242" t="s">
        <v>1419</v>
      </c>
      <c r="G68" s="243"/>
      <c r="H68" s="243"/>
      <c r="I68" s="243"/>
      <c r="J68" s="243"/>
      <c r="K68" s="243"/>
      <c r="L68" s="243"/>
      <c r="M68" s="243" t="s">
        <v>231</v>
      </c>
      <c r="N68" s="243" t="s">
        <v>231</v>
      </c>
      <c r="O68" s="243" t="s">
        <v>231</v>
      </c>
      <c r="P68" s="243"/>
      <c r="Q68" s="243"/>
      <c r="R68" s="243"/>
      <c r="S68" s="240"/>
      <c r="T68" s="243"/>
      <c r="U68" s="243"/>
      <c r="V68" s="240"/>
      <c r="W68" s="244" t="s">
        <v>835</v>
      </c>
      <c r="X68" s="245" t="s">
        <v>153</v>
      </c>
      <c r="Y68" s="245" t="s">
        <v>154</v>
      </c>
      <c r="Z68" s="240">
        <v>3</v>
      </c>
      <c r="AA68" s="240">
        <v>78</v>
      </c>
      <c r="AB68" s="249"/>
      <c r="AC68" s="249"/>
      <c r="AD68" s="249"/>
      <c r="AE68" s="249"/>
      <c r="AF68" s="249"/>
      <c r="AG68" s="249"/>
      <c r="AH68" s="249"/>
      <c r="AI68" s="246" t="str">
        <f>IF(ISERR(HYPERLINK(mPDM_Consolidated_Tasks[[#This Row],[Edit Task]],mPDM_Consolidated_Tasks[[#This Row],[Work Instruction Title]])),"",HYPERLINK(mPDM_Consolidated_Tasks[[#This Row],[Edit Task]],mPDM_Consolidated_Tasks[[#This Row],[Work Instruction Title]]))</f>
        <v>Recover NAT Management IP Addresses</v>
      </c>
      <c r="AK68" s="226"/>
      <c r="AL68" s="226"/>
      <c r="AM68" s="226"/>
      <c r="AR68" s="226"/>
    </row>
    <row r="69" spans="1:44" ht="15" customHeight="1">
      <c r="A69" s="240" t="s">
        <v>166</v>
      </c>
      <c r="B69" s="240" t="s">
        <v>269</v>
      </c>
      <c r="C69" s="241" t="s">
        <v>149</v>
      </c>
      <c r="D69" s="240" t="s">
        <v>270</v>
      </c>
      <c r="E69" s="240" t="s">
        <v>770</v>
      </c>
      <c r="F69" s="242" t="s">
        <v>1420</v>
      </c>
      <c r="G69" s="243"/>
      <c r="H69" s="243"/>
      <c r="I69" s="243"/>
      <c r="J69" s="243"/>
      <c r="K69" s="243"/>
      <c r="L69" s="243"/>
      <c r="M69" s="243" t="s">
        <v>152</v>
      </c>
      <c r="N69" s="243" t="s">
        <v>152</v>
      </c>
      <c r="O69" s="243" t="s">
        <v>152</v>
      </c>
      <c r="P69" s="243"/>
      <c r="Q69" s="243"/>
      <c r="R69" s="243"/>
      <c r="S69" s="240"/>
      <c r="T69" s="243"/>
      <c r="U69" s="243"/>
      <c r="V69" s="240"/>
      <c r="W69" s="244" t="s">
        <v>836</v>
      </c>
      <c r="X69" s="245" t="s">
        <v>153</v>
      </c>
      <c r="Y69" s="245" t="s">
        <v>154</v>
      </c>
      <c r="Z69" s="240">
        <v>3</v>
      </c>
      <c r="AA69" s="240">
        <v>79</v>
      </c>
      <c r="AB69" s="249"/>
      <c r="AC69" s="249"/>
      <c r="AD69" s="249"/>
      <c r="AE69" s="249"/>
      <c r="AF69" s="249"/>
      <c r="AG69" s="249"/>
      <c r="AH69" s="249"/>
      <c r="AI69" s="246" t="str">
        <f>IF(ISERR(HYPERLINK(mPDM_Consolidated_Tasks[[#This Row],[Edit Task]],mPDM_Consolidated_Tasks[[#This Row],[Work Instruction Title]])),"",HYPERLINK(mPDM_Consolidated_Tasks[[#This Row],[Edit Task]],mPDM_Consolidated_Tasks[[#This Row],[Work Instruction Title]]))</f>
        <v>Develop Configuration Details and Deliver to SSP</v>
      </c>
      <c r="AK69" s="226"/>
      <c r="AL69" s="226"/>
      <c r="AM69" s="226"/>
      <c r="AR69" s="226"/>
    </row>
    <row r="70" spans="1:44" ht="15" customHeight="1">
      <c r="A70" s="240" t="s">
        <v>166</v>
      </c>
      <c r="B70" s="240" t="s">
        <v>271</v>
      </c>
      <c r="C70" s="241" t="s">
        <v>149</v>
      </c>
      <c r="D70" s="240" t="s">
        <v>272</v>
      </c>
      <c r="E70" s="240" t="s">
        <v>770</v>
      </c>
      <c r="F70" s="242" t="s">
        <v>1421</v>
      </c>
      <c r="G70" s="243"/>
      <c r="H70" s="243"/>
      <c r="I70" s="243"/>
      <c r="J70" s="243"/>
      <c r="K70" s="243"/>
      <c r="L70" s="243"/>
      <c r="M70" s="243" t="s">
        <v>152</v>
      </c>
      <c r="N70" s="243" t="s">
        <v>152</v>
      </c>
      <c r="O70" s="243" t="s">
        <v>150</v>
      </c>
      <c r="P70" s="243"/>
      <c r="Q70" s="243"/>
      <c r="R70" s="243"/>
      <c r="S70" s="240"/>
      <c r="T70" s="243"/>
      <c r="U70" s="243"/>
      <c r="V70" s="240"/>
      <c r="W70" s="244" t="s">
        <v>837</v>
      </c>
      <c r="X70" s="245" t="s">
        <v>153</v>
      </c>
      <c r="Y70" s="245" t="s">
        <v>154</v>
      </c>
      <c r="Z70" s="240">
        <v>3</v>
      </c>
      <c r="AA70" s="240">
        <v>80</v>
      </c>
      <c r="AB70" s="249"/>
      <c r="AC70" s="249"/>
      <c r="AD70" s="249"/>
      <c r="AE70" s="249"/>
      <c r="AF70" s="249"/>
      <c r="AG70" s="249"/>
      <c r="AH70" s="249"/>
      <c r="AI70" s="246" t="str">
        <f>IF(ISERR(HYPERLINK(mPDM_Consolidated_Tasks[[#This Row],[Edit Task]],mPDM_Consolidated_Tasks[[#This Row],[Work Instruction Title]])),"",HYPERLINK(mPDM_Consolidated_Tasks[[#This Row],[Edit Task]],mPDM_Consolidated_Tasks[[#This Row],[Work Instruction Title]]))</f>
        <v>Installation, Configuration and Testing</v>
      </c>
      <c r="AK70" s="226"/>
      <c r="AL70" s="226"/>
      <c r="AM70" s="226"/>
      <c r="AR70" s="226"/>
    </row>
    <row r="71" spans="1:44" ht="15" customHeight="1">
      <c r="A71" s="240" t="s">
        <v>166</v>
      </c>
      <c r="B71" s="240" t="s">
        <v>273</v>
      </c>
      <c r="C71" s="241" t="s">
        <v>162</v>
      </c>
      <c r="D71" s="240" t="s">
        <v>274</v>
      </c>
      <c r="E71" s="240" t="s">
        <v>770</v>
      </c>
      <c r="F71" s="242" t="s">
        <v>1422</v>
      </c>
      <c r="G71" s="243" t="s">
        <v>150</v>
      </c>
      <c r="H71" s="243"/>
      <c r="I71" s="243"/>
      <c r="J71" s="243"/>
      <c r="K71" s="243"/>
      <c r="L71" s="243"/>
      <c r="M71" s="243"/>
      <c r="N71" s="243"/>
      <c r="O71" s="243"/>
      <c r="P71" s="243"/>
      <c r="Q71" s="243"/>
      <c r="R71" s="243"/>
      <c r="S71" s="240"/>
      <c r="T71" s="243"/>
      <c r="U71" s="243"/>
      <c r="V71" s="240"/>
      <c r="W71" s="244" t="s">
        <v>838</v>
      </c>
      <c r="X71" s="245" t="s">
        <v>153</v>
      </c>
      <c r="Y71" s="245" t="s">
        <v>154</v>
      </c>
      <c r="Z71" s="240">
        <v>1</v>
      </c>
      <c r="AA71" s="240">
        <v>81</v>
      </c>
      <c r="AB71" s="249"/>
      <c r="AC71" s="249"/>
      <c r="AD71" s="249"/>
      <c r="AE71" s="249"/>
      <c r="AF71" s="249"/>
      <c r="AG71" s="249"/>
      <c r="AH71" s="249"/>
      <c r="AI71" s="246" t="str">
        <f>IF(ISERR(HYPERLINK(mPDM_Consolidated_Tasks[[#This Row],[Edit Task]],mPDM_Consolidated_Tasks[[#This Row],[Work Instruction Title]])),"",HYPERLINK(mPDM_Consolidated_Tasks[[#This Row],[Edit Task]],mPDM_Consolidated_Tasks[[#This Row],[Work Instruction Title]]))</f>
        <v>Email Customer A/C Info to Client Licensing Team</v>
      </c>
      <c r="AK71" s="226"/>
      <c r="AL71" s="226"/>
      <c r="AM71" s="226"/>
      <c r="AR71" s="226"/>
    </row>
    <row r="72" spans="1:44" ht="15" customHeight="1">
      <c r="A72" s="240" t="s">
        <v>166</v>
      </c>
      <c r="B72" s="240" t="s">
        <v>839</v>
      </c>
      <c r="C72" s="241" t="s">
        <v>149</v>
      </c>
      <c r="D72" s="240" t="s">
        <v>840</v>
      </c>
      <c r="E72" s="240" t="s">
        <v>772</v>
      </c>
      <c r="F72" s="242" t="s">
        <v>1424</v>
      </c>
      <c r="G72" s="243"/>
      <c r="H72" s="243"/>
      <c r="I72" s="243"/>
      <c r="J72" s="243"/>
      <c r="K72" s="243"/>
      <c r="L72" s="243"/>
      <c r="M72" s="243"/>
      <c r="N72" s="243"/>
      <c r="O72" s="243"/>
      <c r="P72" s="243"/>
      <c r="Q72" s="243" t="s">
        <v>152</v>
      </c>
      <c r="R72" s="243"/>
      <c r="S72" s="240"/>
      <c r="T72" s="243"/>
      <c r="U72" s="243"/>
      <c r="V72" s="240" t="s">
        <v>151</v>
      </c>
      <c r="W72" s="244" t="s">
        <v>1423</v>
      </c>
      <c r="X72" s="245" t="s">
        <v>153</v>
      </c>
      <c r="Y72" s="245" t="s">
        <v>154</v>
      </c>
      <c r="Z72" s="240">
        <v>2</v>
      </c>
      <c r="AA72" s="240">
        <v>395</v>
      </c>
      <c r="AB72" s="249"/>
      <c r="AC72" s="249"/>
      <c r="AD72" s="249"/>
      <c r="AE72" s="249"/>
      <c r="AF72" s="249"/>
      <c r="AG72" s="249"/>
      <c r="AH72" s="249"/>
      <c r="AI72" s="246" t="str">
        <f>IF(ISERR(HYPERLINK(mPDM_Consolidated_Tasks[[#This Row],[Edit Task]],mPDM_Consolidated_Tasks[[#This Row],[Work Instruction Title]])),"",HYPERLINK(mPDM_Consolidated_Tasks[[#This Row],[Edit Task]],mPDM_Consolidated_Tasks[[#This Row],[Work Instruction Title]]))</f>
        <v>On-Site CPE Connectivity Test</v>
      </c>
      <c r="AK72" s="226"/>
      <c r="AL72" s="226"/>
      <c r="AM72" s="226"/>
      <c r="AR72" s="226"/>
    </row>
    <row r="73" spans="1:44" ht="15" customHeight="1">
      <c r="A73" s="240" t="s">
        <v>166</v>
      </c>
      <c r="B73" s="240" t="s">
        <v>275</v>
      </c>
      <c r="C73" s="241" t="s">
        <v>162</v>
      </c>
      <c r="D73" s="240" t="s">
        <v>276</v>
      </c>
      <c r="E73" s="240" t="s">
        <v>770</v>
      </c>
      <c r="F73" s="242" t="s">
        <v>1425</v>
      </c>
      <c r="G73" s="243" t="s">
        <v>150</v>
      </c>
      <c r="H73" s="243"/>
      <c r="I73" s="243"/>
      <c r="J73" s="243"/>
      <c r="K73" s="243"/>
      <c r="L73" s="243"/>
      <c r="M73" s="243"/>
      <c r="N73" s="243"/>
      <c r="O73" s="243"/>
      <c r="P73" s="243"/>
      <c r="Q73" s="243"/>
      <c r="R73" s="243"/>
      <c r="S73" s="240"/>
      <c r="T73" s="243"/>
      <c r="U73" s="243"/>
      <c r="V73" s="240"/>
      <c r="W73" s="244" t="s">
        <v>841</v>
      </c>
      <c r="X73" s="245" t="s">
        <v>153</v>
      </c>
      <c r="Y73" s="245" t="s">
        <v>154</v>
      </c>
      <c r="Z73" s="240">
        <v>1</v>
      </c>
      <c r="AA73" s="240">
        <v>83</v>
      </c>
      <c r="AB73" s="249"/>
      <c r="AC73" s="249"/>
      <c r="AD73" s="249"/>
      <c r="AE73" s="249"/>
      <c r="AF73" s="249"/>
      <c r="AG73" s="249"/>
      <c r="AH73" s="249"/>
      <c r="AI73" s="246" t="str">
        <f>IF(ISERR(HYPERLINK(mPDM_Consolidated_Tasks[[#This Row],[Edit Task]],mPDM_Consolidated_Tasks[[#This Row],[Work Instruction Title]])),"",HYPERLINK(mPDM_Consolidated_Tasks[[#This Row],[Edit Task]],mPDM_Consolidated_Tasks[[#This Row],[Work Instruction Title]]))</f>
        <v>Authentication Server Configuration</v>
      </c>
      <c r="AK73" s="226"/>
      <c r="AL73" s="226"/>
      <c r="AM73" s="226"/>
      <c r="AR73" s="226"/>
    </row>
    <row r="74" spans="1:44" ht="15" customHeight="1">
      <c r="A74" s="240" t="s">
        <v>166</v>
      </c>
      <c r="B74" s="240" t="s">
        <v>277</v>
      </c>
      <c r="C74" s="241" t="s">
        <v>162</v>
      </c>
      <c r="D74" s="240" t="s">
        <v>278</v>
      </c>
      <c r="E74" s="240" t="s">
        <v>770</v>
      </c>
      <c r="F74" s="242" t="s">
        <v>1426</v>
      </c>
      <c r="G74" s="243" t="s">
        <v>150</v>
      </c>
      <c r="H74" s="243"/>
      <c r="I74" s="243"/>
      <c r="J74" s="243"/>
      <c r="K74" s="243"/>
      <c r="L74" s="243"/>
      <c r="M74" s="243"/>
      <c r="N74" s="243"/>
      <c r="O74" s="243"/>
      <c r="P74" s="243"/>
      <c r="Q74" s="243"/>
      <c r="R74" s="243"/>
      <c r="S74" s="240"/>
      <c r="T74" s="243"/>
      <c r="U74" s="243"/>
      <c r="V74" s="240"/>
      <c r="W74" s="244" t="s">
        <v>842</v>
      </c>
      <c r="X74" s="245" t="s">
        <v>153</v>
      </c>
      <c r="Y74" s="245" t="s">
        <v>154</v>
      </c>
      <c r="Z74" s="240">
        <v>1</v>
      </c>
      <c r="AA74" s="240">
        <v>84</v>
      </c>
      <c r="AB74" s="249"/>
      <c r="AC74" s="249"/>
      <c r="AD74" s="249"/>
      <c r="AE74" s="249"/>
      <c r="AF74" s="249"/>
      <c r="AG74" s="249"/>
      <c r="AH74" s="249"/>
      <c r="AI74" s="246" t="str">
        <f>IF(ISERR(HYPERLINK(mPDM_Consolidated_Tasks[[#This Row],[Edit Task]],mPDM_Consolidated_Tasks[[#This Row],[Work Instruction Title]])),"",HYPERLINK(mPDM_Consolidated_Tasks[[#This Row],[Edit Task]],mPDM_Consolidated_Tasks[[#This Row],[Work Instruction Title]]))</f>
        <v>Build Network Configuration</v>
      </c>
      <c r="AK74" s="226"/>
      <c r="AL74" s="226"/>
      <c r="AM74" s="226"/>
      <c r="AR74" s="226"/>
    </row>
    <row r="75" spans="1:44" ht="15" customHeight="1">
      <c r="A75" s="240" t="s">
        <v>166</v>
      </c>
      <c r="B75" s="240" t="s">
        <v>279</v>
      </c>
      <c r="C75" s="241" t="s">
        <v>162</v>
      </c>
      <c r="D75" s="240" t="s">
        <v>1874</v>
      </c>
      <c r="E75" s="240" t="s">
        <v>772</v>
      </c>
      <c r="F75" s="242" t="s">
        <v>1427</v>
      </c>
      <c r="G75" s="243"/>
      <c r="H75" s="243"/>
      <c r="I75" s="243"/>
      <c r="J75" s="243"/>
      <c r="K75" s="243"/>
      <c r="L75" s="243"/>
      <c r="M75" s="243"/>
      <c r="N75" s="243"/>
      <c r="O75" s="243"/>
      <c r="P75" s="243"/>
      <c r="Q75" s="243"/>
      <c r="R75" s="243"/>
      <c r="S75" s="240"/>
      <c r="T75" s="243" t="s">
        <v>151</v>
      </c>
      <c r="U75" s="243"/>
      <c r="V75" s="240"/>
      <c r="W75" s="244" t="s">
        <v>843</v>
      </c>
      <c r="X75" s="245" t="s">
        <v>153</v>
      </c>
      <c r="Y75" s="245" t="s">
        <v>154</v>
      </c>
      <c r="Z75" s="240">
        <v>1</v>
      </c>
      <c r="AA75" s="240">
        <v>85</v>
      </c>
      <c r="AB75" s="249"/>
      <c r="AC75" s="249"/>
      <c r="AD75" s="249"/>
      <c r="AE75" s="249"/>
      <c r="AF75" s="249"/>
      <c r="AG75" s="249"/>
      <c r="AH75" s="249"/>
      <c r="AI75" s="246" t="str">
        <f>IF(ISERR(HYPERLINK(mPDM_Consolidated_Tasks[[#This Row],[Edit Task]],mPDM_Consolidated_Tasks[[#This Row],[Work Instruction Title]])),"",HYPERLINK(mPDM_Consolidated_Tasks[[#This Row],[Edit Task]],mPDM_Consolidated_Tasks[[#This Row],[Work Instruction Title]]))</f>
        <v>Configure GVA</v>
      </c>
      <c r="AK75" s="226"/>
      <c r="AL75" s="226"/>
      <c r="AM75" s="226"/>
      <c r="AR75" s="226"/>
    </row>
    <row r="76" spans="1:44" ht="15" customHeight="1">
      <c r="A76" s="240" t="s">
        <v>166</v>
      </c>
      <c r="B76" s="240" t="s">
        <v>280</v>
      </c>
      <c r="C76" s="241" t="s">
        <v>162</v>
      </c>
      <c r="D76" s="240" t="s">
        <v>1875</v>
      </c>
      <c r="E76" s="240" t="s">
        <v>770</v>
      </c>
      <c r="F76" s="242" t="s">
        <v>1428</v>
      </c>
      <c r="G76" s="243"/>
      <c r="H76" s="243"/>
      <c r="I76" s="243"/>
      <c r="J76" s="243"/>
      <c r="K76" s="243"/>
      <c r="L76" s="243"/>
      <c r="M76" s="243"/>
      <c r="N76" s="243"/>
      <c r="O76" s="243"/>
      <c r="P76" s="243"/>
      <c r="Q76" s="243"/>
      <c r="R76" s="243"/>
      <c r="S76" s="240"/>
      <c r="T76" s="243" t="s">
        <v>150</v>
      </c>
      <c r="U76" s="243"/>
      <c r="V76" s="240"/>
      <c r="W76" s="244" t="s">
        <v>844</v>
      </c>
      <c r="X76" s="245" t="s">
        <v>153</v>
      </c>
      <c r="Y76" s="245" t="s">
        <v>154</v>
      </c>
      <c r="Z76" s="240">
        <v>1</v>
      </c>
      <c r="AA76" s="240">
        <v>86</v>
      </c>
      <c r="AB76" s="249"/>
      <c r="AC76" s="249"/>
      <c r="AD76" s="249"/>
      <c r="AE76" s="249"/>
      <c r="AF76" s="249"/>
      <c r="AG76" s="249"/>
      <c r="AH76" s="249"/>
      <c r="AI76" s="246" t="str">
        <f>IF(ISERR(HYPERLINK(mPDM_Consolidated_Tasks[[#This Row],[Edit Task]],mPDM_Consolidated_Tasks[[#This Row],[Work Instruction Title]])),"",HYPERLINK(mPDM_Consolidated_Tasks[[#This Row],[Edit Task]],mPDM_Consolidated_Tasks[[#This Row],[Work Instruction Title]]))</f>
        <v>Build IP Network</v>
      </c>
      <c r="AK76" s="226"/>
      <c r="AL76" s="226"/>
      <c r="AM76" s="226"/>
      <c r="AR76" s="226"/>
    </row>
    <row r="77" spans="1:44" ht="15" customHeight="1">
      <c r="A77" s="240" t="s">
        <v>166</v>
      </c>
      <c r="B77" s="240" t="s">
        <v>281</v>
      </c>
      <c r="C77" s="241" t="s">
        <v>162</v>
      </c>
      <c r="D77" s="240" t="s">
        <v>1876</v>
      </c>
      <c r="E77" s="240" t="s">
        <v>770</v>
      </c>
      <c r="F77" s="242" t="s">
        <v>1429</v>
      </c>
      <c r="G77" s="243"/>
      <c r="H77" s="243"/>
      <c r="I77" s="243"/>
      <c r="J77" s="243"/>
      <c r="K77" s="243"/>
      <c r="L77" s="243"/>
      <c r="M77" s="243"/>
      <c r="N77" s="243"/>
      <c r="O77" s="243"/>
      <c r="P77" s="243"/>
      <c r="Q77" s="243"/>
      <c r="R77" s="243"/>
      <c r="S77" s="240"/>
      <c r="T77" s="243" t="s">
        <v>152</v>
      </c>
      <c r="U77" s="243"/>
      <c r="V77" s="240"/>
      <c r="W77" s="244" t="s">
        <v>845</v>
      </c>
      <c r="X77" s="245" t="s">
        <v>153</v>
      </c>
      <c r="Y77" s="245" t="s">
        <v>154</v>
      </c>
      <c r="Z77" s="240">
        <v>1</v>
      </c>
      <c r="AA77" s="240">
        <v>87</v>
      </c>
      <c r="AB77" s="249"/>
      <c r="AC77" s="249"/>
      <c r="AD77" s="249"/>
      <c r="AE77" s="249"/>
      <c r="AF77" s="249"/>
      <c r="AG77" s="249"/>
      <c r="AH77" s="249"/>
      <c r="AI77" s="246" t="str">
        <f>IF(ISERR(HYPERLINK(mPDM_Consolidated_Tasks[[#This Row],[Edit Task]],mPDM_Consolidated_Tasks[[#This Row],[Work Instruction Title]])),"",HYPERLINK(mPDM_Consolidated_Tasks[[#This Row],[Edit Task]],mPDM_Consolidated_Tasks[[#This Row],[Work Instruction Title]]))</f>
        <v>Configure Support Tools</v>
      </c>
      <c r="AK77" s="226"/>
      <c r="AL77" s="226"/>
      <c r="AM77" s="226"/>
      <c r="AR77" s="226"/>
    </row>
    <row r="78" spans="1:44" ht="15" customHeight="1">
      <c r="A78" s="240" t="s">
        <v>166</v>
      </c>
      <c r="B78" s="240" t="s">
        <v>282</v>
      </c>
      <c r="C78" s="241" t="s">
        <v>149</v>
      </c>
      <c r="D78" s="240" t="s">
        <v>120</v>
      </c>
      <c r="E78" s="240" t="s">
        <v>770</v>
      </c>
      <c r="F78" s="242" t="s">
        <v>1430</v>
      </c>
      <c r="G78" s="243"/>
      <c r="H78" s="243"/>
      <c r="I78" s="243"/>
      <c r="J78" s="243"/>
      <c r="K78" s="243"/>
      <c r="L78" s="243"/>
      <c r="M78" s="243"/>
      <c r="N78" s="243"/>
      <c r="O78" s="243"/>
      <c r="P78" s="243"/>
      <c r="Q78" s="243"/>
      <c r="R78" s="243" t="s">
        <v>283</v>
      </c>
      <c r="S78" s="240"/>
      <c r="T78" s="243"/>
      <c r="U78" s="243"/>
      <c r="V78" s="240"/>
      <c r="W78" s="244" t="s">
        <v>846</v>
      </c>
      <c r="X78" s="245" t="s">
        <v>153</v>
      </c>
      <c r="Y78" s="245" t="s">
        <v>154</v>
      </c>
      <c r="Z78" s="240">
        <v>2</v>
      </c>
      <c r="AA78" s="240">
        <v>88</v>
      </c>
      <c r="AB78" s="249"/>
      <c r="AC78" s="249"/>
      <c r="AD78" s="249"/>
      <c r="AE78" s="249"/>
      <c r="AF78" s="249"/>
      <c r="AG78" s="249" t="s">
        <v>283</v>
      </c>
      <c r="AH78" s="249"/>
      <c r="AI78" s="246" t="str">
        <f>IF(ISERR(HYPERLINK(mPDM_Consolidated_Tasks[[#This Row],[Edit Task]],mPDM_Consolidated_Tasks[[#This Row],[Work Instruction Title]])),"",HYPERLINK(mPDM_Consolidated_Tasks[[#This Row],[Edit Task]],mPDM_Consolidated_Tasks[[#This Row],[Work Instruction Title]]))</f>
        <v>Deactivate Service Feature</v>
      </c>
      <c r="AK78" s="226"/>
      <c r="AL78" s="226"/>
      <c r="AM78" s="226"/>
      <c r="AR78" s="226"/>
    </row>
    <row r="79" spans="1:44" ht="15" customHeight="1">
      <c r="A79" s="240" t="s">
        <v>166</v>
      </c>
      <c r="B79" s="240" t="s">
        <v>284</v>
      </c>
      <c r="C79" s="241" t="s">
        <v>162</v>
      </c>
      <c r="D79" s="240" t="s">
        <v>1877</v>
      </c>
      <c r="E79" s="240" t="s">
        <v>770</v>
      </c>
      <c r="F79" s="242" t="s">
        <v>1431</v>
      </c>
      <c r="G79" s="243"/>
      <c r="H79" s="243"/>
      <c r="I79" s="243"/>
      <c r="J79" s="243"/>
      <c r="K79" s="243"/>
      <c r="L79" s="243"/>
      <c r="M79" s="243"/>
      <c r="N79" s="243"/>
      <c r="O79" s="243"/>
      <c r="P79" s="243"/>
      <c r="Q79" s="243"/>
      <c r="R79" s="243"/>
      <c r="S79" s="240"/>
      <c r="T79" s="243" t="s">
        <v>152</v>
      </c>
      <c r="U79" s="243"/>
      <c r="V79" s="240"/>
      <c r="W79" s="244" t="s">
        <v>771</v>
      </c>
      <c r="X79" s="245" t="s">
        <v>153</v>
      </c>
      <c r="Y79" s="245" t="s">
        <v>154</v>
      </c>
      <c r="Z79" s="240">
        <v>1</v>
      </c>
      <c r="AA79" s="240">
        <v>89</v>
      </c>
      <c r="AB79" s="249"/>
      <c r="AC79" s="249"/>
      <c r="AD79" s="249"/>
      <c r="AE79" s="249"/>
      <c r="AF79" s="249"/>
      <c r="AG79" s="249"/>
      <c r="AH79" s="249"/>
      <c r="AI79" s="246" t="str">
        <f>IF(ISERR(HYPERLINK(mPDM_Consolidated_Tasks[[#This Row],[Edit Task]],mPDM_Consolidated_Tasks[[#This Row],[Work Instruction Title]])),"",HYPERLINK(mPDM_Consolidated_Tasks[[#This Row],[Edit Task]],mPDM_Consolidated_Tasks[[#This Row],[Work Instruction Title]]))</f>
        <v>Configure VOSS</v>
      </c>
      <c r="AK79" s="226"/>
      <c r="AL79" s="226"/>
      <c r="AM79" s="226"/>
      <c r="AR79" s="226"/>
    </row>
    <row r="80" spans="1:44" ht="15" customHeight="1">
      <c r="A80" s="240" t="s">
        <v>166</v>
      </c>
      <c r="B80" s="240" t="s">
        <v>285</v>
      </c>
      <c r="C80" s="241" t="s">
        <v>162</v>
      </c>
      <c r="D80" s="240" t="s">
        <v>286</v>
      </c>
      <c r="E80" s="240" t="s">
        <v>770</v>
      </c>
      <c r="F80" s="242" t="s">
        <v>1432</v>
      </c>
      <c r="G80" s="243"/>
      <c r="H80" s="243"/>
      <c r="I80" s="243"/>
      <c r="J80" s="243"/>
      <c r="K80" s="243"/>
      <c r="L80" s="243"/>
      <c r="M80" s="243"/>
      <c r="N80" s="243"/>
      <c r="O80" s="243"/>
      <c r="P80" s="243"/>
      <c r="Q80" s="243"/>
      <c r="R80" s="243"/>
      <c r="S80" s="240"/>
      <c r="T80" s="243" t="s">
        <v>151</v>
      </c>
      <c r="U80" s="243"/>
      <c r="V80" s="240"/>
      <c r="W80" s="244" t="s">
        <v>847</v>
      </c>
      <c r="X80" s="245" t="s">
        <v>153</v>
      </c>
      <c r="Y80" s="245" t="s">
        <v>154</v>
      </c>
      <c r="Z80" s="240">
        <v>1</v>
      </c>
      <c r="AA80" s="240">
        <v>90</v>
      </c>
      <c r="AB80" s="249"/>
      <c r="AC80" s="249"/>
      <c r="AD80" s="249"/>
      <c r="AE80" s="249"/>
      <c r="AF80" s="249"/>
      <c r="AG80" s="249"/>
      <c r="AH80" s="249"/>
      <c r="AI80" s="246" t="str">
        <f>IF(ISERR(HYPERLINK(mPDM_Consolidated_Tasks[[#This Row],[Edit Task]],mPDM_Consolidated_Tasks[[#This Row],[Work Instruction Title]])),"",HYPERLINK(mPDM_Consolidated_Tasks[[#This Row],[Edit Task]],mPDM_Consolidated_Tasks[[#This Row],[Work Instruction Title]]))</f>
        <v>Reserve Numbers on SYRAN</v>
      </c>
      <c r="AK80" s="226"/>
      <c r="AL80" s="226"/>
      <c r="AM80" s="226"/>
      <c r="AR80" s="226"/>
    </row>
    <row r="81" spans="1:44" ht="15" customHeight="1">
      <c r="A81" s="240" t="s">
        <v>166</v>
      </c>
      <c r="B81" s="240" t="s">
        <v>287</v>
      </c>
      <c r="C81" s="241" t="s">
        <v>162</v>
      </c>
      <c r="D81" s="240" t="s">
        <v>288</v>
      </c>
      <c r="E81" s="240" t="s">
        <v>770</v>
      </c>
      <c r="F81" s="242" t="s">
        <v>1433</v>
      </c>
      <c r="G81" s="243"/>
      <c r="H81" s="243"/>
      <c r="I81" s="243"/>
      <c r="J81" s="243"/>
      <c r="K81" s="243"/>
      <c r="L81" s="243"/>
      <c r="M81" s="243"/>
      <c r="N81" s="243"/>
      <c r="O81" s="243"/>
      <c r="P81" s="243"/>
      <c r="Q81" s="243"/>
      <c r="R81" s="243"/>
      <c r="S81" s="240"/>
      <c r="T81" s="243" t="s">
        <v>152</v>
      </c>
      <c r="U81" s="243"/>
      <c r="V81" s="240"/>
      <c r="W81" s="244" t="s">
        <v>848</v>
      </c>
      <c r="X81" s="245" t="s">
        <v>153</v>
      </c>
      <c r="Y81" s="245" t="s">
        <v>154</v>
      </c>
      <c r="Z81" s="240">
        <v>1</v>
      </c>
      <c r="AA81" s="240">
        <v>91</v>
      </c>
      <c r="AB81" s="249"/>
      <c r="AC81" s="249"/>
      <c r="AD81" s="249"/>
      <c r="AE81" s="249"/>
      <c r="AF81" s="249"/>
      <c r="AG81" s="249"/>
      <c r="AH81" s="249"/>
      <c r="AI81" s="246" t="str">
        <f>IF(ISERR(HYPERLINK(mPDM_Consolidated_Tasks[[#This Row],[Edit Task]],mPDM_Consolidated_Tasks[[#This Row],[Work Instruction Title]])),"",HYPERLINK(mPDM_Consolidated_Tasks[[#This Row],[Edit Task]],mPDM_Consolidated_Tasks[[#This Row],[Work Instruction Title]]))</f>
        <v>Configure Users on Portal</v>
      </c>
      <c r="AK81" s="226"/>
      <c r="AL81" s="226"/>
      <c r="AM81" s="226"/>
      <c r="AR81" s="226"/>
    </row>
    <row r="82" spans="1:44" ht="15" customHeight="1">
      <c r="A82" s="240" t="s">
        <v>166</v>
      </c>
      <c r="B82" s="374" t="s">
        <v>289</v>
      </c>
      <c r="C82" s="241" t="s">
        <v>149</v>
      </c>
      <c r="D82" s="240" t="s">
        <v>107</v>
      </c>
      <c r="E82" s="240" t="s">
        <v>770</v>
      </c>
      <c r="F82" s="242" t="s">
        <v>1434</v>
      </c>
      <c r="G82" s="243"/>
      <c r="H82" s="243"/>
      <c r="I82" s="243"/>
      <c r="J82" s="243"/>
      <c r="K82" s="243"/>
      <c r="L82" s="243"/>
      <c r="M82" s="243"/>
      <c r="N82" s="243"/>
      <c r="O82" s="243"/>
      <c r="P82" s="243"/>
      <c r="Q82" s="243" t="s">
        <v>152</v>
      </c>
      <c r="R82" s="243" t="s">
        <v>152</v>
      </c>
      <c r="S82" s="240"/>
      <c r="T82" s="243" t="s">
        <v>152</v>
      </c>
      <c r="U82" s="243"/>
      <c r="V82" s="240" t="s">
        <v>152</v>
      </c>
      <c r="W82" s="244" t="s">
        <v>849</v>
      </c>
      <c r="X82" s="245" t="s">
        <v>153</v>
      </c>
      <c r="Y82" s="245" t="s">
        <v>154</v>
      </c>
      <c r="Z82" s="240">
        <v>6</v>
      </c>
      <c r="AA82" s="240">
        <v>92</v>
      </c>
      <c r="AB82" s="249" t="s">
        <v>152</v>
      </c>
      <c r="AC82" s="249"/>
      <c r="AD82" s="249"/>
      <c r="AE82" s="249"/>
      <c r="AF82" s="249"/>
      <c r="AG82" s="249" t="s">
        <v>151</v>
      </c>
      <c r="AH82" s="249"/>
      <c r="AI82" s="246" t="str">
        <f>IF(ISERR(HYPERLINK(mPDM_Consolidated_Tasks[[#This Row],[Edit Task]],mPDM_Consolidated_Tasks[[#This Row],[Work Instruction Title]])),"",HYPERLINK(mPDM_Consolidated_Tasks[[#This Row],[Edit Task]],mPDM_Consolidated_Tasks[[#This Row],[Work Instruction Title]]))</f>
        <v>Schedule Test and Turn-up</v>
      </c>
      <c r="AK82" s="226"/>
      <c r="AL82" s="226"/>
      <c r="AM82" s="226"/>
      <c r="AR82" s="226"/>
    </row>
    <row r="83" spans="1:44" ht="15" customHeight="1">
      <c r="A83" s="240" t="s">
        <v>166</v>
      </c>
      <c r="B83" s="240" t="s">
        <v>290</v>
      </c>
      <c r="C83" s="241" t="s">
        <v>404</v>
      </c>
      <c r="D83" s="240" t="s">
        <v>291</v>
      </c>
      <c r="E83" s="240" t="s">
        <v>772</v>
      </c>
      <c r="F83" s="242" t="s">
        <v>1435</v>
      </c>
      <c r="G83" s="243"/>
      <c r="H83" s="243"/>
      <c r="I83" s="243"/>
      <c r="J83" s="243"/>
      <c r="K83" s="243"/>
      <c r="L83" s="243"/>
      <c r="M83" s="243"/>
      <c r="N83" s="243"/>
      <c r="O83" s="243"/>
      <c r="P83" s="243"/>
      <c r="Q83" s="243"/>
      <c r="R83" s="243"/>
      <c r="S83" s="240"/>
      <c r="T83" s="243"/>
      <c r="U83" s="243"/>
      <c r="V83" s="240"/>
      <c r="W83" s="244" t="s">
        <v>850</v>
      </c>
      <c r="X83" s="245" t="s">
        <v>153</v>
      </c>
      <c r="Y83" s="245" t="s">
        <v>154</v>
      </c>
      <c r="Z83" s="240">
        <v>0</v>
      </c>
      <c r="AA83" s="240">
        <v>93</v>
      </c>
      <c r="AB83" s="249"/>
      <c r="AC83" s="249"/>
      <c r="AD83" s="249"/>
      <c r="AE83" s="249"/>
      <c r="AF83" s="249"/>
      <c r="AG83" s="249"/>
      <c r="AH83" s="249"/>
      <c r="AI83" s="246" t="str">
        <f>IF(ISERR(HYPERLINK(mPDM_Consolidated_Tasks[[#This Row],[Edit Task]],mPDM_Consolidated_Tasks[[#This Row],[Work Instruction Title]])),"",HYPERLINK(mPDM_Consolidated_Tasks[[#This Row],[Edit Task]],mPDM_Consolidated_Tasks[[#This Row],[Work Instruction Title]]))</f>
        <v>Configure OCC for GMV</v>
      </c>
      <c r="AK83" s="226"/>
      <c r="AL83" s="226"/>
      <c r="AM83" s="226"/>
      <c r="AR83" s="226"/>
    </row>
    <row r="84" spans="1:44" ht="15" customHeight="1">
      <c r="A84" s="240" t="s">
        <v>166</v>
      </c>
      <c r="B84" s="240" t="s">
        <v>292</v>
      </c>
      <c r="C84" s="241" t="s">
        <v>162</v>
      </c>
      <c r="D84" s="240" t="s">
        <v>293</v>
      </c>
      <c r="E84" s="240" t="s">
        <v>770</v>
      </c>
      <c r="F84" s="242" t="s">
        <v>1436</v>
      </c>
      <c r="G84" s="243"/>
      <c r="H84" s="243"/>
      <c r="I84" s="243"/>
      <c r="J84" s="243"/>
      <c r="K84" s="243"/>
      <c r="L84" s="243"/>
      <c r="M84" s="243"/>
      <c r="N84" s="243"/>
      <c r="O84" s="243"/>
      <c r="P84" s="243"/>
      <c r="Q84" s="243"/>
      <c r="R84" s="243"/>
      <c r="S84" s="240"/>
      <c r="T84" s="243" t="s">
        <v>152</v>
      </c>
      <c r="U84" s="243"/>
      <c r="V84" s="240"/>
      <c r="W84" s="244" t="s">
        <v>851</v>
      </c>
      <c r="X84" s="245" t="s">
        <v>153</v>
      </c>
      <c r="Y84" s="245" t="s">
        <v>154</v>
      </c>
      <c r="Z84" s="240">
        <v>1</v>
      </c>
      <c r="AA84" s="240">
        <v>94</v>
      </c>
      <c r="AB84" s="249"/>
      <c r="AC84" s="249"/>
      <c r="AD84" s="249"/>
      <c r="AE84" s="249"/>
      <c r="AF84" s="249"/>
      <c r="AG84" s="249"/>
      <c r="AH84" s="249"/>
      <c r="AI84" s="246" t="str">
        <f>IF(ISERR(HYPERLINK(mPDM_Consolidated_Tasks[[#This Row],[Edit Task]],mPDM_Consolidated_Tasks[[#This Row],[Work Instruction Title]])),"",HYPERLINK(mPDM_Consolidated_Tasks[[#This Row],[Edit Task]],mPDM_Consolidated_Tasks[[#This Row],[Work Instruction Title]]))</f>
        <v>Gather and Confirm Service Configuration Data</v>
      </c>
      <c r="AK84" s="226"/>
      <c r="AL84" s="226"/>
      <c r="AM84" s="226"/>
      <c r="AR84" s="226"/>
    </row>
    <row r="85" spans="1:44" ht="15" customHeight="1">
      <c r="A85" s="240" t="s">
        <v>166</v>
      </c>
      <c r="B85" s="240" t="s">
        <v>294</v>
      </c>
      <c r="C85" s="241" t="s">
        <v>162</v>
      </c>
      <c r="D85" s="240" t="s">
        <v>295</v>
      </c>
      <c r="E85" s="240" t="s">
        <v>770</v>
      </c>
      <c r="F85" s="242" t="s">
        <v>1437</v>
      </c>
      <c r="G85" s="243"/>
      <c r="H85" s="243"/>
      <c r="I85" s="243"/>
      <c r="J85" s="243"/>
      <c r="K85" s="243"/>
      <c r="L85" s="243"/>
      <c r="M85" s="243"/>
      <c r="N85" s="243"/>
      <c r="O85" s="243"/>
      <c r="P85" s="243"/>
      <c r="Q85" s="243"/>
      <c r="R85" s="243"/>
      <c r="S85" s="240"/>
      <c r="T85" s="243" t="s">
        <v>258</v>
      </c>
      <c r="U85" s="243"/>
      <c r="V85" s="240"/>
      <c r="W85" s="244" t="s">
        <v>852</v>
      </c>
      <c r="X85" s="245" t="s">
        <v>153</v>
      </c>
      <c r="Y85" s="245" t="s">
        <v>154</v>
      </c>
      <c r="Z85" s="240">
        <v>1</v>
      </c>
      <c r="AA85" s="240">
        <v>95</v>
      </c>
      <c r="AB85" s="249"/>
      <c r="AC85" s="249"/>
      <c r="AD85" s="249"/>
      <c r="AE85" s="249"/>
      <c r="AF85" s="249"/>
      <c r="AG85" s="249"/>
      <c r="AH85" s="249"/>
      <c r="AI85" s="246" t="str">
        <f>IF(ISERR(HYPERLINK(mPDM_Consolidated_Tasks[[#This Row],[Edit Task]],mPDM_Consolidated_Tasks[[#This Row],[Work Instruction Title]])),"",HYPERLINK(mPDM_Consolidated_Tasks[[#This Row],[Edit Task]],mPDM_Consolidated_Tasks[[#This Row],[Work Instruction Title]]))</f>
        <v>OCC Site Build</v>
      </c>
      <c r="AK85" s="226"/>
      <c r="AL85" s="226"/>
      <c r="AM85" s="226"/>
      <c r="AR85" s="226"/>
    </row>
    <row r="86" spans="1:44" ht="15" customHeight="1">
      <c r="A86" s="240" t="s">
        <v>166</v>
      </c>
      <c r="B86" s="240" t="s">
        <v>296</v>
      </c>
      <c r="C86" s="241" t="s">
        <v>162</v>
      </c>
      <c r="D86" s="240" t="s">
        <v>297</v>
      </c>
      <c r="E86" s="240" t="s">
        <v>770</v>
      </c>
      <c r="F86" s="242" t="s">
        <v>1438</v>
      </c>
      <c r="G86" s="243"/>
      <c r="H86" s="243"/>
      <c r="I86" s="243"/>
      <c r="J86" s="243"/>
      <c r="K86" s="243"/>
      <c r="L86" s="243"/>
      <c r="M86" s="243"/>
      <c r="N86" s="243"/>
      <c r="O86" s="243"/>
      <c r="P86" s="243"/>
      <c r="Q86" s="243"/>
      <c r="R86" s="243"/>
      <c r="S86" s="240"/>
      <c r="T86" s="243" t="s">
        <v>152</v>
      </c>
      <c r="U86" s="243"/>
      <c r="V86" s="240"/>
      <c r="W86" s="244" t="s">
        <v>853</v>
      </c>
      <c r="X86" s="245" t="s">
        <v>153</v>
      </c>
      <c r="Y86" s="245" t="s">
        <v>154</v>
      </c>
      <c r="Z86" s="240">
        <v>1</v>
      </c>
      <c r="AA86" s="240">
        <v>96</v>
      </c>
      <c r="AB86" s="249"/>
      <c r="AC86" s="249"/>
      <c r="AD86" s="249"/>
      <c r="AE86" s="249"/>
      <c r="AF86" s="249"/>
      <c r="AG86" s="249"/>
      <c r="AH86" s="249"/>
      <c r="AI86" s="246" t="str">
        <f>IF(ISERR(HYPERLINK(mPDM_Consolidated_Tasks[[#This Row],[Edit Task]],mPDM_Consolidated_Tasks[[#This Row],[Work Instruction Title]])),"",HYPERLINK(mPDM_Consolidated_Tasks[[#This Row],[Edit Task]],mPDM_Consolidated_Tasks[[#This Row],[Work Instruction Title]]))</f>
        <v>Configure Gateway</v>
      </c>
      <c r="AK86" s="226"/>
      <c r="AL86" s="226"/>
      <c r="AM86" s="226"/>
      <c r="AR86" s="226"/>
    </row>
    <row r="87" spans="1:44" ht="15" customHeight="1">
      <c r="A87" s="240" t="s">
        <v>166</v>
      </c>
      <c r="B87" s="240" t="s">
        <v>298</v>
      </c>
      <c r="C87" s="241" t="s">
        <v>404</v>
      </c>
      <c r="D87" s="240" t="s">
        <v>299</v>
      </c>
      <c r="E87" s="240" t="s">
        <v>772</v>
      </c>
      <c r="F87" s="242" t="s">
        <v>1439</v>
      </c>
      <c r="G87" s="243"/>
      <c r="H87" s="243"/>
      <c r="I87" s="243"/>
      <c r="J87" s="243"/>
      <c r="K87" s="243"/>
      <c r="L87" s="243"/>
      <c r="M87" s="243"/>
      <c r="N87" s="243"/>
      <c r="O87" s="243"/>
      <c r="P87" s="243"/>
      <c r="Q87" s="243"/>
      <c r="R87" s="243"/>
      <c r="S87" s="240"/>
      <c r="T87" s="243"/>
      <c r="U87" s="243"/>
      <c r="V87" s="240"/>
      <c r="W87" s="244" t="s">
        <v>854</v>
      </c>
      <c r="X87" s="245" t="s">
        <v>153</v>
      </c>
      <c r="Y87" s="245" t="s">
        <v>154</v>
      </c>
      <c r="Z87" s="240">
        <v>0</v>
      </c>
      <c r="AA87" s="240">
        <v>97</v>
      </c>
      <c r="AB87" s="249"/>
      <c r="AC87" s="249"/>
      <c r="AD87" s="249"/>
      <c r="AE87" s="249"/>
      <c r="AF87" s="249"/>
      <c r="AG87" s="249"/>
      <c r="AH87" s="249"/>
      <c r="AI87" s="246" t="str">
        <f>IF(ISERR(HYPERLINK(mPDM_Consolidated_Tasks[[#This Row],[Edit Task]],mPDM_Consolidated_Tasks[[#This Row],[Work Instruction Title]])),"",HYPERLINK(mPDM_Consolidated_Tasks[[#This Row],[Edit Task]],mPDM_Consolidated_Tasks[[#This Row],[Work Instruction Title]]))</f>
        <v>Gather and Confirm GMV</v>
      </c>
      <c r="AK87" s="226"/>
      <c r="AL87" s="226"/>
      <c r="AM87" s="226"/>
      <c r="AR87" s="226"/>
    </row>
    <row r="88" spans="1:44" ht="15" customHeight="1">
      <c r="A88" s="240" t="s">
        <v>166</v>
      </c>
      <c r="B88" s="240" t="s">
        <v>300</v>
      </c>
      <c r="C88" s="241" t="s">
        <v>404</v>
      </c>
      <c r="D88" s="240" t="s">
        <v>301</v>
      </c>
      <c r="E88" s="240" t="s">
        <v>772</v>
      </c>
      <c r="F88" s="242" t="s">
        <v>1440</v>
      </c>
      <c r="G88" s="243"/>
      <c r="H88" s="243"/>
      <c r="I88" s="243"/>
      <c r="J88" s="243"/>
      <c r="K88" s="243"/>
      <c r="L88" s="243"/>
      <c r="M88" s="243"/>
      <c r="N88" s="243"/>
      <c r="O88" s="243"/>
      <c r="P88" s="243"/>
      <c r="Q88" s="243"/>
      <c r="R88" s="243"/>
      <c r="S88" s="240"/>
      <c r="T88" s="243"/>
      <c r="U88" s="243"/>
      <c r="V88" s="240"/>
      <c r="W88" s="244" t="s">
        <v>855</v>
      </c>
      <c r="X88" s="245" t="s">
        <v>153</v>
      </c>
      <c r="Y88" s="245" t="s">
        <v>154</v>
      </c>
      <c r="Z88" s="240">
        <v>0</v>
      </c>
      <c r="AA88" s="240">
        <v>98</v>
      </c>
      <c r="AB88" s="249"/>
      <c r="AC88" s="249"/>
      <c r="AD88" s="249"/>
      <c r="AE88" s="249"/>
      <c r="AF88" s="249"/>
      <c r="AG88" s="249"/>
      <c r="AH88" s="249"/>
      <c r="AI88" s="246" t="str">
        <f>IF(ISERR(HYPERLINK(mPDM_Consolidated_Tasks[[#This Row],[Edit Task]],mPDM_Consolidated_Tasks[[#This Row],[Work Instruction Title]])),"",HYPERLINK(mPDM_Consolidated_Tasks[[#This Row],[Edit Task]],mPDM_Consolidated_Tasks[[#This Row],[Work Instruction Title]]))</f>
        <v>Configure GMV</v>
      </c>
      <c r="AK88" s="226"/>
      <c r="AL88" s="226"/>
      <c r="AM88" s="226"/>
      <c r="AR88" s="226"/>
    </row>
    <row r="89" spans="1:44" ht="15" customHeight="1">
      <c r="A89" s="240" t="s">
        <v>166</v>
      </c>
      <c r="B89" s="240" t="s">
        <v>302</v>
      </c>
      <c r="C89" s="241" t="s">
        <v>162</v>
      </c>
      <c r="D89" s="240" t="s">
        <v>303</v>
      </c>
      <c r="E89" s="240" t="s">
        <v>770</v>
      </c>
      <c r="F89" s="242" t="s">
        <v>1441</v>
      </c>
      <c r="G89" s="243"/>
      <c r="H89" s="243"/>
      <c r="I89" s="243"/>
      <c r="J89" s="243"/>
      <c r="K89" s="243"/>
      <c r="L89" s="243"/>
      <c r="M89" s="243"/>
      <c r="N89" s="243"/>
      <c r="O89" s="243"/>
      <c r="P89" s="243"/>
      <c r="Q89" s="243"/>
      <c r="R89" s="243"/>
      <c r="S89" s="240"/>
      <c r="T89" s="243" t="s">
        <v>150</v>
      </c>
      <c r="U89" s="243"/>
      <c r="V89" s="240"/>
      <c r="W89" s="244" t="s">
        <v>856</v>
      </c>
      <c r="X89" s="245" t="s">
        <v>153</v>
      </c>
      <c r="Y89" s="245" t="s">
        <v>154</v>
      </c>
      <c r="Z89" s="240">
        <v>1</v>
      </c>
      <c r="AA89" s="240">
        <v>99</v>
      </c>
      <c r="AB89" s="249"/>
      <c r="AC89" s="249"/>
      <c r="AD89" s="249"/>
      <c r="AE89" s="249"/>
      <c r="AF89" s="249"/>
      <c r="AG89" s="249"/>
      <c r="AH89" s="249"/>
      <c r="AI89" s="246" t="str">
        <f>IF(ISERR(HYPERLINK(mPDM_Consolidated_Tasks[[#This Row],[Edit Task]],mPDM_Consolidated_Tasks[[#This Row],[Work Instruction Title]])),"",HYPERLINK(mPDM_Consolidated_Tasks[[#This Row],[Edit Task]],mPDM_Consolidated_Tasks[[#This Row],[Work Instruction Title]]))</f>
        <v>Perform Number Management</v>
      </c>
      <c r="AK89" s="226"/>
      <c r="AL89" s="226"/>
      <c r="AM89" s="226"/>
      <c r="AR89" s="226"/>
    </row>
    <row r="90" spans="1:44" ht="15" customHeight="1">
      <c r="A90" s="240" t="s">
        <v>166</v>
      </c>
      <c r="B90" s="240" t="s">
        <v>304</v>
      </c>
      <c r="C90" s="241" t="s">
        <v>149</v>
      </c>
      <c r="D90" s="240" t="s">
        <v>515</v>
      </c>
      <c r="E90" s="240" t="s">
        <v>770</v>
      </c>
      <c r="F90" s="242" t="s">
        <v>1442</v>
      </c>
      <c r="G90" s="243"/>
      <c r="H90" s="243"/>
      <c r="I90" s="243" t="s">
        <v>150</v>
      </c>
      <c r="J90" s="243" t="s">
        <v>150</v>
      </c>
      <c r="K90" s="243" t="s">
        <v>150</v>
      </c>
      <c r="L90" s="243" t="s">
        <v>150</v>
      </c>
      <c r="M90" s="243"/>
      <c r="N90" s="243"/>
      <c r="O90" s="243"/>
      <c r="P90" s="243"/>
      <c r="Q90" s="243"/>
      <c r="R90" s="243"/>
      <c r="S90" s="240"/>
      <c r="T90" s="243"/>
      <c r="U90" s="243"/>
      <c r="V90" s="240"/>
      <c r="W90" s="244" t="s">
        <v>857</v>
      </c>
      <c r="X90" s="245" t="s">
        <v>153</v>
      </c>
      <c r="Y90" s="245" t="s">
        <v>154</v>
      </c>
      <c r="Z90" s="240">
        <v>4</v>
      </c>
      <c r="AA90" s="240">
        <v>100</v>
      </c>
      <c r="AB90" s="249"/>
      <c r="AC90" s="249"/>
      <c r="AD90" s="249"/>
      <c r="AE90" s="249"/>
      <c r="AF90" s="249"/>
      <c r="AG90" s="249"/>
      <c r="AH90" s="249"/>
      <c r="AI90" s="246" t="str">
        <f>IF(ISERR(HYPERLINK(mPDM_Consolidated_Tasks[[#This Row],[Edit Task]],mPDM_Consolidated_Tasks[[#This Row],[Work Instruction Title]])),"",HYPERLINK(mPDM_Consolidated_Tasks[[#This Row],[Edit Task]],mPDM_Consolidated_Tasks[[#This Row],[Work Instruction Title]]))</f>
        <v>Initiate Supplier Order</v>
      </c>
      <c r="AK90" s="226"/>
      <c r="AL90" s="226"/>
      <c r="AM90" s="226"/>
      <c r="AR90" s="226"/>
    </row>
    <row r="91" spans="1:44" ht="15" customHeight="1">
      <c r="A91" s="240" t="s">
        <v>166</v>
      </c>
      <c r="B91" s="240" t="s">
        <v>501</v>
      </c>
      <c r="C91" s="241" t="s">
        <v>162</v>
      </c>
      <c r="D91" s="240" t="s">
        <v>516</v>
      </c>
      <c r="E91" s="240" t="s">
        <v>770</v>
      </c>
      <c r="F91" s="242" t="s">
        <v>1443</v>
      </c>
      <c r="G91" s="243"/>
      <c r="H91" s="243"/>
      <c r="I91" s="243"/>
      <c r="J91" s="243"/>
      <c r="K91" s="243"/>
      <c r="L91" s="243"/>
      <c r="M91" s="243"/>
      <c r="N91" s="243"/>
      <c r="O91" s="243"/>
      <c r="P91" s="243"/>
      <c r="Q91" s="243"/>
      <c r="R91" s="243" t="s">
        <v>152</v>
      </c>
      <c r="S91" s="240"/>
      <c r="T91" s="243"/>
      <c r="U91" s="243"/>
      <c r="V91" s="240"/>
      <c r="W91" s="244" t="s">
        <v>858</v>
      </c>
      <c r="X91" s="245" t="s">
        <v>153</v>
      </c>
      <c r="Y91" s="245" t="s">
        <v>154</v>
      </c>
      <c r="Z91" s="240">
        <v>1</v>
      </c>
      <c r="AA91" s="240">
        <v>216</v>
      </c>
      <c r="AB91" s="249"/>
      <c r="AC91" s="249"/>
      <c r="AD91" s="249"/>
      <c r="AE91" s="249"/>
      <c r="AF91" s="249"/>
      <c r="AG91" s="249"/>
      <c r="AH91" s="249"/>
      <c r="AI91" s="246" t="str">
        <f>IF(ISERR(HYPERLINK(mPDM_Consolidated_Tasks[[#This Row],[Edit Task]],mPDM_Consolidated_Tasks[[#This Row],[Work Instruction Title]])),"",HYPERLINK(mPDM_Consolidated_Tasks[[#This Row],[Edit Task]],mPDM_Consolidated_Tasks[[#This Row],[Work Instruction Title]]))</f>
        <v>Build Transmission Trail</v>
      </c>
      <c r="AK91" s="226"/>
      <c r="AL91" s="226"/>
      <c r="AM91" s="226"/>
      <c r="AR91" s="226"/>
    </row>
    <row r="92" spans="1:44" ht="15" customHeight="1">
      <c r="A92" s="240" t="s">
        <v>166</v>
      </c>
      <c r="B92" s="240" t="s">
        <v>305</v>
      </c>
      <c r="C92" s="241" t="s">
        <v>404</v>
      </c>
      <c r="D92" s="240" t="s">
        <v>306</v>
      </c>
      <c r="E92" s="240" t="s">
        <v>772</v>
      </c>
      <c r="F92" s="242" t="s">
        <v>1444</v>
      </c>
      <c r="G92" s="243"/>
      <c r="H92" s="243"/>
      <c r="I92" s="243"/>
      <c r="J92" s="243"/>
      <c r="K92" s="243"/>
      <c r="L92" s="243"/>
      <c r="M92" s="243"/>
      <c r="N92" s="243"/>
      <c r="O92" s="243"/>
      <c r="P92" s="243"/>
      <c r="Q92" s="243"/>
      <c r="R92" s="243"/>
      <c r="S92" s="240"/>
      <c r="T92" s="243"/>
      <c r="U92" s="243"/>
      <c r="V92" s="240"/>
      <c r="W92" s="244" t="s">
        <v>859</v>
      </c>
      <c r="X92" s="245" t="s">
        <v>153</v>
      </c>
      <c r="Y92" s="245" t="s">
        <v>154</v>
      </c>
      <c r="Z92" s="240">
        <v>0</v>
      </c>
      <c r="AA92" s="240">
        <v>101</v>
      </c>
      <c r="AB92" s="249"/>
      <c r="AC92" s="249"/>
      <c r="AD92" s="249"/>
      <c r="AE92" s="249"/>
      <c r="AF92" s="249"/>
      <c r="AG92" s="249"/>
      <c r="AH92" s="249"/>
      <c r="AI92" s="246" t="str">
        <f>IF(ISERR(HYPERLINK(mPDM_Consolidated_Tasks[[#This Row],[Edit Task]],mPDM_Consolidated_Tasks[[#This Row],[Work Instruction Title]])),"",HYPERLINK(mPDM_Consolidated_Tasks[[#This Row],[Edit Task]],mPDM_Consolidated_Tasks[[#This Row],[Work Instruction Title]]))</f>
        <v>Request for Port Contact Supplier</v>
      </c>
      <c r="AK92" s="226"/>
      <c r="AL92" s="226"/>
      <c r="AM92" s="226"/>
      <c r="AR92" s="226"/>
    </row>
    <row r="93" spans="1:44" ht="15" customHeight="1">
      <c r="A93" s="240" t="s">
        <v>166</v>
      </c>
      <c r="B93" s="240" t="s">
        <v>307</v>
      </c>
      <c r="C93" s="241" t="s">
        <v>162</v>
      </c>
      <c r="D93" s="240" t="s">
        <v>308</v>
      </c>
      <c r="E93" s="240" t="s">
        <v>770</v>
      </c>
      <c r="F93" s="242" t="s">
        <v>1445</v>
      </c>
      <c r="G93" s="243"/>
      <c r="H93" s="243"/>
      <c r="I93" s="243"/>
      <c r="J93" s="243"/>
      <c r="K93" s="243"/>
      <c r="L93" s="243"/>
      <c r="M93" s="243"/>
      <c r="N93" s="243"/>
      <c r="O93" s="243"/>
      <c r="P93" s="243"/>
      <c r="Q93" s="243"/>
      <c r="R93" s="243" t="s">
        <v>152</v>
      </c>
      <c r="S93" s="240"/>
      <c r="T93" s="243"/>
      <c r="U93" s="243"/>
      <c r="V93" s="240"/>
      <c r="W93" s="244" t="s">
        <v>860</v>
      </c>
      <c r="X93" s="245" t="s">
        <v>153</v>
      </c>
      <c r="Y93" s="245" t="s">
        <v>154</v>
      </c>
      <c r="Z93" s="240">
        <v>1</v>
      </c>
      <c r="AA93" s="240">
        <v>102</v>
      </c>
      <c r="AB93" s="249"/>
      <c r="AC93" s="249"/>
      <c r="AD93" s="249"/>
      <c r="AE93" s="249"/>
      <c r="AF93" s="249"/>
      <c r="AG93" s="249"/>
      <c r="AH93" s="249"/>
      <c r="AI93" s="246" t="str">
        <f>IF(ISERR(HYPERLINK(mPDM_Consolidated_Tasks[[#This Row],[Edit Task]],mPDM_Consolidated_Tasks[[#This Row],[Work Instruction Title]])),"",HYPERLINK(mPDM_Consolidated_Tasks[[#This Row],[Edit Task]],mPDM_Consolidated_Tasks[[#This Row],[Work Instruction Title]]))</f>
        <v>Find and Assign Port</v>
      </c>
      <c r="AK93" s="226"/>
      <c r="AL93" s="226"/>
      <c r="AM93" s="226"/>
      <c r="AR93" s="226"/>
    </row>
    <row r="94" spans="1:44" ht="15" customHeight="1">
      <c r="A94" s="240" t="s">
        <v>166</v>
      </c>
      <c r="B94" s="240" t="s">
        <v>309</v>
      </c>
      <c r="C94" s="241" t="s">
        <v>162</v>
      </c>
      <c r="D94" s="240" t="s">
        <v>310</v>
      </c>
      <c r="E94" s="240" t="s">
        <v>770</v>
      </c>
      <c r="F94" s="242" t="s">
        <v>1446</v>
      </c>
      <c r="G94" s="243"/>
      <c r="H94" s="243"/>
      <c r="I94" s="243"/>
      <c r="J94" s="243"/>
      <c r="K94" s="243"/>
      <c r="L94" s="243"/>
      <c r="M94" s="243"/>
      <c r="N94" s="243"/>
      <c r="O94" s="243"/>
      <c r="P94" s="243"/>
      <c r="Q94" s="243"/>
      <c r="R94" s="243" t="s">
        <v>151</v>
      </c>
      <c r="S94" s="240"/>
      <c r="T94" s="243"/>
      <c r="U94" s="243"/>
      <c r="V94" s="240"/>
      <c r="W94" s="244" t="s">
        <v>861</v>
      </c>
      <c r="X94" s="245" t="s">
        <v>153</v>
      </c>
      <c r="Y94" s="245" t="s">
        <v>154</v>
      </c>
      <c r="Z94" s="240">
        <v>1</v>
      </c>
      <c r="AA94" s="240">
        <v>103</v>
      </c>
      <c r="AB94" s="249"/>
      <c r="AC94" s="249"/>
      <c r="AD94" s="249"/>
      <c r="AE94" s="249"/>
      <c r="AF94" s="249"/>
      <c r="AG94" s="249"/>
      <c r="AH94" s="249"/>
      <c r="AI94" s="246" t="str">
        <f>IF(ISERR(HYPERLINK(mPDM_Consolidated_Tasks[[#This Row],[Edit Task]],mPDM_Consolidated_Tasks[[#This Row],[Work Instruction Title]])),"",HYPERLINK(mPDM_Consolidated_Tasks[[#This Row],[Edit Task]],mPDM_Consolidated_Tasks[[#This Row],[Work Instruction Title]]))</f>
        <v>Plan CPE</v>
      </c>
      <c r="AK94" s="226"/>
      <c r="AL94" s="226"/>
      <c r="AM94" s="226"/>
      <c r="AR94" s="226"/>
    </row>
    <row r="95" spans="1:44" ht="15" customHeight="1">
      <c r="A95" s="240" t="s">
        <v>166</v>
      </c>
      <c r="B95" s="240" t="s">
        <v>311</v>
      </c>
      <c r="C95" s="241" t="s">
        <v>162</v>
      </c>
      <c r="D95" s="240" t="s">
        <v>312</v>
      </c>
      <c r="E95" s="240" t="s">
        <v>770</v>
      </c>
      <c r="F95" s="242" t="s">
        <v>1447</v>
      </c>
      <c r="G95" s="243"/>
      <c r="H95" s="243"/>
      <c r="I95" s="243"/>
      <c r="J95" s="243"/>
      <c r="K95" s="243"/>
      <c r="L95" s="243"/>
      <c r="M95" s="243"/>
      <c r="N95" s="243"/>
      <c r="O95" s="243"/>
      <c r="P95" s="243" t="s">
        <v>151</v>
      </c>
      <c r="Q95" s="243"/>
      <c r="R95" s="243"/>
      <c r="S95" s="240"/>
      <c r="T95" s="243"/>
      <c r="U95" s="243"/>
      <c r="V95" s="240"/>
      <c r="W95" s="244" t="s">
        <v>862</v>
      </c>
      <c r="X95" s="245" t="s">
        <v>153</v>
      </c>
      <c r="Y95" s="245" t="s">
        <v>154</v>
      </c>
      <c r="Z95" s="240">
        <v>1</v>
      </c>
      <c r="AA95" s="240">
        <v>104</v>
      </c>
      <c r="AB95" s="249"/>
      <c r="AC95" s="249"/>
      <c r="AD95" s="249"/>
      <c r="AE95" s="249"/>
      <c r="AF95" s="249"/>
      <c r="AG95" s="249"/>
      <c r="AH95" s="249"/>
      <c r="AI95" s="246" t="str">
        <f>IF(ISERR(HYPERLINK(mPDM_Consolidated_Tasks[[#This Row],[Edit Task]],mPDM_Consolidated_Tasks[[#This Row],[Work Instruction Title]])),"",HYPERLINK(mPDM_Consolidated_Tasks[[#This Row],[Edit Task]],mPDM_Consolidated_Tasks[[#This Row],[Work Instruction Title]]))</f>
        <v>Confirm All Site Orders Closed</v>
      </c>
      <c r="AK95" s="226"/>
      <c r="AL95" s="226"/>
      <c r="AM95" s="226"/>
      <c r="AR95" s="226"/>
    </row>
    <row r="96" spans="1:44" ht="15" customHeight="1">
      <c r="A96" s="240" t="s">
        <v>166</v>
      </c>
      <c r="B96" s="240" t="s">
        <v>313</v>
      </c>
      <c r="C96" s="241" t="s">
        <v>162</v>
      </c>
      <c r="D96" s="240" t="s">
        <v>121</v>
      </c>
      <c r="E96" s="240" t="s">
        <v>770</v>
      </c>
      <c r="F96" s="242" t="s">
        <v>1448</v>
      </c>
      <c r="G96" s="243"/>
      <c r="H96" s="243"/>
      <c r="I96" s="243"/>
      <c r="J96" s="243"/>
      <c r="K96" s="243"/>
      <c r="L96" s="243"/>
      <c r="M96" s="243"/>
      <c r="N96" s="243"/>
      <c r="O96" s="243"/>
      <c r="P96" s="243"/>
      <c r="Q96" s="243"/>
      <c r="R96" s="243" t="s">
        <v>283</v>
      </c>
      <c r="S96" s="240"/>
      <c r="T96" s="243"/>
      <c r="U96" s="243"/>
      <c r="V96" s="240"/>
      <c r="W96" s="244" t="s">
        <v>863</v>
      </c>
      <c r="X96" s="245" t="s">
        <v>153</v>
      </c>
      <c r="Y96" s="245" t="s">
        <v>154</v>
      </c>
      <c r="Z96" s="240">
        <v>1</v>
      </c>
      <c r="AA96" s="240">
        <v>106</v>
      </c>
      <c r="AB96" s="249"/>
      <c r="AC96" s="249"/>
      <c r="AD96" s="249"/>
      <c r="AE96" s="249"/>
      <c r="AF96" s="249"/>
      <c r="AG96" s="249"/>
      <c r="AH96" s="249"/>
      <c r="AI96" s="246" t="str">
        <f>IF(ISERR(HYPERLINK(mPDM_Consolidated_Tasks[[#This Row],[Edit Task]],mPDM_Consolidated_Tasks[[#This Row],[Work Instruction Title]])),"",HYPERLINK(mPDM_Consolidated_Tasks[[#This Row],[Edit Task]],mPDM_Consolidated_Tasks[[#This Row],[Work Instruction Title]]))</f>
        <v>Deconfigure ICg Additional Services</v>
      </c>
      <c r="AK96" s="226"/>
      <c r="AL96" s="226"/>
      <c r="AM96" s="226"/>
      <c r="AR96" s="226"/>
    </row>
    <row r="97" spans="1:44" ht="15" customHeight="1">
      <c r="A97" s="240" t="s">
        <v>166</v>
      </c>
      <c r="B97" s="240" t="s">
        <v>314</v>
      </c>
      <c r="C97" s="241" t="s">
        <v>149</v>
      </c>
      <c r="D97" s="240" t="s">
        <v>315</v>
      </c>
      <c r="E97" s="240" t="s">
        <v>770</v>
      </c>
      <c r="F97" s="242" t="s">
        <v>1449</v>
      </c>
      <c r="G97" s="243"/>
      <c r="H97" s="243"/>
      <c r="I97" s="243"/>
      <c r="J97" s="243"/>
      <c r="K97" s="243"/>
      <c r="L97" s="243"/>
      <c r="M97" s="243" t="s">
        <v>152</v>
      </c>
      <c r="N97" s="243" t="s">
        <v>152</v>
      </c>
      <c r="O97" s="243" t="s">
        <v>152</v>
      </c>
      <c r="P97" s="243"/>
      <c r="Q97" s="243"/>
      <c r="R97" s="243"/>
      <c r="S97" s="240"/>
      <c r="T97" s="243"/>
      <c r="U97" s="243"/>
      <c r="V97" s="240"/>
      <c r="W97" s="244" t="s">
        <v>864</v>
      </c>
      <c r="X97" s="245" t="s">
        <v>153</v>
      </c>
      <c r="Y97" s="245" t="s">
        <v>154</v>
      </c>
      <c r="Z97" s="240">
        <v>3</v>
      </c>
      <c r="AA97" s="240">
        <v>107</v>
      </c>
      <c r="AB97" s="249"/>
      <c r="AC97" s="249"/>
      <c r="AD97" s="249"/>
      <c r="AE97" s="249"/>
      <c r="AF97" s="249"/>
      <c r="AG97" s="249"/>
      <c r="AH97" s="249"/>
      <c r="AI97" s="246" t="str">
        <f>IF(ISERR(HYPERLINK(mPDM_Consolidated_Tasks[[#This Row],[Edit Task]],mPDM_Consolidated_Tasks[[#This Row],[Work Instruction Title]])),"",HYPERLINK(mPDM_Consolidated_Tasks[[#This Row],[Edit Task]],mPDM_Consolidated_Tasks[[#This Row],[Work Instruction Title]]))</f>
        <v>Capture NAT Management IP Addresses and Subnet Masks</v>
      </c>
      <c r="AK97" s="226"/>
      <c r="AL97" s="226"/>
      <c r="AM97" s="226"/>
      <c r="AR97" s="226"/>
    </row>
    <row r="98" spans="1:44" ht="15" customHeight="1">
      <c r="A98" s="240" t="s">
        <v>166</v>
      </c>
      <c r="B98" s="240" t="s">
        <v>316</v>
      </c>
      <c r="C98" s="241" t="s">
        <v>162</v>
      </c>
      <c r="D98" s="240" t="s">
        <v>317</v>
      </c>
      <c r="E98" s="240" t="s">
        <v>770</v>
      </c>
      <c r="F98" s="242" t="s">
        <v>1450</v>
      </c>
      <c r="G98" s="243"/>
      <c r="H98" s="243"/>
      <c r="I98" s="243"/>
      <c r="J98" s="243"/>
      <c r="K98" s="243"/>
      <c r="L98" s="243"/>
      <c r="M98" s="243"/>
      <c r="N98" s="243"/>
      <c r="O98" s="243"/>
      <c r="P98" s="243"/>
      <c r="Q98" s="243"/>
      <c r="R98" s="243"/>
      <c r="S98" s="240"/>
      <c r="T98" s="243" t="s">
        <v>236</v>
      </c>
      <c r="U98" s="243"/>
      <c r="V98" s="240"/>
      <c r="W98" s="244" t="s">
        <v>865</v>
      </c>
      <c r="X98" s="245" t="s">
        <v>153</v>
      </c>
      <c r="Y98" s="245" t="s">
        <v>154</v>
      </c>
      <c r="Z98" s="240">
        <v>1</v>
      </c>
      <c r="AA98" s="240">
        <v>108</v>
      </c>
      <c r="AB98" s="249"/>
      <c r="AC98" s="249"/>
      <c r="AD98" s="249"/>
      <c r="AE98" s="249"/>
      <c r="AF98" s="249"/>
      <c r="AG98" s="249"/>
      <c r="AH98" s="249"/>
      <c r="AI98" s="246" t="str">
        <f>IF(ISERR(HYPERLINK(mPDM_Consolidated_Tasks[[#This Row],[Edit Task]],mPDM_Consolidated_Tasks[[#This Row],[Work Instruction Title]])),"",HYPERLINK(mPDM_Consolidated_Tasks[[#This Row],[Edit Task]],mPDM_Consolidated_Tasks[[#This Row],[Work Instruction Title]]))</f>
        <v>OCC Site Build-Modify</v>
      </c>
      <c r="AK98" s="226"/>
      <c r="AL98" s="226"/>
      <c r="AM98" s="226"/>
      <c r="AR98" s="226"/>
    </row>
    <row r="99" spans="1:44" ht="15" customHeight="1">
      <c r="A99" s="240" t="s">
        <v>166</v>
      </c>
      <c r="B99" s="240" t="s">
        <v>318</v>
      </c>
      <c r="C99" s="241" t="s">
        <v>162</v>
      </c>
      <c r="D99" s="240" t="s">
        <v>319</v>
      </c>
      <c r="E99" s="240" t="s">
        <v>770</v>
      </c>
      <c r="F99" s="242" t="s">
        <v>1451</v>
      </c>
      <c r="G99" s="243"/>
      <c r="H99" s="243"/>
      <c r="I99" s="243"/>
      <c r="J99" s="243"/>
      <c r="K99" s="243"/>
      <c r="L99" s="243"/>
      <c r="M99" s="243"/>
      <c r="N99" s="243"/>
      <c r="O99" s="243"/>
      <c r="P99" s="243"/>
      <c r="Q99" s="243"/>
      <c r="R99" s="243" t="s">
        <v>152</v>
      </c>
      <c r="S99" s="240"/>
      <c r="T99" s="243"/>
      <c r="U99" s="243"/>
      <c r="V99" s="240"/>
      <c r="W99" s="244" t="s">
        <v>866</v>
      </c>
      <c r="X99" s="245" t="s">
        <v>153</v>
      </c>
      <c r="Y99" s="245" t="s">
        <v>154</v>
      </c>
      <c r="Z99" s="240">
        <v>1</v>
      </c>
      <c r="AA99" s="240">
        <v>109</v>
      </c>
      <c r="AB99" s="249"/>
      <c r="AC99" s="249"/>
      <c r="AD99" s="249"/>
      <c r="AE99" s="249"/>
      <c r="AF99" s="249"/>
      <c r="AG99" s="249"/>
      <c r="AH99" s="249"/>
      <c r="AI99" s="246" t="str">
        <f>IF(ISERR(HYPERLINK(mPDM_Consolidated_Tasks[[#This Row],[Edit Task]],mPDM_Consolidated_Tasks[[#This Row],[Work Instruction Title]])),"",HYPERLINK(mPDM_Consolidated_Tasks[[#This Row],[Edit Task]],mPDM_Consolidated_Tasks[[#This Row],[Work Instruction Title]]))</f>
        <v>Configure E-Line</v>
      </c>
      <c r="AK99" s="226"/>
      <c r="AL99" s="226"/>
      <c r="AM99" s="226"/>
      <c r="AR99" s="226"/>
    </row>
    <row r="100" spans="1:44" ht="15" customHeight="1">
      <c r="A100" s="240" t="s">
        <v>166</v>
      </c>
      <c r="B100" s="240" t="s">
        <v>320</v>
      </c>
      <c r="C100" s="241" t="s">
        <v>162</v>
      </c>
      <c r="D100" s="240" t="s">
        <v>321</v>
      </c>
      <c r="E100" s="240" t="s">
        <v>770</v>
      </c>
      <c r="F100" s="242" t="s">
        <v>1452</v>
      </c>
      <c r="G100" s="243"/>
      <c r="H100" s="243"/>
      <c r="I100" s="243"/>
      <c r="J100" s="243"/>
      <c r="K100" s="243"/>
      <c r="L100" s="243"/>
      <c r="M100" s="243"/>
      <c r="N100" s="243"/>
      <c r="O100" s="243"/>
      <c r="P100" s="243"/>
      <c r="Q100" s="243"/>
      <c r="R100" s="243" t="s">
        <v>152</v>
      </c>
      <c r="S100" s="240"/>
      <c r="T100" s="243"/>
      <c r="U100" s="243"/>
      <c r="V100" s="240"/>
      <c r="W100" s="244" t="s">
        <v>867</v>
      </c>
      <c r="X100" s="245" t="s">
        <v>153</v>
      </c>
      <c r="Y100" s="245" t="s">
        <v>154</v>
      </c>
      <c r="Z100" s="240">
        <v>1</v>
      </c>
      <c r="AA100" s="240">
        <v>110</v>
      </c>
      <c r="AB100" s="249"/>
      <c r="AC100" s="249"/>
      <c r="AD100" s="249"/>
      <c r="AE100" s="249"/>
      <c r="AF100" s="249"/>
      <c r="AG100" s="249"/>
      <c r="AH100" s="249"/>
      <c r="AI100" s="246" t="str">
        <f>IF(ISERR(HYPERLINK(mPDM_Consolidated_Tasks[[#This Row],[Edit Task]],mPDM_Consolidated_Tasks[[#This Row],[Work Instruction Title]])),"",HYPERLINK(mPDM_Consolidated_Tasks[[#This Row],[Edit Task]],mPDM_Consolidated_Tasks[[#This Row],[Work Instruction Title]]))</f>
        <v>Allocate GPoP Port</v>
      </c>
      <c r="AK100" s="226"/>
      <c r="AL100" s="226"/>
      <c r="AM100" s="226"/>
      <c r="AR100" s="226"/>
    </row>
    <row r="101" spans="1:44" ht="15" customHeight="1">
      <c r="A101" s="240" t="s">
        <v>166</v>
      </c>
      <c r="B101" s="240" t="s">
        <v>322</v>
      </c>
      <c r="C101" s="241" t="s">
        <v>162</v>
      </c>
      <c r="D101" s="240" t="s">
        <v>1454</v>
      </c>
      <c r="E101" s="240" t="s">
        <v>770</v>
      </c>
      <c r="F101" s="242" t="s">
        <v>1453</v>
      </c>
      <c r="G101" s="243"/>
      <c r="H101" s="243"/>
      <c r="I101" s="243"/>
      <c r="J101" s="243"/>
      <c r="K101" s="243"/>
      <c r="L101" s="243"/>
      <c r="M101" s="243"/>
      <c r="N101" s="243"/>
      <c r="O101" s="243"/>
      <c r="P101" s="243"/>
      <c r="Q101" s="243"/>
      <c r="R101" s="243" t="s">
        <v>152</v>
      </c>
      <c r="S101" s="240"/>
      <c r="T101" s="243"/>
      <c r="U101" s="243"/>
      <c r="V101" s="240"/>
      <c r="W101" s="244" t="s">
        <v>868</v>
      </c>
      <c r="X101" s="245" t="s">
        <v>153</v>
      </c>
      <c r="Y101" s="245" t="s">
        <v>154</v>
      </c>
      <c r="Z101" s="240">
        <v>1</v>
      </c>
      <c r="AA101" s="240">
        <v>215</v>
      </c>
      <c r="AB101" s="249"/>
      <c r="AC101" s="249"/>
      <c r="AD101" s="249"/>
      <c r="AE101" s="249"/>
      <c r="AF101" s="249"/>
      <c r="AG101" s="249"/>
      <c r="AH101" s="249"/>
      <c r="AI101" s="246" t="str">
        <f>IF(ISERR(HYPERLINK(mPDM_Consolidated_Tasks[[#This Row],[Edit Task]],mPDM_Consolidated_Tasks[[#This Row],[Work Instruction Title]])),"",HYPERLINK(mPDM_Consolidated_Tasks[[#This Row],[Edit Task]],mPDM_Consolidated_Tasks[[#This Row],[Work Instruction Title]]))</f>
        <v>Allocate Access POP NNI</v>
      </c>
      <c r="AK101" s="226"/>
      <c r="AL101" s="226"/>
      <c r="AM101" s="226"/>
      <c r="AR101" s="226"/>
    </row>
    <row r="102" spans="1:44" ht="15" customHeight="1">
      <c r="A102" s="240" t="s">
        <v>148</v>
      </c>
      <c r="B102" s="240" t="s">
        <v>323</v>
      </c>
      <c r="C102" s="241" t="s">
        <v>162</v>
      </c>
      <c r="D102" s="240" t="s">
        <v>105</v>
      </c>
      <c r="E102" s="240" t="s">
        <v>770</v>
      </c>
      <c r="F102" s="242" t="s">
        <v>1455</v>
      </c>
      <c r="G102" s="243"/>
      <c r="H102" s="243"/>
      <c r="I102" s="243"/>
      <c r="J102" s="243"/>
      <c r="K102" s="243"/>
      <c r="L102" s="243"/>
      <c r="M102" s="243"/>
      <c r="N102" s="243"/>
      <c r="O102" s="243"/>
      <c r="P102" s="243"/>
      <c r="Q102" s="243"/>
      <c r="R102" s="243" t="s">
        <v>152</v>
      </c>
      <c r="S102" s="240"/>
      <c r="T102" s="243"/>
      <c r="U102" s="243"/>
      <c r="V102" s="240"/>
      <c r="W102" s="244" t="s">
        <v>869</v>
      </c>
      <c r="X102" s="245" t="s">
        <v>153</v>
      </c>
      <c r="Y102" s="245" t="s">
        <v>154</v>
      </c>
      <c r="Z102" s="240">
        <v>1</v>
      </c>
      <c r="AA102" s="240">
        <v>112</v>
      </c>
      <c r="AB102" s="249"/>
      <c r="AC102" s="249"/>
      <c r="AD102" s="249"/>
      <c r="AE102" s="249"/>
      <c r="AF102" s="249"/>
      <c r="AG102" s="249"/>
      <c r="AH102" s="249"/>
      <c r="AI102" s="246" t="str">
        <f>IF(ISERR(HYPERLINK(mPDM_Consolidated_Tasks[[#This Row],[Edit Task]],mPDM_Consolidated_Tasks[[#This Row],[Work Instruction Title]])),"",HYPERLINK(mPDM_Consolidated_Tasks[[#This Row],[Edit Task]],mPDM_Consolidated_Tasks[[#This Row],[Work Instruction Title]]))</f>
        <v>Assign Customer Address Space</v>
      </c>
      <c r="AK102" s="226"/>
      <c r="AL102" s="226"/>
      <c r="AM102" s="226"/>
      <c r="AR102" s="226"/>
    </row>
    <row r="103" spans="1:44" ht="15" customHeight="1">
      <c r="A103" s="240" t="s">
        <v>166</v>
      </c>
      <c r="B103" s="240" t="s">
        <v>324</v>
      </c>
      <c r="C103" s="241" t="s">
        <v>162</v>
      </c>
      <c r="D103" s="240" t="s">
        <v>325</v>
      </c>
      <c r="E103" s="240" t="s">
        <v>770</v>
      </c>
      <c r="F103" s="242" t="s">
        <v>1456</v>
      </c>
      <c r="G103" s="243" t="s">
        <v>150</v>
      </c>
      <c r="H103" s="243"/>
      <c r="I103" s="243"/>
      <c r="J103" s="243"/>
      <c r="K103" s="243"/>
      <c r="L103" s="243"/>
      <c r="M103" s="243"/>
      <c r="N103" s="243"/>
      <c r="O103" s="243"/>
      <c r="P103" s="243"/>
      <c r="Q103" s="243"/>
      <c r="R103" s="243"/>
      <c r="S103" s="240"/>
      <c r="T103" s="243"/>
      <c r="U103" s="243"/>
      <c r="V103" s="240"/>
      <c r="W103" s="244" t="s">
        <v>870</v>
      </c>
      <c r="X103" s="245" t="s">
        <v>153</v>
      </c>
      <c r="Y103" s="245" t="s">
        <v>154</v>
      </c>
      <c r="Z103" s="240">
        <v>1</v>
      </c>
      <c r="AA103" s="240">
        <v>113</v>
      </c>
      <c r="AB103" s="249"/>
      <c r="AC103" s="249"/>
      <c r="AD103" s="249"/>
      <c r="AE103" s="249"/>
      <c r="AF103" s="249"/>
      <c r="AG103" s="249"/>
      <c r="AH103" s="249"/>
      <c r="AI103" s="246" t="str">
        <f>IF(ISERR(HYPERLINK(mPDM_Consolidated_Tasks[[#This Row],[Edit Task]],mPDM_Consolidated_Tasks[[#This Row],[Work Instruction Title]])),"",HYPERLINK(mPDM_Consolidated_Tasks[[#This Row],[Edit Task]],mPDM_Consolidated_Tasks[[#This Row],[Work Instruction Title]]))</f>
        <v>Configure Customer Account on GS Portal</v>
      </c>
      <c r="AK103" s="226"/>
      <c r="AL103" s="226"/>
      <c r="AM103" s="226"/>
      <c r="AR103" s="226"/>
    </row>
    <row r="104" spans="1:44" ht="15" customHeight="1">
      <c r="A104" s="240" t="s">
        <v>166</v>
      </c>
      <c r="B104" s="240" t="s">
        <v>326</v>
      </c>
      <c r="C104" s="241" t="s">
        <v>162</v>
      </c>
      <c r="D104" s="240" t="s">
        <v>327</v>
      </c>
      <c r="E104" s="240" t="s">
        <v>770</v>
      </c>
      <c r="F104" s="242" t="s">
        <v>1457</v>
      </c>
      <c r="G104" s="243" t="s">
        <v>150</v>
      </c>
      <c r="H104" s="243"/>
      <c r="I104" s="243"/>
      <c r="J104" s="243"/>
      <c r="K104" s="243"/>
      <c r="L104" s="243"/>
      <c r="M104" s="243"/>
      <c r="N104" s="243"/>
      <c r="O104" s="243"/>
      <c r="P104" s="243"/>
      <c r="Q104" s="243"/>
      <c r="R104" s="243"/>
      <c r="S104" s="240"/>
      <c r="T104" s="243"/>
      <c r="U104" s="243"/>
      <c r="V104" s="240"/>
      <c r="W104" s="244" t="s">
        <v>871</v>
      </c>
      <c r="X104" s="245" t="s">
        <v>153</v>
      </c>
      <c r="Y104" s="245" t="s">
        <v>154</v>
      </c>
      <c r="Z104" s="240">
        <v>1</v>
      </c>
      <c r="AA104" s="240">
        <v>114</v>
      </c>
      <c r="AB104" s="249"/>
      <c r="AC104" s="249"/>
      <c r="AD104" s="249"/>
      <c r="AE104" s="249"/>
      <c r="AF104" s="249"/>
      <c r="AG104" s="249"/>
      <c r="AH104" s="249"/>
      <c r="AI104" s="246" t="str">
        <f>IF(ISERR(HYPERLINK(mPDM_Consolidated_Tasks[[#This Row],[Edit Task]],mPDM_Consolidated_Tasks[[#This Row],[Work Instruction Title]])),"",HYPERLINK(mPDM_Consolidated_Tasks[[#This Row],[Edit Task]],mPDM_Consolidated_Tasks[[#This Row],[Work Instruction Title]]))</f>
        <v>Initiate Service Desk Support</v>
      </c>
      <c r="AK104" s="226"/>
      <c r="AL104" s="226"/>
      <c r="AM104" s="226"/>
      <c r="AR104" s="226"/>
    </row>
    <row r="105" spans="1:44" ht="15" customHeight="1">
      <c r="A105" s="240" t="s">
        <v>166</v>
      </c>
      <c r="B105" s="240" t="s">
        <v>328</v>
      </c>
      <c r="C105" s="241" t="s">
        <v>162</v>
      </c>
      <c r="D105" s="240" t="s">
        <v>329</v>
      </c>
      <c r="E105" s="240" t="s">
        <v>770</v>
      </c>
      <c r="F105" s="242" t="s">
        <v>1458</v>
      </c>
      <c r="G105" s="243"/>
      <c r="H105" s="243" t="s">
        <v>150</v>
      </c>
      <c r="I105" s="243"/>
      <c r="J105" s="243"/>
      <c r="K105" s="243"/>
      <c r="L105" s="243"/>
      <c r="M105" s="243"/>
      <c r="N105" s="243"/>
      <c r="O105" s="243"/>
      <c r="P105" s="243"/>
      <c r="Q105" s="243"/>
      <c r="R105" s="243"/>
      <c r="S105" s="240"/>
      <c r="T105" s="243"/>
      <c r="U105" s="243"/>
      <c r="V105" s="240"/>
      <c r="W105" s="244" t="s">
        <v>872</v>
      </c>
      <c r="X105" s="245" t="s">
        <v>153</v>
      </c>
      <c r="Y105" s="245" t="s">
        <v>154</v>
      </c>
      <c r="Z105" s="240">
        <v>1</v>
      </c>
      <c r="AA105" s="240">
        <v>115</v>
      </c>
      <c r="AB105" s="249"/>
      <c r="AC105" s="249"/>
      <c r="AD105" s="249"/>
      <c r="AE105" s="249"/>
      <c r="AF105" s="249"/>
      <c r="AG105" s="249"/>
      <c r="AH105" s="249"/>
      <c r="AI105" s="246" t="str">
        <f>IF(ISERR(HYPERLINK(mPDM_Consolidated_Tasks[[#This Row],[Edit Task]],mPDM_Consolidated_Tasks[[#This Row],[Work Instruction Title]])),"",HYPERLINK(mPDM_Consolidated_Tasks[[#This Row],[Edit Task]],mPDM_Consolidated_Tasks[[#This Row],[Work Instruction Title]]))</f>
        <v>Configure Account on SSL RADIUS</v>
      </c>
      <c r="AK105" s="226"/>
      <c r="AL105" s="226"/>
      <c r="AM105" s="226"/>
      <c r="AR105" s="226"/>
    </row>
    <row r="106" spans="1:44" ht="15" customHeight="1">
      <c r="A106" s="240" t="s">
        <v>166</v>
      </c>
      <c r="B106" s="240" t="s">
        <v>330</v>
      </c>
      <c r="C106" s="241" t="s">
        <v>162</v>
      </c>
      <c r="D106" s="240" t="s">
        <v>106</v>
      </c>
      <c r="E106" s="240" t="s">
        <v>770</v>
      </c>
      <c r="F106" s="242" t="s">
        <v>1459</v>
      </c>
      <c r="G106" s="243"/>
      <c r="H106" s="243"/>
      <c r="I106" s="243"/>
      <c r="J106" s="243"/>
      <c r="K106" s="243"/>
      <c r="L106" s="243"/>
      <c r="M106" s="243"/>
      <c r="N106" s="243"/>
      <c r="O106" s="243"/>
      <c r="P106" s="243"/>
      <c r="Q106" s="243"/>
      <c r="R106" s="243" t="s">
        <v>152</v>
      </c>
      <c r="S106" s="240"/>
      <c r="T106" s="243"/>
      <c r="U106" s="243"/>
      <c r="V106" s="240"/>
      <c r="W106" s="244" t="s">
        <v>873</v>
      </c>
      <c r="X106" s="245" t="s">
        <v>153</v>
      </c>
      <c r="Y106" s="245" t="s">
        <v>154</v>
      </c>
      <c r="Z106" s="240">
        <v>1</v>
      </c>
      <c r="AA106" s="240">
        <v>116</v>
      </c>
      <c r="AB106" s="249"/>
      <c r="AC106" s="249"/>
      <c r="AD106" s="249"/>
      <c r="AE106" s="249"/>
      <c r="AF106" s="249"/>
      <c r="AG106" s="249"/>
      <c r="AH106" s="249"/>
      <c r="AI106" s="246" t="str">
        <f>IF(ISERR(HYPERLINK(mPDM_Consolidated_Tasks[[#This Row],[Edit Task]],mPDM_Consolidated_Tasks[[#This Row],[Work Instruction Title]])),"",HYPERLINK(mPDM_Consolidated_Tasks[[#This Row],[Edit Task]],mPDM_Consolidated_Tasks[[#This Row],[Work Instruction Title]]))</f>
        <v>Configure Network Resources</v>
      </c>
      <c r="AK106" s="226"/>
      <c r="AL106" s="226"/>
      <c r="AM106" s="226"/>
      <c r="AR106" s="226"/>
    </row>
    <row r="107" spans="1:44" ht="15" customHeight="1">
      <c r="A107" s="240" t="s">
        <v>166</v>
      </c>
      <c r="B107" s="240" t="s">
        <v>331</v>
      </c>
      <c r="C107" s="241" t="s">
        <v>162</v>
      </c>
      <c r="D107" s="240" t="s">
        <v>332</v>
      </c>
      <c r="E107" s="240" t="s">
        <v>770</v>
      </c>
      <c r="F107" s="242" t="s">
        <v>1460</v>
      </c>
      <c r="G107" s="243"/>
      <c r="H107" s="243"/>
      <c r="I107" s="243"/>
      <c r="J107" s="243"/>
      <c r="K107" s="243"/>
      <c r="L107" s="243"/>
      <c r="M107" s="243"/>
      <c r="N107" s="243"/>
      <c r="O107" s="243"/>
      <c r="P107" s="243"/>
      <c r="Q107" s="243"/>
      <c r="R107" s="243" t="s">
        <v>151</v>
      </c>
      <c r="S107" s="240"/>
      <c r="T107" s="243"/>
      <c r="U107" s="243"/>
      <c r="V107" s="240"/>
      <c r="W107" s="244" t="s">
        <v>874</v>
      </c>
      <c r="X107" s="245" t="s">
        <v>153</v>
      </c>
      <c r="Y107" s="245" t="s">
        <v>154</v>
      </c>
      <c r="Z107" s="240">
        <v>1</v>
      </c>
      <c r="AA107" s="240">
        <v>117</v>
      </c>
      <c r="AB107" s="249"/>
      <c r="AC107" s="249"/>
      <c r="AD107" s="249"/>
      <c r="AE107" s="249"/>
      <c r="AF107" s="249"/>
      <c r="AG107" s="249"/>
      <c r="AH107" s="249"/>
      <c r="AI107" s="246" t="str">
        <f>IF(ISERR(HYPERLINK(mPDM_Consolidated_Tasks[[#This Row],[Edit Task]],mPDM_Consolidated_Tasks[[#This Row],[Work Instruction Title]])),"",HYPERLINK(mPDM_Consolidated_Tasks[[#This Row],[Edit Task]],mPDM_Consolidated_Tasks[[#This Row],[Work Instruction Title]]))</f>
        <v>Prepare and Build CPE Base Configuration</v>
      </c>
      <c r="AK107" s="226"/>
      <c r="AL107" s="226"/>
      <c r="AM107" s="226"/>
      <c r="AR107" s="226"/>
    </row>
    <row r="108" spans="1:44" ht="15" customHeight="1">
      <c r="A108" s="240" t="s">
        <v>166</v>
      </c>
      <c r="B108" s="240" t="s">
        <v>518</v>
      </c>
      <c r="C108" s="241" t="s">
        <v>162</v>
      </c>
      <c r="D108" s="240" t="s">
        <v>517</v>
      </c>
      <c r="E108" s="240" t="s">
        <v>770</v>
      </c>
      <c r="F108" s="242" t="s">
        <v>1461</v>
      </c>
      <c r="G108" s="243"/>
      <c r="H108" s="243"/>
      <c r="I108" s="243"/>
      <c r="J108" s="243"/>
      <c r="K108" s="243"/>
      <c r="L108" s="243"/>
      <c r="M108" s="243"/>
      <c r="N108" s="243"/>
      <c r="O108" s="243"/>
      <c r="P108" s="243"/>
      <c r="Q108" s="243"/>
      <c r="R108" s="243"/>
      <c r="S108" s="240"/>
      <c r="T108" s="243" t="s">
        <v>283</v>
      </c>
      <c r="U108" s="243"/>
      <c r="V108" s="240"/>
      <c r="W108" s="244" t="s">
        <v>875</v>
      </c>
      <c r="X108" s="245" t="s">
        <v>153</v>
      </c>
      <c r="Y108" s="245" t="s">
        <v>154</v>
      </c>
      <c r="Z108" s="240">
        <v>1</v>
      </c>
      <c r="AA108" s="240">
        <v>225</v>
      </c>
      <c r="AB108" s="249"/>
      <c r="AC108" s="249"/>
      <c r="AD108" s="249"/>
      <c r="AE108" s="249"/>
      <c r="AF108" s="249"/>
      <c r="AG108" s="249"/>
      <c r="AH108" s="249"/>
      <c r="AI108" s="246" t="str">
        <f>IF(ISERR(HYPERLINK(mPDM_Consolidated_Tasks[[#This Row],[Edit Task]],mPDM_Consolidated_Tasks[[#This Row],[Work Instruction Title]])),"",HYPERLINK(mPDM_Consolidated_Tasks[[#This Row],[Edit Task]],mPDM_Consolidated_Tasks[[#This Row],[Work Instruction Title]]))</f>
        <v>Deconfigure VQM and T2R Tools</v>
      </c>
      <c r="AK108" s="226"/>
      <c r="AL108" s="226"/>
      <c r="AM108" s="226"/>
      <c r="AR108" s="226"/>
    </row>
    <row r="109" spans="1:44" ht="15" customHeight="1">
      <c r="A109" s="240" t="s">
        <v>166</v>
      </c>
      <c r="B109" s="240" t="s">
        <v>110</v>
      </c>
      <c r="C109" s="241" t="s">
        <v>149</v>
      </c>
      <c r="D109" s="240" t="s">
        <v>1463</v>
      </c>
      <c r="E109" s="240" t="s">
        <v>770</v>
      </c>
      <c r="F109" s="242" t="s">
        <v>1462</v>
      </c>
      <c r="G109" s="243"/>
      <c r="H109" s="243"/>
      <c r="I109" s="243"/>
      <c r="J109" s="243"/>
      <c r="K109" s="243"/>
      <c r="L109" s="243"/>
      <c r="M109" s="243"/>
      <c r="N109" s="243"/>
      <c r="O109" s="243"/>
      <c r="P109" s="243"/>
      <c r="Q109" s="243" t="s">
        <v>152</v>
      </c>
      <c r="R109" s="243" t="s">
        <v>152</v>
      </c>
      <c r="S109" s="240"/>
      <c r="T109" s="243" t="s">
        <v>152</v>
      </c>
      <c r="U109" s="243"/>
      <c r="V109" s="240" t="s">
        <v>152</v>
      </c>
      <c r="W109" s="244" t="s">
        <v>876</v>
      </c>
      <c r="X109" s="245" t="s">
        <v>153</v>
      </c>
      <c r="Y109" s="245" t="s">
        <v>154</v>
      </c>
      <c r="Z109" s="240">
        <v>6</v>
      </c>
      <c r="AA109" s="240">
        <v>119</v>
      </c>
      <c r="AB109" s="249" t="s">
        <v>152</v>
      </c>
      <c r="AC109" s="249"/>
      <c r="AD109" s="249"/>
      <c r="AE109" s="249"/>
      <c r="AF109" s="249"/>
      <c r="AG109" s="249" t="s">
        <v>152</v>
      </c>
      <c r="AH109" s="249"/>
      <c r="AI109" s="246" t="str">
        <f>IF(ISERR(HYPERLINK(mPDM_Consolidated_Tasks[[#This Row],[Edit Task]],mPDM_Consolidated_Tasks[[#This Row],[Work Instruction Title]])),"",HYPERLINK(mPDM_Consolidated_Tasks[[#This Row],[Edit Task]],mPDM_Consolidated_Tasks[[#This Row],[Work Instruction Title]]))</f>
        <v>Full Service Test and Turnup</v>
      </c>
      <c r="AK109" s="226"/>
      <c r="AL109" s="226"/>
      <c r="AM109" s="226"/>
      <c r="AR109" s="226"/>
    </row>
    <row r="110" spans="1:44" ht="15" customHeight="1">
      <c r="A110" s="240" t="s">
        <v>166</v>
      </c>
      <c r="B110" s="240" t="s">
        <v>111</v>
      </c>
      <c r="C110" s="241" t="s">
        <v>162</v>
      </c>
      <c r="D110" s="240" t="s">
        <v>109</v>
      </c>
      <c r="E110" s="240" t="s">
        <v>770</v>
      </c>
      <c r="F110" s="242" t="s">
        <v>1464</v>
      </c>
      <c r="G110" s="243"/>
      <c r="H110" s="243"/>
      <c r="I110" s="243"/>
      <c r="J110" s="243"/>
      <c r="K110" s="243"/>
      <c r="L110" s="243"/>
      <c r="M110" s="243"/>
      <c r="N110" s="243"/>
      <c r="O110" s="243"/>
      <c r="P110" s="243"/>
      <c r="Q110" s="243"/>
      <c r="R110" s="243" t="s">
        <v>151</v>
      </c>
      <c r="S110" s="240"/>
      <c r="T110" s="243"/>
      <c r="U110" s="243"/>
      <c r="V110" s="240"/>
      <c r="W110" s="244" t="s">
        <v>877</v>
      </c>
      <c r="X110" s="245" t="s">
        <v>153</v>
      </c>
      <c r="Y110" s="245" t="s">
        <v>154</v>
      </c>
      <c r="Z110" s="240">
        <v>1</v>
      </c>
      <c r="AA110" s="240">
        <v>120</v>
      </c>
      <c r="AB110" s="249"/>
      <c r="AC110" s="249"/>
      <c r="AD110" s="249"/>
      <c r="AE110" s="249"/>
      <c r="AF110" s="249"/>
      <c r="AG110" s="249"/>
      <c r="AH110" s="249"/>
      <c r="AI110" s="246" t="str">
        <f>IF(ISERR(HYPERLINK(mPDM_Consolidated_Tasks[[#This Row],[Edit Task]],mPDM_Consolidated_Tasks[[#This Row],[Work Instruction Title]])),"",HYPERLINK(mPDM_Consolidated_Tasks[[#This Row],[Edit Task]],mPDM_Consolidated_Tasks[[#This Row],[Work Instruction Title]]))</f>
        <v>Configure ICg Additional Services</v>
      </c>
      <c r="AK110" s="226"/>
      <c r="AL110" s="226"/>
      <c r="AM110" s="226"/>
      <c r="AR110" s="226"/>
    </row>
    <row r="111" spans="1:44" ht="15" customHeight="1">
      <c r="A111" s="240" t="s">
        <v>166</v>
      </c>
      <c r="B111" s="240" t="s">
        <v>333</v>
      </c>
      <c r="C111" s="241" t="s">
        <v>162</v>
      </c>
      <c r="D111" s="240" t="s">
        <v>334</v>
      </c>
      <c r="E111" s="240" t="s">
        <v>770</v>
      </c>
      <c r="F111" s="242" t="s">
        <v>1465</v>
      </c>
      <c r="G111" s="243" t="s">
        <v>150</v>
      </c>
      <c r="H111" s="243"/>
      <c r="I111" s="243"/>
      <c r="J111" s="243"/>
      <c r="K111" s="243"/>
      <c r="L111" s="243"/>
      <c r="M111" s="243"/>
      <c r="N111" s="243"/>
      <c r="O111" s="243"/>
      <c r="P111" s="243"/>
      <c r="Q111" s="243"/>
      <c r="R111" s="243"/>
      <c r="S111" s="240"/>
      <c r="T111" s="243"/>
      <c r="U111" s="243"/>
      <c r="V111" s="240"/>
      <c r="W111" s="244" t="s">
        <v>878</v>
      </c>
      <c r="X111" s="245" t="s">
        <v>153</v>
      </c>
      <c r="Y111" s="245" t="s">
        <v>154</v>
      </c>
      <c r="Z111" s="240">
        <v>1</v>
      </c>
      <c r="AA111" s="240">
        <v>121</v>
      </c>
      <c r="AB111" s="249"/>
      <c r="AC111" s="249"/>
      <c r="AD111" s="249"/>
      <c r="AE111" s="249"/>
      <c r="AF111" s="249"/>
      <c r="AG111" s="249"/>
      <c r="AH111" s="249"/>
      <c r="AI111" s="246" t="str">
        <f>IF(ISERR(HYPERLINK(mPDM_Consolidated_Tasks[[#This Row],[Edit Task]],mPDM_Consolidated_Tasks[[#This Row],[Work Instruction Title]])),"",HYPERLINK(mPDM_Consolidated_Tasks[[#This Row],[Edit Task]],mPDM_Consolidated_Tasks[[#This Row],[Work Instruction Title]]))</f>
        <v>Add Token Reference Number-IAM</v>
      </c>
      <c r="AK111" s="226"/>
      <c r="AL111" s="226"/>
      <c r="AM111" s="226"/>
      <c r="AR111" s="226"/>
    </row>
    <row r="112" spans="1:44" ht="15" customHeight="1">
      <c r="A112" s="240" t="s">
        <v>166</v>
      </c>
      <c r="B112" s="240" t="s">
        <v>335</v>
      </c>
      <c r="C112" s="241" t="s">
        <v>162</v>
      </c>
      <c r="D112" s="240" t="s">
        <v>1878</v>
      </c>
      <c r="E112" s="240" t="s">
        <v>770</v>
      </c>
      <c r="F112" s="242" t="s">
        <v>1466</v>
      </c>
      <c r="G112" s="243"/>
      <c r="H112" s="243"/>
      <c r="I112" s="243"/>
      <c r="J112" s="243"/>
      <c r="K112" s="243"/>
      <c r="L112" s="243"/>
      <c r="M112" s="243"/>
      <c r="N112" s="243"/>
      <c r="O112" s="243"/>
      <c r="P112" s="243"/>
      <c r="Q112" s="243"/>
      <c r="R112" s="243"/>
      <c r="S112" s="240"/>
      <c r="T112" s="243" t="s">
        <v>152</v>
      </c>
      <c r="U112" s="243"/>
      <c r="V112" s="240"/>
      <c r="W112" s="244" t="s">
        <v>879</v>
      </c>
      <c r="X112" s="245" t="s">
        <v>153</v>
      </c>
      <c r="Y112" s="245" t="s">
        <v>154</v>
      </c>
      <c r="Z112" s="240">
        <v>1</v>
      </c>
      <c r="AA112" s="240">
        <v>122</v>
      </c>
      <c r="AB112" s="249"/>
      <c r="AC112" s="249"/>
      <c r="AD112" s="249"/>
      <c r="AE112" s="249"/>
      <c r="AF112" s="249"/>
      <c r="AG112" s="249"/>
      <c r="AH112" s="249"/>
      <c r="AI112" s="246" t="str">
        <f>IF(ISERR(HYPERLINK(mPDM_Consolidated_Tasks[[#This Row],[Edit Task]],mPDM_Consolidated_Tasks[[#This Row],[Work Instruction Title]])),"",HYPERLINK(mPDM_Consolidated_Tasks[[#This Row],[Edit Task]],mPDM_Consolidated_Tasks[[#This Row],[Work Instruction Title]]))</f>
        <v>Size Unified Comms Applications</v>
      </c>
      <c r="AK112" s="226"/>
      <c r="AL112" s="226"/>
      <c r="AM112" s="226"/>
      <c r="AR112" s="226"/>
    </row>
    <row r="113" spans="1:44" ht="15" customHeight="1">
      <c r="A113" s="240" t="s">
        <v>166</v>
      </c>
      <c r="B113" s="240" t="s">
        <v>336</v>
      </c>
      <c r="C113" s="241" t="s">
        <v>149</v>
      </c>
      <c r="D113" s="240" t="s">
        <v>337</v>
      </c>
      <c r="E113" s="240" t="s">
        <v>770</v>
      </c>
      <c r="F113" s="242" t="s">
        <v>1467</v>
      </c>
      <c r="G113" s="243"/>
      <c r="H113" s="243"/>
      <c r="I113" s="243"/>
      <c r="J113" s="243"/>
      <c r="K113" s="243"/>
      <c r="L113" s="243"/>
      <c r="M113" s="243"/>
      <c r="N113" s="243"/>
      <c r="O113" s="243"/>
      <c r="P113" s="243"/>
      <c r="Q113" s="243"/>
      <c r="R113" s="243"/>
      <c r="S113" s="240"/>
      <c r="T113" s="243" t="s">
        <v>152</v>
      </c>
      <c r="U113" s="243"/>
      <c r="V113" s="240"/>
      <c r="W113" s="244" t="s">
        <v>771</v>
      </c>
      <c r="X113" s="245" t="s">
        <v>153</v>
      </c>
      <c r="Y113" s="245" t="s">
        <v>154</v>
      </c>
      <c r="Z113" s="240">
        <v>3</v>
      </c>
      <c r="AA113" s="240">
        <v>123</v>
      </c>
      <c r="AB113" s="249"/>
      <c r="AC113" s="249"/>
      <c r="AD113" s="249"/>
      <c r="AE113" s="249"/>
      <c r="AF113" s="249"/>
      <c r="AG113" s="249" t="s">
        <v>152</v>
      </c>
      <c r="AH113" s="249" t="s">
        <v>151</v>
      </c>
      <c r="AI113" s="246" t="str">
        <f>IF(ISERR(HYPERLINK(mPDM_Consolidated_Tasks[[#This Row],[Edit Task]],mPDM_Consolidated_Tasks[[#This Row],[Work Instruction Title]])),"",HYPERLINK(mPDM_Consolidated_Tasks[[#This Row],[Edit Task]],mPDM_Consolidated_Tasks[[#This Row],[Work Instruction Title]]))</f>
        <v>Initiate Service</v>
      </c>
      <c r="AK113" s="226"/>
      <c r="AL113" s="226"/>
      <c r="AM113" s="226"/>
      <c r="AR113" s="226"/>
    </row>
    <row r="114" spans="1:44" ht="15" customHeight="1">
      <c r="A114" s="240" t="s">
        <v>166</v>
      </c>
      <c r="B114" s="240" t="s">
        <v>118</v>
      </c>
      <c r="C114" s="241" t="s">
        <v>162</v>
      </c>
      <c r="D114" s="240" t="s">
        <v>119</v>
      </c>
      <c r="E114" s="240" t="s">
        <v>770</v>
      </c>
      <c r="F114" s="242" t="s">
        <v>1468</v>
      </c>
      <c r="G114" s="243"/>
      <c r="H114" s="243"/>
      <c r="I114" s="243"/>
      <c r="J114" s="243"/>
      <c r="K114" s="243"/>
      <c r="L114" s="243"/>
      <c r="M114" s="243"/>
      <c r="N114" s="243"/>
      <c r="O114" s="243"/>
      <c r="P114" s="243"/>
      <c r="Q114" s="243"/>
      <c r="R114" s="243" t="s">
        <v>283</v>
      </c>
      <c r="S114" s="240"/>
      <c r="T114" s="243"/>
      <c r="U114" s="243"/>
      <c r="V114" s="240"/>
      <c r="W114" s="244" t="s">
        <v>880</v>
      </c>
      <c r="X114" s="245" t="s">
        <v>153</v>
      </c>
      <c r="Y114" s="245" t="s">
        <v>154</v>
      </c>
      <c r="Z114" s="240">
        <v>1</v>
      </c>
      <c r="AA114" s="240">
        <v>124</v>
      </c>
      <c r="AB114" s="249"/>
      <c r="AC114" s="249"/>
      <c r="AD114" s="249"/>
      <c r="AE114" s="249"/>
      <c r="AF114" s="249"/>
      <c r="AG114" s="249"/>
      <c r="AH114" s="249"/>
      <c r="AI114" s="246" t="str">
        <f>IF(ISERR(HYPERLINK(mPDM_Consolidated_Tasks[[#This Row],[Edit Task]],mPDM_Consolidated_Tasks[[#This Row],[Work Instruction Title]])),"",HYPERLINK(mPDM_Consolidated_Tasks[[#This Row],[Edit Task]],mPDM_Consolidated_Tasks[[#This Row],[Work Instruction Title]]))</f>
        <v>Deconfigure Network Resources</v>
      </c>
      <c r="AK114" s="226"/>
      <c r="AL114" s="226"/>
      <c r="AM114" s="226"/>
      <c r="AR114" s="226"/>
    </row>
    <row r="115" spans="1:44" ht="15" customHeight="1">
      <c r="A115" s="240" t="s">
        <v>166</v>
      </c>
      <c r="B115" s="240" t="s">
        <v>520</v>
      </c>
      <c r="C115" s="241" t="s">
        <v>162</v>
      </c>
      <c r="D115" s="240" t="s">
        <v>519</v>
      </c>
      <c r="E115" s="240" t="s">
        <v>770</v>
      </c>
      <c r="F115" s="242" t="s">
        <v>1469</v>
      </c>
      <c r="G115" s="243"/>
      <c r="H115" s="243"/>
      <c r="I115" s="243"/>
      <c r="J115" s="243"/>
      <c r="K115" s="243"/>
      <c r="L115" s="243"/>
      <c r="M115" s="243"/>
      <c r="N115" s="243"/>
      <c r="O115" s="243"/>
      <c r="P115" s="243"/>
      <c r="Q115" s="243"/>
      <c r="R115" s="243"/>
      <c r="S115" s="240"/>
      <c r="T115" s="243" t="s">
        <v>283</v>
      </c>
      <c r="U115" s="243"/>
      <c r="V115" s="240"/>
      <c r="W115" s="244" t="s">
        <v>881</v>
      </c>
      <c r="X115" s="245" t="s">
        <v>153</v>
      </c>
      <c r="Y115" s="245" t="s">
        <v>154</v>
      </c>
      <c r="Z115" s="240">
        <v>1</v>
      </c>
      <c r="AA115" s="240">
        <v>226</v>
      </c>
      <c r="AB115" s="249"/>
      <c r="AC115" s="249"/>
      <c r="AD115" s="249"/>
      <c r="AE115" s="249"/>
      <c r="AF115" s="249"/>
      <c r="AG115" s="249"/>
      <c r="AH115" s="249"/>
      <c r="AI115" s="246" t="str">
        <f>IF(ISERR(HYPERLINK(mPDM_Consolidated_Tasks[[#This Row],[Edit Task]],mPDM_Consolidated_Tasks[[#This Row],[Work Instruction Title]])),"",HYPERLINK(mPDM_Consolidated_Tasks[[#This Row],[Edit Task]],mPDM_Consolidated_Tasks[[#This Row],[Work Instruction Title]]))</f>
        <v>Remove Numbers from SYRAN</v>
      </c>
      <c r="AK115" s="226"/>
      <c r="AL115" s="226"/>
      <c r="AM115" s="226"/>
      <c r="AR115" s="226"/>
    </row>
    <row r="116" spans="1:44" ht="15" customHeight="1">
      <c r="A116" s="240" t="s">
        <v>166</v>
      </c>
      <c r="B116" s="240" t="s">
        <v>522</v>
      </c>
      <c r="C116" s="241" t="s">
        <v>162</v>
      </c>
      <c r="D116" s="240" t="s">
        <v>521</v>
      </c>
      <c r="E116" s="240" t="s">
        <v>770</v>
      </c>
      <c r="F116" s="242" t="s">
        <v>1470</v>
      </c>
      <c r="G116" s="243"/>
      <c r="H116" s="243"/>
      <c r="I116" s="243"/>
      <c r="J116" s="243"/>
      <c r="K116" s="243"/>
      <c r="L116" s="243"/>
      <c r="M116" s="243"/>
      <c r="N116" s="243"/>
      <c r="O116" s="243"/>
      <c r="P116" s="243"/>
      <c r="Q116" s="243"/>
      <c r="R116" s="243"/>
      <c r="S116" s="240"/>
      <c r="T116" s="243" t="s">
        <v>283</v>
      </c>
      <c r="U116" s="243"/>
      <c r="V116" s="240"/>
      <c r="W116" s="244" t="s">
        <v>882</v>
      </c>
      <c r="X116" s="245" t="s">
        <v>153</v>
      </c>
      <c r="Y116" s="245" t="s">
        <v>154</v>
      </c>
      <c r="Z116" s="240">
        <v>1</v>
      </c>
      <c r="AA116" s="240">
        <v>227</v>
      </c>
      <c r="AB116" s="249"/>
      <c r="AC116" s="249"/>
      <c r="AD116" s="249"/>
      <c r="AE116" s="249"/>
      <c r="AF116" s="249"/>
      <c r="AG116" s="249"/>
      <c r="AH116" s="249"/>
      <c r="AI116" s="246" t="str">
        <f>IF(ISERR(HYPERLINK(mPDM_Consolidated_Tasks[[#This Row],[Edit Task]],mPDM_Consolidated_Tasks[[#This Row],[Work Instruction Title]])),"",HYPERLINK(mPDM_Consolidated_Tasks[[#This Row],[Edit Task]],mPDM_Consolidated_Tasks[[#This Row],[Work Instruction Title]]))</f>
        <v>Deconfigure OCC Site Build-TOS</v>
      </c>
      <c r="AK116" s="226"/>
      <c r="AL116" s="226"/>
      <c r="AM116" s="226"/>
      <c r="AR116" s="226"/>
    </row>
    <row r="117" spans="1:44" ht="15" customHeight="1">
      <c r="A117" s="240" t="s">
        <v>166</v>
      </c>
      <c r="B117" s="240" t="s">
        <v>559</v>
      </c>
      <c r="C117" s="241" t="s">
        <v>162</v>
      </c>
      <c r="D117" s="240" t="s">
        <v>563</v>
      </c>
      <c r="E117" s="240" t="s">
        <v>770</v>
      </c>
      <c r="F117" s="242" t="s">
        <v>1471</v>
      </c>
      <c r="G117" s="243"/>
      <c r="H117" s="243"/>
      <c r="I117" s="243"/>
      <c r="J117" s="243"/>
      <c r="K117" s="243"/>
      <c r="L117" s="243"/>
      <c r="M117" s="243"/>
      <c r="N117" s="243"/>
      <c r="O117" s="243"/>
      <c r="P117" s="243"/>
      <c r="Q117" s="243"/>
      <c r="R117" s="243" t="s">
        <v>231</v>
      </c>
      <c r="S117" s="240"/>
      <c r="T117" s="243"/>
      <c r="U117" s="243"/>
      <c r="V117" s="240"/>
      <c r="W117" s="244" t="s">
        <v>883</v>
      </c>
      <c r="X117" s="245" t="s">
        <v>153</v>
      </c>
      <c r="Y117" s="245" t="s">
        <v>154</v>
      </c>
      <c r="Z117" s="240">
        <v>1</v>
      </c>
      <c r="AA117" s="240">
        <v>241</v>
      </c>
      <c r="AB117" s="249"/>
      <c r="AC117" s="249"/>
      <c r="AD117" s="249"/>
      <c r="AE117" s="249"/>
      <c r="AF117" s="249"/>
      <c r="AG117" s="249"/>
      <c r="AH117" s="249"/>
      <c r="AI117" s="246" t="str">
        <f>IF(ISERR(HYPERLINK(mPDM_Consolidated_Tasks[[#This Row],[Edit Task]],mPDM_Consolidated_Tasks[[#This Row],[Work Instruction Title]])),"",HYPERLINK(mPDM_Consolidated_Tasks[[#This Row],[Edit Task]],mPDM_Consolidated_Tasks[[#This Row],[Work Instruction Title]]))</f>
        <v>Remove Transmission Trail</v>
      </c>
      <c r="AK117" s="226"/>
      <c r="AL117" s="226"/>
      <c r="AM117" s="226"/>
      <c r="AR117" s="226"/>
    </row>
    <row r="118" spans="1:44" ht="15" customHeight="1">
      <c r="A118" s="240" t="s">
        <v>166</v>
      </c>
      <c r="B118" s="240" t="s">
        <v>560</v>
      </c>
      <c r="C118" s="241" t="s">
        <v>162</v>
      </c>
      <c r="D118" s="240" t="s">
        <v>564</v>
      </c>
      <c r="E118" s="240" t="s">
        <v>770</v>
      </c>
      <c r="F118" s="242" t="s">
        <v>1472</v>
      </c>
      <c r="G118" s="243"/>
      <c r="H118" s="243"/>
      <c r="I118" s="243"/>
      <c r="J118" s="243"/>
      <c r="K118" s="243"/>
      <c r="L118" s="243"/>
      <c r="M118" s="243"/>
      <c r="N118" s="243"/>
      <c r="O118" s="243"/>
      <c r="P118" s="243"/>
      <c r="Q118" s="243"/>
      <c r="R118" s="243" t="s">
        <v>231</v>
      </c>
      <c r="S118" s="240"/>
      <c r="T118" s="243"/>
      <c r="U118" s="243"/>
      <c r="V118" s="240"/>
      <c r="W118" s="244" t="s">
        <v>884</v>
      </c>
      <c r="X118" s="245" t="s">
        <v>153</v>
      </c>
      <c r="Y118" s="245" t="s">
        <v>154</v>
      </c>
      <c r="Z118" s="240">
        <v>1</v>
      </c>
      <c r="AA118" s="240">
        <v>250</v>
      </c>
      <c r="AB118" s="249"/>
      <c r="AC118" s="249"/>
      <c r="AD118" s="249"/>
      <c r="AE118" s="249"/>
      <c r="AF118" s="249"/>
      <c r="AG118" s="249"/>
      <c r="AH118" s="249"/>
      <c r="AI118" s="246" t="str">
        <f>IF(ISERR(HYPERLINK(mPDM_Consolidated_Tasks[[#This Row],[Edit Task]],mPDM_Consolidated_Tasks[[#This Row],[Work Instruction Title]])),"",HYPERLINK(mPDM_Consolidated_Tasks[[#This Row],[Edit Task]],mPDM_Consolidated_Tasks[[#This Row],[Work Instruction Title]]))</f>
        <v>Deallocate GPoP Port</v>
      </c>
      <c r="AK118" s="226"/>
      <c r="AL118" s="226"/>
      <c r="AM118" s="226"/>
      <c r="AR118" s="226"/>
    </row>
    <row r="119" spans="1:44" ht="15" customHeight="1">
      <c r="A119" s="240" t="s">
        <v>166</v>
      </c>
      <c r="B119" s="240" t="s">
        <v>561</v>
      </c>
      <c r="C119" s="241" t="s">
        <v>162</v>
      </c>
      <c r="D119" s="240" t="s">
        <v>1474</v>
      </c>
      <c r="E119" s="240" t="s">
        <v>770</v>
      </c>
      <c r="F119" s="242" t="s">
        <v>1473</v>
      </c>
      <c r="G119" s="243"/>
      <c r="H119" s="243"/>
      <c r="I119" s="243"/>
      <c r="J119" s="243"/>
      <c r="K119" s="243"/>
      <c r="L119" s="243"/>
      <c r="M119" s="243"/>
      <c r="N119" s="243"/>
      <c r="O119" s="243"/>
      <c r="P119" s="243"/>
      <c r="Q119" s="243"/>
      <c r="R119" s="243" t="s">
        <v>231</v>
      </c>
      <c r="S119" s="240"/>
      <c r="T119" s="243"/>
      <c r="U119" s="243"/>
      <c r="V119" s="240"/>
      <c r="W119" s="244" t="s">
        <v>885</v>
      </c>
      <c r="X119" s="245" t="s">
        <v>153</v>
      </c>
      <c r="Y119" s="245" t="s">
        <v>154</v>
      </c>
      <c r="Z119" s="240">
        <v>1</v>
      </c>
      <c r="AA119" s="240">
        <v>251</v>
      </c>
      <c r="AB119" s="249"/>
      <c r="AC119" s="249"/>
      <c r="AD119" s="249"/>
      <c r="AE119" s="249"/>
      <c r="AF119" s="249"/>
      <c r="AG119" s="249"/>
      <c r="AH119" s="249"/>
      <c r="AI119" s="246" t="str">
        <f>IF(ISERR(HYPERLINK(mPDM_Consolidated_Tasks[[#This Row],[Edit Task]],mPDM_Consolidated_Tasks[[#This Row],[Work Instruction Title]])),"",HYPERLINK(mPDM_Consolidated_Tasks[[#This Row],[Edit Task]],mPDM_Consolidated_Tasks[[#This Row],[Work Instruction Title]]))</f>
        <v>Deallocate Access POP NNI</v>
      </c>
      <c r="AK119" s="226"/>
      <c r="AL119" s="226"/>
      <c r="AM119" s="226"/>
      <c r="AR119" s="226"/>
    </row>
    <row r="120" spans="1:44" ht="15" customHeight="1">
      <c r="A120" s="240" t="s">
        <v>166</v>
      </c>
      <c r="B120" s="240" t="s">
        <v>566</v>
      </c>
      <c r="C120" s="241" t="s">
        <v>162</v>
      </c>
      <c r="D120" s="240" t="s">
        <v>565</v>
      </c>
      <c r="E120" s="240" t="s">
        <v>770</v>
      </c>
      <c r="F120" s="242" t="s">
        <v>1475</v>
      </c>
      <c r="G120" s="243"/>
      <c r="H120" s="243"/>
      <c r="I120" s="243"/>
      <c r="J120" s="243"/>
      <c r="K120" s="243"/>
      <c r="L120" s="243"/>
      <c r="M120" s="243"/>
      <c r="N120" s="243"/>
      <c r="O120" s="243"/>
      <c r="P120" s="243"/>
      <c r="Q120" s="243"/>
      <c r="R120" s="243"/>
      <c r="S120" s="240"/>
      <c r="T120" s="243" t="s">
        <v>236</v>
      </c>
      <c r="U120" s="243"/>
      <c r="V120" s="240"/>
      <c r="W120" s="244" t="s">
        <v>886</v>
      </c>
      <c r="X120" s="245" t="s">
        <v>153</v>
      </c>
      <c r="Y120" s="245" t="s">
        <v>154</v>
      </c>
      <c r="Z120" s="240">
        <v>1</v>
      </c>
      <c r="AA120" s="240">
        <v>252</v>
      </c>
      <c r="AB120" s="249"/>
      <c r="AC120" s="249"/>
      <c r="AD120" s="249"/>
      <c r="AE120" s="249"/>
      <c r="AF120" s="249"/>
      <c r="AG120" s="249"/>
      <c r="AH120" s="249"/>
      <c r="AI120" s="246" t="str">
        <f>IF(ISERR(HYPERLINK(mPDM_Consolidated_Tasks[[#This Row],[Edit Task]],mPDM_Consolidated_Tasks[[#This Row],[Work Instruction Title]])),"",HYPERLINK(mPDM_Consolidated_Tasks[[#This Row],[Edit Task]],mPDM_Consolidated_Tasks[[#This Row],[Work Instruction Title]]))</f>
        <v>OCC Complex Modify</v>
      </c>
      <c r="AK120" s="226"/>
      <c r="AL120" s="226"/>
      <c r="AM120" s="226"/>
      <c r="AR120" s="226"/>
    </row>
    <row r="121" spans="1:44" ht="15" customHeight="1">
      <c r="A121" s="240" t="s">
        <v>166</v>
      </c>
      <c r="B121" s="240" t="s">
        <v>568</v>
      </c>
      <c r="C121" s="241" t="s">
        <v>162</v>
      </c>
      <c r="D121" s="240" t="s">
        <v>567</v>
      </c>
      <c r="E121" s="240" t="s">
        <v>770</v>
      </c>
      <c r="F121" s="242" t="s">
        <v>1476</v>
      </c>
      <c r="G121" s="243"/>
      <c r="H121" s="243"/>
      <c r="I121" s="243"/>
      <c r="J121" s="243"/>
      <c r="K121" s="243"/>
      <c r="L121" s="243"/>
      <c r="M121" s="243"/>
      <c r="N121" s="243"/>
      <c r="O121" s="243"/>
      <c r="P121" s="243"/>
      <c r="Q121" s="243"/>
      <c r="R121" s="243"/>
      <c r="S121" s="240"/>
      <c r="T121" s="243" t="s">
        <v>152</v>
      </c>
      <c r="U121" s="243"/>
      <c r="V121" s="240"/>
      <c r="W121" s="244" t="s">
        <v>887</v>
      </c>
      <c r="X121" s="245" t="s">
        <v>153</v>
      </c>
      <c r="Y121" s="245" t="s">
        <v>154</v>
      </c>
      <c r="Z121" s="240">
        <v>1</v>
      </c>
      <c r="AA121" s="240">
        <v>253</v>
      </c>
      <c r="AB121" s="249"/>
      <c r="AC121" s="249"/>
      <c r="AD121" s="249"/>
      <c r="AE121" s="249"/>
      <c r="AF121" s="249"/>
      <c r="AG121" s="249"/>
      <c r="AH121" s="249"/>
      <c r="AI121" s="246" t="str">
        <f>IF(ISERR(HYPERLINK(mPDM_Consolidated_Tasks[[#This Row],[Edit Task]],mPDM_Consolidated_Tasks[[#This Row],[Work Instruction Title]])),"",HYPERLINK(mPDM_Consolidated_Tasks[[#This Row],[Edit Task]],mPDM_Consolidated_Tasks[[#This Row],[Work Instruction Title]]))</f>
        <v>Build VLP</v>
      </c>
      <c r="AK121" s="226"/>
      <c r="AL121" s="226"/>
      <c r="AM121" s="226"/>
      <c r="AR121" s="226"/>
    </row>
    <row r="122" spans="1:44" ht="15" customHeight="1">
      <c r="A122" s="240" t="s">
        <v>166</v>
      </c>
      <c r="B122" s="240" t="s">
        <v>502</v>
      </c>
      <c r="C122" s="241" t="s">
        <v>162</v>
      </c>
      <c r="D122" s="240" t="s">
        <v>553</v>
      </c>
      <c r="E122" s="240" t="s">
        <v>770</v>
      </c>
      <c r="F122" s="242" t="s">
        <v>1477</v>
      </c>
      <c r="G122" s="243"/>
      <c r="H122" s="243"/>
      <c r="I122" s="243"/>
      <c r="J122" s="243"/>
      <c r="K122" s="243"/>
      <c r="L122" s="243"/>
      <c r="M122" s="243"/>
      <c r="N122" s="243"/>
      <c r="O122" s="243"/>
      <c r="P122" s="243"/>
      <c r="Q122" s="243"/>
      <c r="R122" s="243" t="s">
        <v>152</v>
      </c>
      <c r="S122" s="240"/>
      <c r="T122" s="243"/>
      <c r="U122" s="243"/>
      <c r="V122" s="240"/>
      <c r="W122" s="244" t="s">
        <v>888</v>
      </c>
      <c r="X122" s="245" t="s">
        <v>153</v>
      </c>
      <c r="Y122" s="245" t="s">
        <v>154</v>
      </c>
      <c r="Z122" s="240">
        <v>1</v>
      </c>
      <c r="AA122" s="240">
        <v>254</v>
      </c>
      <c r="AB122" s="249"/>
      <c r="AC122" s="249"/>
      <c r="AD122" s="249"/>
      <c r="AE122" s="249"/>
      <c r="AF122" s="249"/>
      <c r="AG122" s="249"/>
      <c r="AH122" s="249"/>
      <c r="AI122" s="246" t="str">
        <f>IF(ISERR(HYPERLINK(mPDM_Consolidated_Tasks[[#This Row],[Edit Task]],mPDM_Consolidated_Tasks[[#This Row],[Work Instruction Title]])),"",HYPERLINK(mPDM_Consolidated_Tasks[[#This Row],[Edit Task]],mPDM_Consolidated_Tasks[[#This Row],[Work Instruction Title]]))</f>
        <v>Complete Cabling</v>
      </c>
      <c r="AK122" s="226"/>
      <c r="AL122" s="226"/>
      <c r="AM122" s="226"/>
      <c r="AR122" s="226"/>
    </row>
    <row r="123" spans="1:44" ht="15" customHeight="1">
      <c r="A123" s="240" t="s">
        <v>166</v>
      </c>
      <c r="B123" s="240" t="s">
        <v>558</v>
      </c>
      <c r="C123" s="241" t="s">
        <v>162</v>
      </c>
      <c r="D123" s="240" t="s">
        <v>562</v>
      </c>
      <c r="E123" s="240" t="s">
        <v>770</v>
      </c>
      <c r="F123" s="242" t="s">
        <v>1478</v>
      </c>
      <c r="G123" s="243"/>
      <c r="H123" s="243"/>
      <c r="I123" s="243"/>
      <c r="J123" s="243"/>
      <c r="K123" s="243"/>
      <c r="L123" s="243"/>
      <c r="M123" s="243"/>
      <c r="N123" s="243"/>
      <c r="O123" s="243"/>
      <c r="P123" s="243"/>
      <c r="Q123" s="243"/>
      <c r="R123" s="243" t="s">
        <v>231</v>
      </c>
      <c r="S123" s="240"/>
      <c r="T123" s="243"/>
      <c r="U123" s="243"/>
      <c r="V123" s="240"/>
      <c r="W123" s="244" t="s">
        <v>889</v>
      </c>
      <c r="X123" s="245" t="s">
        <v>153</v>
      </c>
      <c r="Y123" s="245" t="s">
        <v>154</v>
      </c>
      <c r="Z123" s="240">
        <v>1</v>
      </c>
      <c r="AA123" s="240">
        <v>255</v>
      </c>
      <c r="AB123" s="249"/>
      <c r="AC123" s="249"/>
      <c r="AD123" s="249"/>
      <c r="AE123" s="249"/>
      <c r="AF123" s="249"/>
      <c r="AG123" s="249"/>
      <c r="AH123" s="249"/>
      <c r="AI123" s="246" t="str">
        <f>IF(ISERR(HYPERLINK(mPDM_Consolidated_Tasks[[#This Row],[Edit Task]],mPDM_Consolidated_Tasks[[#This Row],[Work Instruction Title]])),"",HYPERLINK(mPDM_Consolidated_Tasks[[#This Row],[Edit Task]],mPDM_Consolidated_Tasks[[#This Row],[Work Instruction Title]]))</f>
        <v>Remove Cabling</v>
      </c>
      <c r="AK123" s="226"/>
      <c r="AL123" s="226"/>
      <c r="AM123" s="226"/>
      <c r="AR123" s="226"/>
    </row>
    <row r="124" spans="1:44" ht="15" customHeight="1">
      <c r="A124" s="240" t="s">
        <v>166</v>
      </c>
      <c r="B124" s="240" t="s">
        <v>570</v>
      </c>
      <c r="C124" s="241" t="s">
        <v>162</v>
      </c>
      <c r="D124" s="240" t="s">
        <v>569</v>
      </c>
      <c r="E124" s="240" t="s">
        <v>770</v>
      </c>
      <c r="F124" s="242" t="s">
        <v>1479</v>
      </c>
      <c r="G124" s="243"/>
      <c r="H124" s="243"/>
      <c r="I124" s="243"/>
      <c r="J124" s="243"/>
      <c r="K124" s="243"/>
      <c r="L124" s="243"/>
      <c r="M124" s="243"/>
      <c r="N124" s="243"/>
      <c r="O124" s="243"/>
      <c r="P124" s="243"/>
      <c r="Q124" s="243"/>
      <c r="R124" s="243"/>
      <c r="S124" s="240"/>
      <c r="T124" s="243" t="s">
        <v>150</v>
      </c>
      <c r="U124" s="243"/>
      <c r="V124" s="240"/>
      <c r="W124" s="244" t="s">
        <v>890</v>
      </c>
      <c r="X124" s="245" t="s">
        <v>153</v>
      </c>
      <c r="Y124" s="245" t="s">
        <v>154</v>
      </c>
      <c r="Z124" s="240">
        <v>1</v>
      </c>
      <c r="AA124" s="240">
        <v>256</v>
      </c>
      <c r="AB124" s="249"/>
      <c r="AC124" s="249"/>
      <c r="AD124" s="249"/>
      <c r="AE124" s="249"/>
      <c r="AF124" s="249"/>
      <c r="AG124" s="249"/>
      <c r="AH124" s="249"/>
      <c r="AI124" s="246" t="str">
        <f>IF(ISERR(HYPERLINK(mPDM_Consolidated_Tasks[[#This Row],[Edit Task]],mPDM_Consolidated_Tasks[[#This Row],[Work Instruction Title]])),"",HYPERLINK(mPDM_Consolidated_Tasks[[#This Row],[Edit Task]],mPDM_Consolidated_Tasks[[#This Row],[Work Instruction Title]]))</f>
        <v>Update VLP</v>
      </c>
      <c r="AK124" s="226"/>
      <c r="AL124" s="226"/>
      <c r="AM124" s="226"/>
      <c r="AR124" s="226"/>
    </row>
    <row r="125" spans="1:44" ht="15" customHeight="1">
      <c r="A125" s="240" t="s">
        <v>166</v>
      </c>
      <c r="B125" s="240" t="s">
        <v>891</v>
      </c>
      <c r="C125" s="241" t="s">
        <v>162</v>
      </c>
      <c r="D125" s="240" t="s">
        <v>892</v>
      </c>
      <c r="E125" s="240" t="s">
        <v>772</v>
      </c>
      <c r="F125" s="242" t="s">
        <v>1481</v>
      </c>
      <c r="G125" s="243"/>
      <c r="H125" s="243"/>
      <c r="I125" s="243"/>
      <c r="J125" s="243"/>
      <c r="K125" s="243"/>
      <c r="L125" s="243"/>
      <c r="M125" s="243"/>
      <c r="N125" s="243"/>
      <c r="O125" s="243"/>
      <c r="P125" s="243"/>
      <c r="Q125" s="243"/>
      <c r="R125" s="243"/>
      <c r="S125" s="240"/>
      <c r="T125" s="243"/>
      <c r="U125" s="243"/>
      <c r="V125" s="240" t="s">
        <v>151</v>
      </c>
      <c r="W125" s="244" t="s">
        <v>1480</v>
      </c>
      <c r="X125" s="245" t="s">
        <v>153</v>
      </c>
      <c r="Y125" s="245" t="s">
        <v>154</v>
      </c>
      <c r="Z125" s="240">
        <v>1</v>
      </c>
      <c r="AA125" s="240">
        <v>397</v>
      </c>
      <c r="AB125" s="249"/>
      <c r="AC125" s="249"/>
      <c r="AD125" s="249"/>
      <c r="AE125" s="249"/>
      <c r="AF125" s="249"/>
      <c r="AG125" s="249"/>
      <c r="AH125" s="249"/>
      <c r="AI125" s="246" t="str">
        <f>IF(ISERR(HYPERLINK(mPDM_Consolidated_Tasks[[#This Row],[Edit Task]],mPDM_Consolidated_Tasks[[#This Row],[Work Instruction Title]])),"",HYPERLINK(mPDM_Consolidated_Tasks[[#This Row],[Edit Task]],mPDM_Consolidated_Tasks[[#This Row],[Work Instruction Title]]))</f>
        <v>Perform Initial Own Access Planning</v>
      </c>
      <c r="AK125" s="226"/>
      <c r="AL125" s="226"/>
      <c r="AM125" s="226"/>
      <c r="AR125" s="226"/>
    </row>
    <row r="126" spans="1:44" ht="15" customHeight="1">
      <c r="A126" s="240" t="s">
        <v>166</v>
      </c>
      <c r="B126" s="240" t="s">
        <v>893</v>
      </c>
      <c r="C126" s="241" t="s">
        <v>162</v>
      </c>
      <c r="D126" s="240" t="s">
        <v>894</v>
      </c>
      <c r="E126" s="240" t="s">
        <v>772</v>
      </c>
      <c r="F126" s="242" t="s">
        <v>1483</v>
      </c>
      <c r="G126" s="243"/>
      <c r="H126" s="243"/>
      <c r="I126" s="243"/>
      <c r="J126" s="243"/>
      <c r="K126" s="243"/>
      <c r="L126" s="243"/>
      <c r="M126" s="243"/>
      <c r="N126" s="243"/>
      <c r="O126" s="243"/>
      <c r="P126" s="243"/>
      <c r="Q126" s="243"/>
      <c r="R126" s="243"/>
      <c r="S126" s="240"/>
      <c r="T126" s="243"/>
      <c r="U126" s="243"/>
      <c r="V126" s="240" t="s">
        <v>151</v>
      </c>
      <c r="W126" s="244" t="s">
        <v>1482</v>
      </c>
      <c r="X126" s="245" t="s">
        <v>153</v>
      </c>
      <c r="Y126" s="245" t="s">
        <v>154</v>
      </c>
      <c r="Z126" s="240">
        <v>1</v>
      </c>
      <c r="AA126" s="240">
        <v>398</v>
      </c>
      <c r="AB126" s="249"/>
      <c r="AC126" s="249"/>
      <c r="AD126" s="249"/>
      <c r="AE126" s="249"/>
      <c r="AF126" s="249"/>
      <c r="AG126" s="249"/>
      <c r="AH126" s="249"/>
      <c r="AI126" s="246" t="str">
        <f>IF(ISERR(HYPERLINK(mPDM_Consolidated_Tasks[[#This Row],[Edit Task]],mPDM_Consolidated_Tasks[[#This Row],[Work Instruction Title]])),"",HYPERLINK(mPDM_Consolidated_Tasks[[#This Row],[Edit Task]],mPDM_Consolidated_Tasks[[#This Row],[Work Instruction Title]]))</f>
        <v>Order Fibre</v>
      </c>
      <c r="AK126" s="226"/>
      <c r="AL126" s="226"/>
      <c r="AM126" s="226"/>
      <c r="AR126" s="226"/>
    </row>
    <row r="127" spans="1:44" ht="15" customHeight="1">
      <c r="A127" s="240" t="s">
        <v>166</v>
      </c>
      <c r="B127" s="240" t="s">
        <v>895</v>
      </c>
      <c r="C127" s="241" t="s">
        <v>162</v>
      </c>
      <c r="D127" s="240" t="s">
        <v>896</v>
      </c>
      <c r="E127" s="240" t="s">
        <v>772</v>
      </c>
      <c r="F127" s="242" t="s">
        <v>1485</v>
      </c>
      <c r="G127" s="243"/>
      <c r="H127" s="243"/>
      <c r="I127" s="243"/>
      <c r="J127" s="243"/>
      <c r="K127" s="243"/>
      <c r="L127" s="243"/>
      <c r="M127" s="243"/>
      <c r="N127" s="243"/>
      <c r="O127" s="243"/>
      <c r="P127" s="243"/>
      <c r="Q127" s="243"/>
      <c r="R127" s="243"/>
      <c r="S127" s="240"/>
      <c r="T127" s="243"/>
      <c r="U127" s="243"/>
      <c r="V127" s="240" t="s">
        <v>151</v>
      </c>
      <c r="W127" s="244" t="s">
        <v>1484</v>
      </c>
      <c r="X127" s="245" t="s">
        <v>153</v>
      </c>
      <c r="Y127" s="245" t="s">
        <v>154</v>
      </c>
      <c r="Z127" s="240">
        <v>1</v>
      </c>
      <c r="AA127" s="240">
        <v>399</v>
      </c>
      <c r="AB127" s="249"/>
      <c r="AC127" s="249"/>
      <c r="AD127" s="249"/>
      <c r="AE127" s="249"/>
      <c r="AF127" s="249"/>
      <c r="AG127" s="249"/>
      <c r="AH127" s="249"/>
      <c r="AI127" s="246" t="str">
        <f>IF(ISERR(HYPERLINK(mPDM_Consolidated_Tasks[[#This Row],[Edit Task]],mPDM_Consolidated_Tasks[[#This Row],[Work Instruction Title]])),"",HYPERLINK(mPDM_Consolidated_Tasks[[#This Row],[Edit Task]],mPDM_Consolidated_Tasks[[#This Row],[Work Instruction Title]]))</f>
        <v>Deliver Fibre</v>
      </c>
      <c r="AK127" s="226"/>
      <c r="AL127" s="226"/>
      <c r="AM127" s="226"/>
      <c r="AR127" s="226"/>
    </row>
    <row r="128" spans="1:44" ht="15" customHeight="1">
      <c r="A128" s="240" t="s">
        <v>166</v>
      </c>
      <c r="B128" s="240" t="s">
        <v>897</v>
      </c>
      <c r="C128" s="241" t="s">
        <v>162</v>
      </c>
      <c r="D128" s="240" t="s">
        <v>898</v>
      </c>
      <c r="E128" s="240" t="s">
        <v>772</v>
      </c>
      <c r="F128" s="242" t="s">
        <v>1487</v>
      </c>
      <c r="G128" s="243"/>
      <c r="H128" s="243"/>
      <c r="I128" s="243"/>
      <c r="J128" s="243"/>
      <c r="K128" s="243"/>
      <c r="L128" s="243"/>
      <c r="M128" s="243"/>
      <c r="N128" s="243"/>
      <c r="O128" s="243"/>
      <c r="P128" s="243"/>
      <c r="Q128" s="243"/>
      <c r="R128" s="243"/>
      <c r="S128" s="240"/>
      <c r="T128" s="243"/>
      <c r="U128" s="243"/>
      <c r="V128" s="240" t="s">
        <v>151</v>
      </c>
      <c r="W128" s="244" t="s">
        <v>1486</v>
      </c>
      <c r="X128" s="245" t="s">
        <v>153</v>
      </c>
      <c r="Y128" s="245" t="s">
        <v>154</v>
      </c>
      <c r="Z128" s="240">
        <v>1</v>
      </c>
      <c r="AA128" s="240">
        <v>400</v>
      </c>
      <c r="AB128" s="249"/>
      <c r="AC128" s="249"/>
      <c r="AD128" s="249"/>
      <c r="AE128" s="249"/>
      <c r="AF128" s="249"/>
      <c r="AG128" s="249"/>
      <c r="AH128" s="249"/>
      <c r="AI128" s="246" t="str">
        <f>IF(ISERR(HYPERLINK(mPDM_Consolidated_Tasks[[#This Row],[Edit Task]],mPDM_Consolidated_Tasks[[#This Row],[Work Instruction Title]])),"",HYPERLINK(mPDM_Consolidated_Tasks[[#This Row],[Edit Task]],mPDM_Consolidated_Tasks[[#This Row],[Work Instruction Title]]))</f>
        <v>Confirm Own Access Delivered</v>
      </c>
      <c r="AK128" s="226"/>
      <c r="AL128" s="226"/>
      <c r="AM128" s="226"/>
      <c r="AR128" s="226"/>
    </row>
    <row r="129" spans="1:44" ht="15" customHeight="1">
      <c r="A129" s="240" t="s">
        <v>166</v>
      </c>
      <c r="B129" s="240" t="s">
        <v>899</v>
      </c>
      <c r="C129" s="241" t="s">
        <v>162</v>
      </c>
      <c r="D129" s="240" t="s">
        <v>900</v>
      </c>
      <c r="E129" s="240" t="s">
        <v>772</v>
      </c>
      <c r="F129" s="242" t="s">
        <v>1489</v>
      </c>
      <c r="G129" s="243"/>
      <c r="H129" s="243"/>
      <c r="I129" s="243"/>
      <c r="J129" s="243"/>
      <c r="K129" s="243"/>
      <c r="L129" s="243"/>
      <c r="M129" s="243"/>
      <c r="N129" s="243"/>
      <c r="O129" s="243"/>
      <c r="P129" s="243"/>
      <c r="Q129" s="243"/>
      <c r="R129" s="243"/>
      <c r="S129" s="240"/>
      <c r="T129" s="243"/>
      <c r="U129" s="243"/>
      <c r="V129" s="240" t="s">
        <v>151</v>
      </c>
      <c r="W129" s="244" t="s">
        <v>1488</v>
      </c>
      <c r="X129" s="245" t="s">
        <v>153</v>
      </c>
      <c r="Y129" s="245" t="s">
        <v>154</v>
      </c>
      <c r="Z129" s="240">
        <v>1</v>
      </c>
      <c r="AA129" s="240">
        <v>401</v>
      </c>
      <c r="AB129" s="249"/>
      <c r="AC129" s="249"/>
      <c r="AD129" s="249"/>
      <c r="AE129" s="249"/>
      <c r="AF129" s="249"/>
      <c r="AG129" s="249"/>
      <c r="AH129" s="249"/>
      <c r="AI129" s="246" t="str">
        <f>IF(ISERR(HYPERLINK(mPDM_Consolidated_Tasks[[#This Row],[Edit Task]],mPDM_Consolidated_Tasks[[#This Row],[Work Instruction Title]])),"",HYPERLINK(mPDM_Consolidated_Tasks[[#This Row],[Edit Task]],mPDM_Consolidated_Tasks[[#This Row],[Work Instruction Title]]))</f>
        <v>Schedule Field eng for GPOP Cabling</v>
      </c>
      <c r="AK129" s="226"/>
      <c r="AL129" s="226"/>
      <c r="AM129" s="226"/>
      <c r="AR129" s="226"/>
    </row>
    <row r="130" spans="1:44" ht="15" customHeight="1">
      <c r="A130" s="240" t="s">
        <v>166</v>
      </c>
      <c r="B130" s="240" t="s">
        <v>901</v>
      </c>
      <c r="C130" s="241" t="s">
        <v>162</v>
      </c>
      <c r="D130" s="240" t="s">
        <v>1492</v>
      </c>
      <c r="E130" s="240" t="s">
        <v>772</v>
      </c>
      <c r="F130" s="242" t="s">
        <v>1491</v>
      </c>
      <c r="G130" s="243"/>
      <c r="H130" s="243"/>
      <c r="I130" s="243"/>
      <c r="J130" s="243"/>
      <c r="K130" s="243"/>
      <c r="L130" s="243"/>
      <c r="M130" s="243"/>
      <c r="N130" s="243"/>
      <c r="O130" s="243"/>
      <c r="P130" s="243"/>
      <c r="Q130" s="243"/>
      <c r="R130" s="243"/>
      <c r="S130" s="240"/>
      <c r="T130" s="243"/>
      <c r="U130" s="243"/>
      <c r="V130" s="240" t="s">
        <v>151</v>
      </c>
      <c r="W130" s="244" t="s">
        <v>1490</v>
      </c>
      <c r="X130" s="245" t="s">
        <v>153</v>
      </c>
      <c r="Y130" s="245" t="s">
        <v>154</v>
      </c>
      <c r="Z130" s="240">
        <v>1</v>
      </c>
      <c r="AA130" s="240">
        <v>402</v>
      </c>
      <c r="AB130" s="249"/>
      <c r="AC130" s="249"/>
      <c r="AD130" s="249"/>
      <c r="AE130" s="249"/>
      <c r="AF130" s="249"/>
      <c r="AG130" s="249"/>
      <c r="AH130" s="249"/>
      <c r="AI130" s="246" t="str">
        <f>IF(ISERR(HYPERLINK(mPDM_Consolidated_Tasks[[#This Row],[Edit Task]],mPDM_Consolidated_Tasks[[#This Row],[Work Instruction Title]])),"",HYPERLINK(mPDM_Consolidated_Tasks[[#This Row],[Edit Task]],mPDM_Consolidated_Tasks[[#This Row],[Work Instruction Title]]))</f>
        <v>Confirm GPOP Cable Installed</v>
      </c>
      <c r="AK130" s="226"/>
      <c r="AL130" s="226"/>
      <c r="AM130" s="226"/>
      <c r="AR130" s="226"/>
    </row>
    <row r="131" spans="1:44" ht="15" customHeight="1">
      <c r="A131" s="240" t="s">
        <v>166</v>
      </c>
      <c r="B131" s="240" t="s">
        <v>902</v>
      </c>
      <c r="C131" s="241" t="s">
        <v>162</v>
      </c>
      <c r="D131" s="240" t="s">
        <v>1495</v>
      </c>
      <c r="E131" s="240" t="s">
        <v>772</v>
      </c>
      <c r="F131" s="242" t="s">
        <v>1494</v>
      </c>
      <c r="G131" s="243"/>
      <c r="H131" s="243"/>
      <c r="I131" s="243"/>
      <c r="J131" s="243"/>
      <c r="K131" s="243"/>
      <c r="L131" s="243"/>
      <c r="M131" s="243"/>
      <c r="N131" s="243"/>
      <c r="O131" s="243"/>
      <c r="P131" s="243"/>
      <c r="Q131" s="243"/>
      <c r="R131" s="243"/>
      <c r="S131" s="240"/>
      <c r="T131" s="243"/>
      <c r="U131" s="243"/>
      <c r="V131" s="240" t="s">
        <v>151</v>
      </c>
      <c r="W131" s="244" t="s">
        <v>1493</v>
      </c>
      <c r="X131" s="245" t="s">
        <v>153</v>
      </c>
      <c r="Y131" s="245" t="s">
        <v>154</v>
      </c>
      <c r="Z131" s="240">
        <v>1</v>
      </c>
      <c r="AA131" s="240">
        <v>396</v>
      </c>
      <c r="AB131" s="249"/>
      <c r="AC131" s="249"/>
      <c r="AD131" s="249"/>
      <c r="AE131" s="249"/>
      <c r="AF131" s="249"/>
      <c r="AG131" s="249"/>
      <c r="AH131" s="249"/>
      <c r="AI131" s="246" t="str">
        <f>IF(ISERR(HYPERLINK(mPDM_Consolidated_Tasks[[#This Row],[Edit Task]],mPDM_Consolidated_Tasks[[#This Row],[Work Instruction Title]])),"",HYPERLINK(mPDM_Consolidated_Tasks[[#This Row],[Edit Task]],mPDM_Consolidated_Tasks[[#This Row],[Work Instruction Title]]))</f>
        <v>Plan &amp; Assign In-country Network Resources</v>
      </c>
      <c r="AK131" s="226"/>
      <c r="AL131" s="226"/>
      <c r="AM131" s="226"/>
      <c r="AR131" s="226"/>
    </row>
    <row r="132" spans="1:44" ht="15" customHeight="1">
      <c r="A132" s="240" t="s">
        <v>166</v>
      </c>
      <c r="B132" s="240" t="s">
        <v>903</v>
      </c>
      <c r="C132" s="241" t="s">
        <v>162</v>
      </c>
      <c r="D132" s="240" t="s">
        <v>904</v>
      </c>
      <c r="E132" s="240" t="s">
        <v>772</v>
      </c>
      <c r="F132" s="242" t="s">
        <v>1497</v>
      </c>
      <c r="G132" s="243"/>
      <c r="H132" s="243"/>
      <c r="I132" s="243"/>
      <c r="J132" s="243"/>
      <c r="K132" s="243"/>
      <c r="L132" s="243"/>
      <c r="M132" s="243"/>
      <c r="N132" s="243"/>
      <c r="O132" s="243"/>
      <c r="P132" s="243"/>
      <c r="Q132" s="243"/>
      <c r="R132" s="243"/>
      <c r="S132" s="240"/>
      <c r="T132" s="243"/>
      <c r="U132" s="243"/>
      <c r="V132" s="240" t="s">
        <v>151</v>
      </c>
      <c r="W132" s="244" t="s">
        <v>1496</v>
      </c>
      <c r="X132" s="245" t="s">
        <v>153</v>
      </c>
      <c r="Y132" s="245" t="s">
        <v>154</v>
      </c>
      <c r="Z132" s="240">
        <v>1</v>
      </c>
      <c r="AA132" s="240">
        <v>403</v>
      </c>
      <c r="AB132" s="249"/>
      <c r="AC132" s="249"/>
      <c r="AD132" s="249"/>
      <c r="AE132" s="249"/>
      <c r="AF132" s="249"/>
      <c r="AG132" s="249"/>
      <c r="AH132" s="249"/>
      <c r="AI132" s="246" t="str">
        <f>IF(ISERR(HYPERLINK(mPDM_Consolidated_Tasks[[#This Row],[Edit Task]],mPDM_Consolidated_Tasks[[#This Row],[Work Instruction Title]])),"",HYPERLINK(mPDM_Consolidated_Tasks[[#This Row],[Edit Task]],mPDM_Consolidated_Tasks[[#This Row],[Work Instruction Title]]))</f>
        <v>Access Alarm Check</v>
      </c>
      <c r="AK132" s="226"/>
      <c r="AL132" s="226"/>
      <c r="AM132" s="226"/>
      <c r="AR132" s="226"/>
    </row>
    <row r="133" spans="1:44" ht="15" customHeight="1">
      <c r="A133" s="240" t="s">
        <v>166</v>
      </c>
      <c r="B133" s="240" t="s">
        <v>905</v>
      </c>
      <c r="C133" s="241" t="s">
        <v>162</v>
      </c>
      <c r="D133" s="240" t="s">
        <v>906</v>
      </c>
      <c r="E133" s="240" t="s">
        <v>772</v>
      </c>
      <c r="F133" s="242" t="s">
        <v>1499</v>
      </c>
      <c r="G133" s="243"/>
      <c r="H133" s="243"/>
      <c r="I133" s="243"/>
      <c r="J133" s="243"/>
      <c r="K133" s="243"/>
      <c r="L133" s="243"/>
      <c r="M133" s="243"/>
      <c r="N133" s="243"/>
      <c r="O133" s="243"/>
      <c r="P133" s="243"/>
      <c r="Q133" s="243"/>
      <c r="R133" s="243"/>
      <c r="S133" s="240"/>
      <c r="T133" s="243"/>
      <c r="U133" s="243"/>
      <c r="V133" s="240" t="s">
        <v>151</v>
      </c>
      <c r="W133" s="244" t="s">
        <v>1498</v>
      </c>
      <c r="X133" s="245" t="s">
        <v>153</v>
      </c>
      <c r="Y133" s="245" t="s">
        <v>154</v>
      </c>
      <c r="Z133" s="240">
        <v>1</v>
      </c>
      <c r="AA133" s="240">
        <v>404</v>
      </c>
      <c r="AB133" s="249"/>
      <c r="AC133" s="249"/>
      <c r="AD133" s="249"/>
      <c r="AE133" s="249"/>
      <c r="AF133" s="249"/>
      <c r="AG133" s="249"/>
      <c r="AH133" s="249"/>
      <c r="AI133" s="246" t="str">
        <f>IF(ISERR(HYPERLINK(mPDM_Consolidated_Tasks[[#This Row],[Edit Task]],mPDM_Consolidated_Tasks[[#This Row],[Work Instruction Title]])),"",HYPERLINK(mPDM_Consolidated_Tasks[[#This Row],[Edit Task]],mPDM_Consolidated_Tasks[[#This Row],[Work Instruction Title]]))</f>
        <v>In-Service Notification</v>
      </c>
      <c r="AK133" s="226"/>
      <c r="AL133" s="226"/>
      <c r="AM133" s="226"/>
      <c r="AR133" s="226"/>
    </row>
    <row r="134" spans="1:44" ht="15" customHeight="1">
      <c r="A134" s="240" t="s">
        <v>166</v>
      </c>
      <c r="B134" s="240" t="s">
        <v>907</v>
      </c>
      <c r="C134" s="241" t="s">
        <v>162</v>
      </c>
      <c r="D134" s="240" t="s">
        <v>1502</v>
      </c>
      <c r="E134" s="240" t="s">
        <v>772</v>
      </c>
      <c r="F134" s="242" t="s">
        <v>1501</v>
      </c>
      <c r="G134" s="243"/>
      <c r="H134" s="243"/>
      <c r="I134" s="243"/>
      <c r="J134" s="243"/>
      <c r="K134" s="243"/>
      <c r="L134" s="243"/>
      <c r="M134" s="243"/>
      <c r="N134" s="243"/>
      <c r="O134" s="243"/>
      <c r="P134" s="243"/>
      <c r="Q134" s="243"/>
      <c r="R134" s="243"/>
      <c r="S134" s="240"/>
      <c r="T134" s="243"/>
      <c r="U134" s="243"/>
      <c r="V134" s="240" t="s">
        <v>151</v>
      </c>
      <c r="W134" s="244" t="s">
        <v>1500</v>
      </c>
      <c r="X134" s="245" t="s">
        <v>153</v>
      </c>
      <c r="Y134" s="245" t="s">
        <v>154</v>
      </c>
      <c r="Z134" s="240">
        <v>1</v>
      </c>
      <c r="AA134" s="240">
        <v>405</v>
      </c>
      <c r="AB134" s="249"/>
      <c r="AC134" s="249"/>
      <c r="AD134" s="249"/>
      <c r="AE134" s="249"/>
      <c r="AF134" s="249"/>
      <c r="AG134" s="249"/>
      <c r="AH134" s="249"/>
      <c r="AI134" s="246" t="str">
        <f>IF(ISERR(HYPERLINK(mPDM_Consolidated_Tasks[[#This Row],[Edit Task]],mPDM_Consolidated_Tasks[[#This Row],[Work Instruction Title]])),"",HYPERLINK(mPDM_Consolidated_Tasks[[#This Row],[Edit Task]],mPDM_Consolidated_Tasks[[#This Row],[Work Instruction Title]]))</f>
        <v>Resolve In-Service Notification</v>
      </c>
      <c r="AK134" s="226"/>
      <c r="AL134" s="226"/>
      <c r="AM134" s="226"/>
      <c r="AR134" s="226"/>
    </row>
    <row r="135" spans="1:44" ht="15" customHeight="1">
      <c r="A135" s="240" t="s">
        <v>166</v>
      </c>
      <c r="B135" s="240" t="s">
        <v>908</v>
      </c>
      <c r="C135" s="241" t="s">
        <v>162</v>
      </c>
      <c r="D135" s="240" t="s">
        <v>909</v>
      </c>
      <c r="E135" s="240" t="s">
        <v>772</v>
      </c>
      <c r="F135" s="242" t="s">
        <v>1504</v>
      </c>
      <c r="G135" s="243"/>
      <c r="H135" s="243"/>
      <c r="I135" s="243"/>
      <c r="J135" s="243"/>
      <c r="K135" s="243"/>
      <c r="L135" s="243"/>
      <c r="M135" s="243"/>
      <c r="N135" s="243"/>
      <c r="O135" s="243"/>
      <c r="P135" s="243"/>
      <c r="Q135" s="243"/>
      <c r="R135" s="243"/>
      <c r="S135" s="240"/>
      <c r="T135" s="243"/>
      <c r="U135" s="243"/>
      <c r="V135" s="240" t="s">
        <v>151</v>
      </c>
      <c r="W135" s="244" t="s">
        <v>1503</v>
      </c>
      <c r="X135" s="245" t="s">
        <v>153</v>
      </c>
      <c r="Y135" s="245" t="s">
        <v>154</v>
      </c>
      <c r="Z135" s="240">
        <v>1</v>
      </c>
      <c r="AA135" s="240">
        <v>393</v>
      </c>
      <c r="AB135" s="249"/>
      <c r="AC135" s="249"/>
      <c r="AD135" s="249"/>
      <c r="AE135" s="249"/>
      <c r="AF135" s="249"/>
      <c r="AG135" s="249"/>
      <c r="AH135" s="249"/>
      <c r="AI135" s="246" t="str">
        <f>IF(ISERR(HYPERLINK(mPDM_Consolidated_Tasks[[#This Row],[Edit Task]],mPDM_Consolidated_Tasks[[#This Row],[Work Instruction Title]])),"",HYPERLINK(mPDM_Consolidated_Tasks[[#This Row],[Edit Task]],mPDM_Consolidated_Tasks[[#This Row],[Work Instruction Title]]))</f>
        <v>Plan E-Line EVC</v>
      </c>
      <c r="AK135" s="226"/>
      <c r="AL135" s="226"/>
      <c r="AM135" s="226"/>
      <c r="AR135" s="226"/>
    </row>
    <row r="136" spans="1:44" ht="15" customHeight="1">
      <c r="A136" s="240" t="s">
        <v>166</v>
      </c>
      <c r="B136" s="240" t="s">
        <v>910</v>
      </c>
      <c r="C136" s="241" t="s">
        <v>162</v>
      </c>
      <c r="D136" s="240" t="s">
        <v>911</v>
      </c>
      <c r="E136" s="240" t="s">
        <v>772</v>
      </c>
      <c r="F136" s="242" t="s">
        <v>1506</v>
      </c>
      <c r="G136" s="243"/>
      <c r="H136" s="243"/>
      <c r="I136" s="243"/>
      <c r="J136" s="243"/>
      <c r="K136" s="243"/>
      <c r="L136" s="243"/>
      <c r="M136" s="243"/>
      <c r="N136" s="243"/>
      <c r="O136" s="243"/>
      <c r="P136" s="243"/>
      <c r="Q136" s="243"/>
      <c r="R136" s="243"/>
      <c r="S136" s="240"/>
      <c r="T136" s="243"/>
      <c r="U136" s="243"/>
      <c r="V136" s="240" t="s">
        <v>151</v>
      </c>
      <c r="W136" s="244" t="s">
        <v>1505</v>
      </c>
      <c r="X136" s="245" t="s">
        <v>153</v>
      </c>
      <c r="Y136" s="245" t="s">
        <v>154</v>
      </c>
      <c r="Z136" s="240">
        <v>1</v>
      </c>
      <c r="AA136" s="240">
        <v>423</v>
      </c>
      <c r="AB136" s="249"/>
      <c r="AC136" s="249"/>
      <c r="AD136" s="249"/>
      <c r="AE136" s="249"/>
      <c r="AF136" s="249"/>
      <c r="AG136" s="249"/>
      <c r="AH136" s="249"/>
      <c r="AI136" s="246" t="str">
        <f>IF(ISERR(HYPERLINK(mPDM_Consolidated_Tasks[[#This Row],[Edit Task]],mPDM_Consolidated_Tasks[[#This Row],[Work Instruction Title]])),"",HYPERLINK(mPDM_Consolidated_Tasks[[#This Row],[Edit Task]],mPDM_Consolidated_Tasks[[#This Row],[Work Instruction Title]]))</f>
        <v>Resolve On-Site CPE Connectivity Test</v>
      </c>
      <c r="AK136" s="226"/>
      <c r="AL136" s="226"/>
      <c r="AM136" s="226"/>
      <c r="AR136" s="226"/>
    </row>
    <row r="137" spans="1:44" ht="15" customHeight="1">
      <c r="A137" s="240" t="s">
        <v>166</v>
      </c>
      <c r="B137" s="240" t="s">
        <v>912</v>
      </c>
      <c r="C137" s="241" t="s">
        <v>162</v>
      </c>
      <c r="D137" s="240" t="s">
        <v>913</v>
      </c>
      <c r="E137" s="240" t="s">
        <v>772</v>
      </c>
      <c r="F137" s="242" t="s">
        <v>1508</v>
      </c>
      <c r="G137" s="243"/>
      <c r="H137" s="243"/>
      <c r="I137" s="243"/>
      <c r="J137" s="243"/>
      <c r="K137" s="243"/>
      <c r="L137" s="243"/>
      <c r="M137" s="243"/>
      <c r="N137" s="243"/>
      <c r="O137" s="243"/>
      <c r="P137" s="243"/>
      <c r="Q137" s="243"/>
      <c r="R137" s="243"/>
      <c r="S137" s="240"/>
      <c r="T137" s="243"/>
      <c r="U137" s="243"/>
      <c r="V137" s="240" t="s">
        <v>152</v>
      </c>
      <c r="W137" s="244" t="s">
        <v>1507</v>
      </c>
      <c r="X137" s="245" t="s">
        <v>153</v>
      </c>
      <c r="Y137" s="245" t="s">
        <v>154</v>
      </c>
      <c r="Z137" s="240">
        <v>1</v>
      </c>
      <c r="AA137" s="240">
        <v>424</v>
      </c>
      <c r="AB137" s="249"/>
      <c r="AC137" s="249"/>
      <c r="AD137" s="249"/>
      <c r="AE137" s="249"/>
      <c r="AF137" s="249"/>
      <c r="AG137" s="249"/>
      <c r="AH137" s="249"/>
      <c r="AI137" s="246" t="str">
        <f>IF(ISERR(HYPERLINK(mPDM_Consolidated_Tasks[[#This Row],[Edit Task]],mPDM_Consolidated_Tasks[[#This Row],[Work Instruction Title]])),"",HYPERLINK(mPDM_Consolidated_Tasks[[#This Row],[Edit Task]],mPDM_Consolidated_Tasks[[#This Row],[Work Instruction Title]]))</f>
        <v>Resolve Full Service Test and Turn-Up</v>
      </c>
      <c r="AK137" s="226"/>
      <c r="AL137" s="226"/>
      <c r="AM137" s="226"/>
      <c r="AR137" s="226"/>
    </row>
    <row r="138" spans="1:44" ht="15" customHeight="1">
      <c r="A138" s="240" t="s">
        <v>166</v>
      </c>
      <c r="B138" s="240" t="s">
        <v>914</v>
      </c>
      <c r="C138" s="241" t="s">
        <v>162</v>
      </c>
      <c r="D138" s="240" t="s">
        <v>915</v>
      </c>
      <c r="E138" s="240" t="s">
        <v>770</v>
      </c>
      <c r="F138" s="242" t="s">
        <v>1510</v>
      </c>
      <c r="G138" s="243"/>
      <c r="H138" s="243"/>
      <c r="I138" s="243"/>
      <c r="J138" s="243"/>
      <c r="K138" s="243"/>
      <c r="L138" s="243"/>
      <c r="M138" s="243"/>
      <c r="N138" s="243"/>
      <c r="O138" s="243"/>
      <c r="P138" s="243"/>
      <c r="Q138" s="243"/>
      <c r="R138" s="243"/>
      <c r="S138" s="240"/>
      <c r="T138" s="243"/>
      <c r="U138" s="243"/>
      <c r="V138" s="240" t="s">
        <v>236</v>
      </c>
      <c r="W138" s="244" t="s">
        <v>1509</v>
      </c>
      <c r="X138" s="245" t="s">
        <v>153</v>
      </c>
      <c r="Y138" s="245" t="s">
        <v>154</v>
      </c>
      <c r="Z138" s="240">
        <v>1</v>
      </c>
      <c r="AA138" s="240">
        <v>419</v>
      </c>
      <c r="AB138" s="249"/>
      <c r="AC138" s="249"/>
      <c r="AD138" s="249"/>
      <c r="AE138" s="249"/>
      <c r="AF138" s="249"/>
      <c r="AG138" s="249"/>
      <c r="AH138" s="249"/>
      <c r="AI138" s="246" t="str">
        <f>IF(ISERR(HYPERLINK(mPDM_Consolidated_Tasks[[#This Row],[Edit Task]],mPDM_Consolidated_Tasks[[#This Row],[Work Instruction Title]])),"",HYPERLINK(mPDM_Consolidated_Tasks[[#This Row],[Edit Task]],mPDM_Consolidated_Tasks[[#This Row],[Work Instruction Title]]))</f>
        <v>Plan Service Modification</v>
      </c>
      <c r="AK138" s="226"/>
      <c r="AL138" s="226"/>
      <c r="AM138" s="226"/>
      <c r="AR138" s="226"/>
    </row>
    <row r="139" spans="1:44" ht="15" customHeight="1">
      <c r="A139" s="240" t="s">
        <v>166</v>
      </c>
      <c r="B139" s="240" t="s">
        <v>916</v>
      </c>
      <c r="C139" s="241" t="s">
        <v>162</v>
      </c>
      <c r="D139" s="240" t="s">
        <v>917</v>
      </c>
      <c r="E139" s="240" t="s">
        <v>772</v>
      </c>
      <c r="F139" s="242" t="s">
        <v>1512</v>
      </c>
      <c r="G139" s="243"/>
      <c r="H139" s="243"/>
      <c r="I139" s="243"/>
      <c r="J139" s="243"/>
      <c r="K139" s="243"/>
      <c r="L139" s="243"/>
      <c r="M139" s="243"/>
      <c r="N139" s="243"/>
      <c r="O139" s="243"/>
      <c r="P139" s="243"/>
      <c r="Q139" s="243"/>
      <c r="R139" s="243"/>
      <c r="S139" s="240"/>
      <c r="T139" s="243"/>
      <c r="U139" s="243"/>
      <c r="V139" s="240" t="s">
        <v>236</v>
      </c>
      <c r="W139" s="244" t="s">
        <v>1511</v>
      </c>
      <c r="X139" s="245" t="s">
        <v>153</v>
      </c>
      <c r="Y139" s="245" t="s">
        <v>154</v>
      </c>
      <c r="Z139" s="240">
        <v>1</v>
      </c>
      <c r="AA139" s="240">
        <v>420</v>
      </c>
      <c r="AB139" s="249"/>
      <c r="AC139" s="249"/>
      <c r="AD139" s="249"/>
      <c r="AE139" s="249"/>
      <c r="AF139" s="249"/>
      <c r="AG139" s="249"/>
      <c r="AH139" s="249"/>
      <c r="AI139" s="246" t="str">
        <f>IF(ISERR(HYPERLINK(mPDM_Consolidated_Tasks[[#This Row],[Edit Task]],mPDM_Consolidated_Tasks[[#This Row],[Work Instruction Title]])),"",HYPERLINK(mPDM_Consolidated_Tasks[[#This Row],[Edit Task]],mPDM_Consolidated_Tasks[[#This Row],[Work Instruction Title]]))</f>
        <v>Schedule Service Outage</v>
      </c>
      <c r="AK139" s="226"/>
      <c r="AL139" s="226"/>
      <c r="AM139" s="226"/>
      <c r="AR139" s="226"/>
    </row>
    <row r="140" spans="1:44" ht="15" customHeight="1">
      <c r="A140" s="240" t="s">
        <v>166</v>
      </c>
      <c r="B140" s="240" t="s">
        <v>918</v>
      </c>
      <c r="C140" s="241" t="s">
        <v>162</v>
      </c>
      <c r="D140" s="240" t="s">
        <v>919</v>
      </c>
      <c r="E140" s="240" t="s">
        <v>772</v>
      </c>
      <c r="F140" s="242" t="s">
        <v>1514</v>
      </c>
      <c r="G140" s="243"/>
      <c r="H140" s="243"/>
      <c r="I140" s="243"/>
      <c r="J140" s="243"/>
      <c r="K140" s="243"/>
      <c r="L140" s="243"/>
      <c r="M140" s="243"/>
      <c r="N140" s="243"/>
      <c r="O140" s="243"/>
      <c r="P140" s="243"/>
      <c r="Q140" s="243"/>
      <c r="R140" s="243"/>
      <c r="S140" s="240"/>
      <c r="T140" s="243"/>
      <c r="U140" s="243"/>
      <c r="V140" s="240" t="s">
        <v>236</v>
      </c>
      <c r="W140" s="244" t="s">
        <v>1513</v>
      </c>
      <c r="X140" s="245" t="s">
        <v>153</v>
      </c>
      <c r="Y140" s="245" t="s">
        <v>154</v>
      </c>
      <c r="Z140" s="240">
        <v>1</v>
      </c>
      <c r="AA140" s="240">
        <v>421</v>
      </c>
      <c r="AB140" s="249"/>
      <c r="AC140" s="249"/>
      <c r="AD140" s="249"/>
      <c r="AE140" s="249"/>
      <c r="AF140" s="249"/>
      <c r="AG140" s="249"/>
      <c r="AH140" s="249"/>
      <c r="AI140" s="246" t="str">
        <f>IF(ISERR(HYPERLINK(mPDM_Consolidated_Tasks[[#This Row],[Edit Task]],mPDM_Consolidated_Tasks[[#This Row],[Work Instruction Title]])),"",HYPERLINK(mPDM_Consolidated_Tasks[[#This Row],[Edit Task]],mPDM_Consolidated_Tasks[[#This Row],[Work Instruction Title]]))</f>
        <v>Notify CSC of Scheduled Outage</v>
      </c>
      <c r="AK140" s="226"/>
      <c r="AL140" s="226"/>
      <c r="AM140" s="226"/>
      <c r="AR140" s="226"/>
    </row>
    <row r="141" spans="1:44" ht="15" customHeight="1">
      <c r="A141" s="240" t="s">
        <v>166</v>
      </c>
      <c r="B141" s="240" t="s">
        <v>920</v>
      </c>
      <c r="C141" s="241" t="s">
        <v>162</v>
      </c>
      <c r="D141" s="240" t="s">
        <v>921</v>
      </c>
      <c r="E141" s="240" t="s">
        <v>772</v>
      </c>
      <c r="F141" s="242" t="s">
        <v>1516</v>
      </c>
      <c r="G141" s="243"/>
      <c r="H141" s="243"/>
      <c r="I141" s="243"/>
      <c r="J141" s="243"/>
      <c r="K141" s="243"/>
      <c r="L141" s="243"/>
      <c r="M141" s="243"/>
      <c r="N141" s="243"/>
      <c r="O141" s="243"/>
      <c r="P141" s="243"/>
      <c r="Q141" s="243"/>
      <c r="R141" s="243"/>
      <c r="S141" s="240"/>
      <c r="T141" s="243"/>
      <c r="U141" s="243"/>
      <c r="V141" s="240" t="s">
        <v>236</v>
      </c>
      <c r="W141" s="244" t="s">
        <v>1515</v>
      </c>
      <c r="X141" s="245" t="s">
        <v>153</v>
      </c>
      <c r="Y141" s="245" t="s">
        <v>154</v>
      </c>
      <c r="Z141" s="240">
        <v>1</v>
      </c>
      <c r="AA141" s="240">
        <v>422</v>
      </c>
      <c r="AB141" s="249"/>
      <c r="AC141" s="249"/>
      <c r="AD141" s="249"/>
      <c r="AE141" s="249"/>
      <c r="AF141" s="249"/>
      <c r="AG141" s="249"/>
      <c r="AH141" s="249"/>
      <c r="AI141" s="246" t="str">
        <f>IF(ISERR(HYPERLINK(mPDM_Consolidated_Tasks[[#This Row],[Edit Task]],mPDM_Consolidated_Tasks[[#This Row],[Work Instruction Title]])),"",HYPERLINK(mPDM_Consolidated_Tasks[[#This Row],[Edit Task]],mPDM_Consolidated_Tasks[[#This Row],[Work Instruction Title]]))</f>
        <v>Coordinate Cutover Activity</v>
      </c>
      <c r="AK141" s="226"/>
      <c r="AL141" s="226"/>
      <c r="AM141" s="226"/>
      <c r="AR141" s="226"/>
    </row>
    <row r="142" spans="1:44" ht="15" customHeight="1">
      <c r="A142" s="240" t="s">
        <v>166</v>
      </c>
      <c r="B142" s="240" t="s">
        <v>922</v>
      </c>
      <c r="C142" s="241" t="s">
        <v>162</v>
      </c>
      <c r="D142" s="240" t="s">
        <v>923</v>
      </c>
      <c r="E142" s="240" t="s">
        <v>772</v>
      </c>
      <c r="F142" s="242" t="s">
        <v>1518</v>
      </c>
      <c r="G142" s="243"/>
      <c r="H142" s="243"/>
      <c r="I142" s="243"/>
      <c r="J142" s="243"/>
      <c r="K142" s="243"/>
      <c r="L142" s="243"/>
      <c r="M142" s="243"/>
      <c r="N142" s="243"/>
      <c r="O142" s="243"/>
      <c r="P142" s="243"/>
      <c r="Q142" s="243"/>
      <c r="R142" s="243"/>
      <c r="S142" s="240"/>
      <c r="T142" s="243"/>
      <c r="U142" s="243"/>
      <c r="V142" s="240" t="s">
        <v>283</v>
      </c>
      <c r="W142" s="244" t="s">
        <v>1517</v>
      </c>
      <c r="X142" s="245" t="s">
        <v>153</v>
      </c>
      <c r="Y142" s="245" t="s">
        <v>154</v>
      </c>
      <c r="Z142" s="240">
        <v>1</v>
      </c>
      <c r="AA142" s="240">
        <v>407</v>
      </c>
      <c r="AB142" s="249"/>
      <c r="AC142" s="249"/>
      <c r="AD142" s="249"/>
      <c r="AE142" s="249"/>
      <c r="AF142" s="249"/>
      <c r="AG142" s="249"/>
      <c r="AH142" s="249"/>
      <c r="AI142" s="246" t="str">
        <f>IF(ISERR(HYPERLINK(mPDM_Consolidated_Tasks[[#This Row],[Edit Task]],mPDM_Consolidated_Tasks[[#This Row],[Work Instruction Title]])),"",HYPERLINK(mPDM_Consolidated_Tasks[[#This Row],[Edit Task]],mPDM_Consolidated_Tasks[[#This Row],[Work Instruction Title]]))</f>
        <v>Inform Customer of Soft Cease</v>
      </c>
      <c r="AK142" s="226"/>
      <c r="AL142" s="226"/>
      <c r="AM142" s="226"/>
      <c r="AR142" s="226"/>
    </row>
    <row r="143" spans="1:44" ht="15" customHeight="1">
      <c r="A143" s="240" t="s">
        <v>166</v>
      </c>
      <c r="B143" s="240" t="s">
        <v>924</v>
      </c>
      <c r="C143" s="241" t="s">
        <v>149</v>
      </c>
      <c r="D143" s="240" t="s">
        <v>925</v>
      </c>
      <c r="E143" s="240" t="s">
        <v>770</v>
      </c>
      <c r="F143" s="242" t="s">
        <v>1520</v>
      </c>
      <c r="G143" s="243"/>
      <c r="H143" s="243"/>
      <c r="I143" s="243"/>
      <c r="J143" s="243"/>
      <c r="K143" s="243"/>
      <c r="L143" s="243"/>
      <c r="M143" s="243"/>
      <c r="N143" s="243"/>
      <c r="O143" s="243"/>
      <c r="P143" s="243"/>
      <c r="Q143" s="243"/>
      <c r="R143" s="243" t="s">
        <v>283</v>
      </c>
      <c r="S143" s="240"/>
      <c r="T143" s="243"/>
      <c r="U143" s="243"/>
      <c r="V143" s="240" t="s">
        <v>283</v>
      </c>
      <c r="W143" s="244" t="s">
        <v>1519</v>
      </c>
      <c r="X143" s="245" t="s">
        <v>153</v>
      </c>
      <c r="Y143" s="245" t="s">
        <v>154</v>
      </c>
      <c r="Z143" s="240">
        <v>2</v>
      </c>
      <c r="AA143" s="240">
        <v>408</v>
      </c>
      <c r="AB143" s="249"/>
      <c r="AC143" s="249"/>
      <c r="AD143" s="249"/>
      <c r="AE143" s="249"/>
      <c r="AF143" s="249"/>
      <c r="AG143" s="249"/>
      <c r="AH143" s="249"/>
      <c r="AI143" s="246" t="str">
        <f>IF(ISERR(HYPERLINK(mPDM_Consolidated_Tasks[[#This Row],[Edit Task]],mPDM_Consolidated_Tasks[[#This Row],[Work Instruction Title]])),"",HYPERLINK(mPDM_Consolidated_Tasks[[#This Row],[Edit Task]],mPDM_Consolidated_Tasks[[#This Row],[Work Instruction Title]]))</f>
        <v>Manual Wait for CRD</v>
      </c>
      <c r="AK143" s="226"/>
      <c r="AL143" s="226"/>
      <c r="AM143" s="226"/>
      <c r="AR143" s="226"/>
    </row>
    <row r="144" spans="1:44" ht="15" customHeight="1">
      <c r="A144" s="240" t="s">
        <v>166</v>
      </c>
      <c r="B144" s="240" t="s">
        <v>926</v>
      </c>
      <c r="C144" s="241" t="s">
        <v>162</v>
      </c>
      <c r="D144" s="240" t="s">
        <v>927</v>
      </c>
      <c r="E144" s="240" t="s">
        <v>772</v>
      </c>
      <c r="F144" s="242" t="s">
        <v>1522</v>
      </c>
      <c r="G144" s="243"/>
      <c r="H144" s="243"/>
      <c r="I144" s="243"/>
      <c r="J144" s="243"/>
      <c r="K144" s="243"/>
      <c r="L144" s="243"/>
      <c r="M144" s="243"/>
      <c r="N144" s="243"/>
      <c r="O144" s="243"/>
      <c r="P144" s="243"/>
      <c r="Q144" s="243"/>
      <c r="R144" s="243"/>
      <c r="S144" s="240"/>
      <c r="T144" s="243"/>
      <c r="U144" s="243"/>
      <c r="V144" s="240" t="s">
        <v>283</v>
      </c>
      <c r="W144" s="244" t="s">
        <v>1521</v>
      </c>
      <c r="X144" s="245" t="s">
        <v>153</v>
      </c>
      <c r="Y144" s="245" t="s">
        <v>154</v>
      </c>
      <c r="Z144" s="240">
        <v>1</v>
      </c>
      <c r="AA144" s="240">
        <v>409</v>
      </c>
      <c r="AB144" s="249"/>
      <c r="AC144" s="249"/>
      <c r="AD144" s="249"/>
      <c r="AE144" s="249"/>
      <c r="AF144" s="249"/>
      <c r="AG144" s="249"/>
      <c r="AH144" s="249"/>
      <c r="AI144" s="246" t="str">
        <f>IF(ISERR(HYPERLINK(mPDM_Consolidated_Tasks[[#This Row],[Edit Task]],mPDM_Consolidated_Tasks[[#This Row],[Work Instruction Title]])),"",HYPERLINK(mPDM_Consolidated_Tasks[[#This Row],[Edit Task]],mPDM_Consolidated_Tasks[[#This Row],[Work Instruction Title]]))</f>
        <v>Manual Wait for Hard Cease Date</v>
      </c>
      <c r="AK144" s="226"/>
      <c r="AL144" s="226"/>
      <c r="AM144" s="226"/>
      <c r="AR144" s="226"/>
    </row>
    <row r="145" spans="1:44" ht="15" customHeight="1">
      <c r="A145" s="240" t="s">
        <v>166</v>
      </c>
      <c r="B145" s="240" t="s">
        <v>928</v>
      </c>
      <c r="C145" s="241" t="s">
        <v>162</v>
      </c>
      <c r="D145" s="240" t="s">
        <v>929</v>
      </c>
      <c r="E145" s="240" t="s">
        <v>770</v>
      </c>
      <c r="F145" s="242" t="s">
        <v>1524</v>
      </c>
      <c r="G145" s="243"/>
      <c r="H145" s="243"/>
      <c r="I145" s="243"/>
      <c r="J145" s="243"/>
      <c r="K145" s="243"/>
      <c r="L145" s="243"/>
      <c r="M145" s="243"/>
      <c r="N145" s="243"/>
      <c r="O145" s="243"/>
      <c r="P145" s="243"/>
      <c r="Q145" s="243"/>
      <c r="R145" s="243"/>
      <c r="S145" s="240"/>
      <c r="T145" s="243"/>
      <c r="U145" s="243"/>
      <c r="V145" s="240" t="s">
        <v>283</v>
      </c>
      <c r="W145" s="244" t="s">
        <v>1523</v>
      </c>
      <c r="X145" s="245" t="s">
        <v>153</v>
      </c>
      <c r="Y145" s="245" t="s">
        <v>154</v>
      </c>
      <c r="Z145" s="240">
        <v>1</v>
      </c>
      <c r="AA145" s="240">
        <v>410</v>
      </c>
      <c r="AB145" s="249"/>
      <c r="AC145" s="249"/>
      <c r="AD145" s="249"/>
      <c r="AE145" s="249"/>
      <c r="AF145" s="249"/>
      <c r="AG145" s="249"/>
      <c r="AH145" s="249"/>
      <c r="AI145" s="246" t="str">
        <f>IF(ISERR(HYPERLINK(mPDM_Consolidated_Tasks[[#This Row],[Edit Task]],mPDM_Consolidated_Tasks[[#This Row],[Work Instruction Title]])),"",HYPERLINK(mPDM_Consolidated_Tasks[[#This Row],[Edit Task]],mPDM_Consolidated_Tasks[[#This Row],[Work Instruction Title]]))</f>
        <v>Deconfigure Access</v>
      </c>
      <c r="AK145" s="226"/>
      <c r="AL145" s="226"/>
      <c r="AM145" s="226"/>
      <c r="AR145" s="226"/>
    </row>
    <row r="146" spans="1:44" ht="15" customHeight="1">
      <c r="A146" s="240" t="s">
        <v>166</v>
      </c>
      <c r="B146" s="240" t="s">
        <v>930</v>
      </c>
      <c r="C146" s="241" t="s">
        <v>162</v>
      </c>
      <c r="D146" s="240" t="s">
        <v>931</v>
      </c>
      <c r="E146" s="240" t="s">
        <v>772</v>
      </c>
      <c r="F146" s="242" t="s">
        <v>1526</v>
      </c>
      <c r="G146" s="243"/>
      <c r="H146" s="243"/>
      <c r="I146" s="243"/>
      <c r="J146" s="243"/>
      <c r="K146" s="243"/>
      <c r="L146" s="243"/>
      <c r="M146" s="243"/>
      <c r="N146" s="243"/>
      <c r="O146" s="243"/>
      <c r="P146" s="243"/>
      <c r="Q146" s="243"/>
      <c r="R146" s="243"/>
      <c r="S146" s="240"/>
      <c r="T146" s="243"/>
      <c r="U146" s="243"/>
      <c r="V146" s="240" t="s">
        <v>283</v>
      </c>
      <c r="W146" s="244" t="s">
        <v>1525</v>
      </c>
      <c r="X146" s="245" t="s">
        <v>153</v>
      </c>
      <c r="Y146" s="245" t="s">
        <v>154</v>
      </c>
      <c r="Z146" s="240">
        <v>1</v>
      </c>
      <c r="AA146" s="240">
        <v>411</v>
      </c>
      <c r="AB146" s="249"/>
      <c r="AC146" s="249"/>
      <c r="AD146" s="249"/>
      <c r="AE146" s="249"/>
      <c r="AF146" s="249"/>
      <c r="AG146" s="249"/>
      <c r="AH146" s="249"/>
      <c r="AI146" s="246" t="str">
        <f>IF(ISERR(HYPERLINK(mPDM_Consolidated_Tasks[[#This Row],[Edit Task]],mPDM_Consolidated_Tasks[[#This Row],[Work Instruction Title]])),"",HYPERLINK(mPDM_Consolidated_Tasks[[#This Row],[Edit Task]],mPDM_Consolidated_Tasks[[#This Row],[Work Instruction Title]]))</f>
        <v>Deconfigure E-Line EVC</v>
      </c>
      <c r="AK146" s="226"/>
      <c r="AL146" s="226"/>
      <c r="AM146" s="226"/>
      <c r="AR146" s="226"/>
    </row>
    <row r="147" spans="1:44" ht="15" customHeight="1">
      <c r="A147" s="240" t="s">
        <v>166</v>
      </c>
      <c r="B147" s="240" t="s">
        <v>932</v>
      </c>
      <c r="C147" s="241" t="s">
        <v>162</v>
      </c>
      <c r="D147" s="240" t="s">
        <v>933</v>
      </c>
      <c r="E147" s="240" t="s">
        <v>772</v>
      </c>
      <c r="F147" s="242" t="s">
        <v>1528</v>
      </c>
      <c r="G147" s="243"/>
      <c r="H147" s="243"/>
      <c r="I147" s="243"/>
      <c r="J147" s="243"/>
      <c r="K147" s="243"/>
      <c r="L147" s="243"/>
      <c r="M147" s="243"/>
      <c r="N147" s="243"/>
      <c r="O147" s="243"/>
      <c r="P147" s="243"/>
      <c r="Q147" s="243"/>
      <c r="R147" s="243"/>
      <c r="S147" s="240"/>
      <c r="T147" s="243"/>
      <c r="U147" s="243"/>
      <c r="V147" s="240" t="s">
        <v>283</v>
      </c>
      <c r="W147" s="244" t="s">
        <v>1527</v>
      </c>
      <c r="X147" s="245" t="s">
        <v>153</v>
      </c>
      <c r="Y147" s="245" t="s">
        <v>154</v>
      </c>
      <c r="Z147" s="240">
        <v>1</v>
      </c>
      <c r="AA147" s="240">
        <v>412</v>
      </c>
      <c r="AB147" s="249"/>
      <c r="AC147" s="249"/>
      <c r="AD147" s="249"/>
      <c r="AE147" s="249"/>
      <c r="AF147" s="249"/>
      <c r="AG147" s="249"/>
      <c r="AH147" s="249"/>
      <c r="AI147" s="246" t="str">
        <f>IF(ISERR(HYPERLINK(mPDM_Consolidated_Tasks[[#This Row],[Edit Task]],mPDM_Consolidated_Tasks[[#This Row],[Work Instruction Title]])),"",HYPERLINK(mPDM_Consolidated_Tasks[[#This Row],[Edit Task]],mPDM_Consolidated_Tasks[[#This Row],[Work Instruction Title]]))</f>
        <v>Recover In-Country Network Resource</v>
      </c>
      <c r="AK147" s="226"/>
      <c r="AL147" s="226"/>
      <c r="AM147" s="226"/>
      <c r="AR147" s="226"/>
    </row>
    <row r="148" spans="1:44" ht="15" customHeight="1">
      <c r="A148" s="240" t="s">
        <v>166</v>
      </c>
      <c r="B148" s="240" t="s">
        <v>934</v>
      </c>
      <c r="C148" s="241" t="s">
        <v>149</v>
      </c>
      <c r="D148" s="240" t="s">
        <v>935</v>
      </c>
      <c r="E148" s="240" t="s">
        <v>772</v>
      </c>
      <c r="F148" s="242" t="s">
        <v>1529</v>
      </c>
      <c r="G148" s="243"/>
      <c r="H148" s="243"/>
      <c r="I148" s="243"/>
      <c r="J148" s="243"/>
      <c r="K148" s="243"/>
      <c r="L148" s="243"/>
      <c r="M148" s="243"/>
      <c r="N148" s="243"/>
      <c r="O148" s="243"/>
      <c r="P148" s="243"/>
      <c r="Q148" s="243"/>
      <c r="R148" s="243"/>
      <c r="S148" s="240"/>
      <c r="T148" s="243"/>
      <c r="U148" s="243"/>
      <c r="V148" s="240" t="s">
        <v>283</v>
      </c>
      <c r="W148" s="244" t="s">
        <v>771</v>
      </c>
      <c r="X148" s="245" t="s">
        <v>153</v>
      </c>
      <c r="Y148" s="245" t="s">
        <v>154</v>
      </c>
      <c r="Z148" s="240">
        <v>2</v>
      </c>
      <c r="AA148" s="240">
        <v>426</v>
      </c>
      <c r="AB148" s="249"/>
      <c r="AC148" s="249"/>
      <c r="AD148" s="249"/>
      <c r="AE148" s="249"/>
      <c r="AF148" s="249"/>
      <c r="AG148" s="249"/>
      <c r="AH148" s="249" t="s">
        <v>283</v>
      </c>
      <c r="AI148" s="246" t="str">
        <f>IF(ISERR(HYPERLINK(mPDM_Consolidated_Tasks[[#This Row],[Edit Task]],mPDM_Consolidated_Tasks[[#This Row],[Work Instruction Title]])),"",HYPERLINK(mPDM_Consolidated_Tasks[[#This Row],[Edit Task]],mPDM_Consolidated_Tasks[[#This Row],[Work Instruction Title]]))</f>
        <v>Recover CPE Custom Configuration</v>
      </c>
      <c r="AK148" s="226"/>
      <c r="AL148" s="226"/>
      <c r="AM148" s="226"/>
      <c r="AR148" s="226"/>
    </row>
    <row r="149" spans="1:44" ht="15" customHeight="1">
      <c r="A149" s="240" t="s">
        <v>166</v>
      </c>
      <c r="B149" s="240" t="s">
        <v>936</v>
      </c>
      <c r="C149" s="241" t="s">
        <v>162</v>
      </c>
      <c r="D149" s="240" t="s">
        <v>937</v>
      </c>
      <c r="E149" s="240" t="s">
        <v>772</v>
      </c>
      <c r="F149" s="242" t="s">
        <v>1531</v>
      </c>
      <c r="G149" s="243"/>
      <c r="H149" s="243"/>
      <c r="I149" s="243"/>
      <c r="J149" s="243"/>
      <c r="K149" s="243"/>
      <c r="L149" s="243"/>
      <c r="M149" s="243"/>
      <c r="N149" s="243"/>
      <c r="O149" s="243"/>
      <c r="P149" s="243"/>
      <c r="Q149" s="243"/>
      <c r="R149" s="243"/>
      <c r="S149" s="240"/>
      <c r="T149" s="243"/>
      <c r="U149" s="243"/>
      <c r="V149" s="240" t="s">
        <v>283</v>
      </c>
      <c r="W149" s="244" t="s">
        <v>1530</v>
      </c>
      <c r="X149" s="245" t="s">
        <v>153</v>
      </c>
      <c r="Y149" s="245" t="s">
        <v>154</v>
      </c>
      <c r="Z149" s="240">
        <v>1</v>
      </c>
      <c r="AA149" s="240">
        <v>427</v>
      </c>
      <c r="AB149" s="249"/>
      <c r="AC149" s="249"/>
      <c r="AD149" s="249"/>
      <c r="AE149" s="249"/>
      <c r="AF149" s="249"/>
      <c r="AG149" s="249"/>
      <c r="AH149" s="249"/>
      <c r="AI149" s="246" t="str">
        <f>IF(ISERR(HYPERLINK(mPDM_Consolidated_Tasks[[#This Row],[Edit Task]],mPDM_Consolidated_Tasks[[#This Row],[Work Instruction Title]])),"",HYPERLINK(mPDM_Consolidated_Tasks[[#This Row],[Edit Task]],mPDM_Consolidated_Tasks[[#This Row],[Work Instruction Title]]))</f>
        <v>De-Config LT Path</v>
      </c>
      <c r="AK149" s="226"/>
      <c r="AL149" s="226"/>
      <c r="AM149" s="226"/>
      <c r="AR149" s="226"/>
    </row>
    <row r="150" spans="1:44" ht="15" customHeight="1">
      <c r="A150" s="240" t="s">
        <v>166</v>
      </c>
      <c r="B150" s="240" t="s">
        <v>938</v>
      </c>
      <c r="C150" s="241" t="s">
        <v>162</v>
      </c>
      <c r="D150" s="240" t="s">
        <v>1879</v>
      </c>
      <c r="E150" s="240" t="s">
        <v>772</v>
      </c>
      <c r="F150" s="242" t="s">
        <v>1532</v>
      </c>
      <c r="G150" s="243"/>
      <c r="H150" s="243"/>
      <c r="I150" s="243"/>
      <c r="J150" s="243"/>
      <c r="K150" s="243"/>
      <c r="L150" s="243"/>
      <c r="M150" s="243"/>
      <c r="N150" s="243"/>
      <c r="O150" s="243"/>
      <c r="P150" s="243"/>
      <c r="Q150" s="243"/>
      <c r="R150" s="243"/>
      <c r="S150" s="240"/>
      <c r="T150" s="243" t="s">
        <v>151</v>
      </c>
      <c r="U150" s="243"/>
      <c r="V150" s="240"/>
      <c r="W150" s="244" t="s">
        <v>939</v>
      </c>
      <c r="X150" s="245" t="s">
        <v>153</v>
      </c>
      <c r="Y150" s="245" t="s">
        <v>154</v>
      </c>
      <c r="Z150" s="240">
        <v>1</v>
      </c>
      <c r="AA150" s="240">
        <v>431</v>
      </c>
      <c r="AB150" s="249"/>
      <c r="AC150" s="249"/>
      <c r="AD150" s="249"/>
      <c r="AE150" s="249"/>
      <c r="AF150" s="249"/>
      <c r="AG150" s="249"/>
      <c r="AH150" s="249"/>
      <c r="AI150" s="246" t="str">
        <f>IF(ISERR(HYPERLINK(mPDM_Consolidated_Tasks[[#This Row],[Edit Task]],mPDM_Consolidated_Tasks[[#This Row],[Work Instruction Title]])),"",HYPERLINK(mPDM_Consolidated_Tasks[[#This Row],[Edit Task]],mPDM_Consolidated_Tasks[[#This Row],[Work Instruction Title]]))</f>
        <v>Provide Trunk Group Friendly Name</v>
      </c>
      <c r="AK150" s="226"/>
      <c r="AL150" s="226"/>
      <c r="AM150" s="226"/>
      <c r="AR150" s="226"/>
    </row>
    <row r="151" spans="1:44" ht="15" customHeight="1">
      <c r="A151" s="240" t="s">
        <v>166</v>
      </c>
      <c r="B151" s="240" t="s">
        <v>940</v>
      </c>
      <c r="C151" s="241" t="s">
        <v>162</v>
      </c>
      <c r="D151" s="240" t="s">
        <v>941</v>
      </c>
      <c r="E151" s="240" t="s">
        <v>770</v>
      </c>
      <c r="F151" s="242" t="s">
        <v>1534</v>
      </c>
      <c r="G151" s="243"/>
      <c r="H151" s="243"/>
      <c r="I151" s="243"/>
      <c r="J151" s="243"/>
      <c r="K151" s="243"/>
      <c r="L151" s="243"/>
      <c r="M151" s="243"/>
      <c r="N151" s="243"/>
      <c r="O151" s="243"/>
      <c r="P151" s="243"/>
      <c r="Q151" s="243" t="s">
        <v>151</v>
      </c>
      <c r="R151" s="243"/>
      <c r="S151" s="240"/>
      <c r="T151" s="243"/>
      <c r="U151" s="243"/>
      <c r="V151" s="240"/>
      <c r="W151" s="244" t="s">
        <v>1533</v>
      </c>
      <c r="X151" s="245" t="s">
        <v>153</v>
      </c>
      <c r="Y151" s="245" t="s">
        <v>154</v>
      </c>
      <c r="Z151" s="240">
        <v>1</v>
      </c>
      <c r="AA151" s="240">
        <v>430</v>
      </c>
      <c r="AB151" s="249"/>
      <c r="AC151" s="249"/>
      <c r="AD151" s="249"/>
      <c r="AE151" s="249"/>
      <c r="AF151" s="249"/>
      <c r="AG151" s="249"/>
      <c r="AH151" s="249"/>
      <c r="AI151" s="246" t="str">
        <f>IF(ISERR(HYPERLINK(mPDM_Consolidated_Tasks[[#This Row],[Edit Task]],mPDM_Consolidated_Tasks[[#This Row],[Work Instruction Title]])),"",HYPERLINK(mPDM_Consolidated_Tasks[[#This Row],[Edit Task]],mPDM_Consolidated_Tasks[[#This Row],[Work Instruction Title]]))</f>
        <v>Confirm Service Addressing</v>
      </c>
      <c r="AK151" s="226"/>
      <c r="AL151" s="226"/>
      <c r="AM151" s="226"/>
      <c r="AR151" s="226"/>
    </row>
    <row r="152" spans="1:44" ht="15" customHeight="1">
      <c r="A152" s="240" t="s">
        <v>166</v>
      </c>
      <c r="B152" s="240" t="s">
        <v>942</v>
      </c>
      <c r="C152" s="241" t="s">
        <v>162</v>
      </c>
      <c r="D152" s="240" t="s">
        <v>943</v>
      </c>
      <c r="E152" s="240" t="s">
        <v>770</v>
      </c>
      <c r="F152" s="242" t="s">
        <v>1536</v>
      </c>
      <c r="G152" s="243"/>
      <c r="H152" s="243"/>
      <c r="I152" s="243"/>
      <c r="J152" s="243"/>
      <c r="K152" s="243"/>
      <c r="L152" s="243"/>
      <c r="M152" s="243"/>
      <c r="N152" s="243"/>
      <c r="O152" s="243"/>
      <c r="P152" s="243"/>
      <c r="Q152" s="243"/>
      <c r="R152" s="243"/>
      <c r="S152" s="240"/>
      <c r="T152" s="243"/>
      <c r="U152" s="243"/>
      <c r="V152" s="240"/>
      <c r="W152" s="244" t="s">
        <v>1535</v>
      </c>
      <c r="X152" s="245" t="s">
        <v>153</v>
      </c>
      <c r="Y152" s="245" t="s">
        <v>154</v>
      </c>
      <c r="Z152" s="240">
        <v>1</v>
      </c>
      <c r="AA152" s="240">
        <v>436</v>
      </c>
      <c r="AB152" s="249"/>
      <c r="AC152" s="249" t="s">
        <v>151</v>
      </c>
      <c r="AD152" s="249"/>
      <c r="AE152" s="249"/>
      <c r="AF152" s="249"/>
      <c r="AG152" s="249"/>
      <c r="AH152" s="249"/>
      <c r="AI152" s="246" t="str">
        <f>IF(ISERR(HYPERLINK(mPDM_Consolidated_Tasks[[#This Row],[Edit Task]],mPDM_Consolidated_Tasks[[#This Row],[Work Instruction Title]])),"",HYPERLINK(mPDM_Consolidated_Tasks[[#This Row],[Edit Task]],mPDM_Consolidated_Tasks[[#This Row],[Work Instruction Title]]))</f>
        <v>Handle Automation Failure-Build MNUM</v>
      </c>
      <c r="AK152" s="226"/>
      <c r="AL152" s="226"/>
      <c r="AM152" s="226"/>
      <c r="AR152" s="226"/>
    </row>
    <row r="153" spans="1:44" ht="15" customHeight="1">
      <c r="A153" s="240" t="s">
        <v>166</v>
      </c>
      <c r="B153" s="240" t="s">
        <v>944</v>
      </c>
      <c r="C153" s="241" t="s">
        <v>162</v>
      </c>
      <c r="D153" s="240" t="s">
        <v>945</v>
      </c>
      <c r="E153" s="240" t="s">
        <v>772</v>
      </c>
      <c r="F153" s="242" t="s">
        <v>1538</v>
      </c>
      <c r="G153" s="243"/>
      <c r="H153" s="243"/>
      <c r="I153" s="243"/>
      <c r="J153" s="243"/>
      <c r="K153" s="243"/>
      <c r="L153" s="243"/>
      <c r="M153" s="243"/>
      <c r="N153" s="243"/>
      <c r="O153" s="243"/>
      <c r="P153" s="243"/>
      <c r="Q153" s="243"/>
      <c r="R153" s="243"/>
      <c r="S153" s="240"/>
      <c r="T153" s="243" t="s">
        <v>236</v>
      </c>
      <c r="U153" s="243"/>
      <c r="V153" s="240"/>
      <c r="W153" s="244" t="s">
        <v>1537</v>
      </c>
      <c r="X153" s="245" t="s">
        <v>153</v>
      </c>
      <c r="Y153" s="245" t="s">
        <v>154</v>
      </c>
      <c r="Z153" s="240">
        <v>1</v>
      </c>
      <c r="AA153" s="240">
        <v>437</v>
      </c>
      <c r="AB153" s="249"/>
      <c r="AC153" s="249"/>
      <c r="AD153" s="249"/>
      <c r="AE153" s="249"/>
      <c r="AF153" s="249"/>
      <c r="AG153" s="249"/>
      <c r="AH153" s="249"/>
      <c r="AI153" s="246" t="str">
        <f>IF(ISERR(HYPERLINK(mPDM_Consolidated_Tasks[[#This Row],[Edit Task]],mPDM_Consolidated_Tasks[[#This Row],[Work Instruction Title]])),"",HYPERLINK(mPDM_Consolidated_Tasks[[#This Row],[Edit Task]],mPDM_Consolidated_Tasks[[#This Row],[Work Instruction Title]]))</f>
        <v>Handle Automation Failure-Update MNUM</v>
      </c>
      <c r="AK153" s="226"/>
      <c r="AL153" s="226"/>
      <c r="AM153" s="226"/>
      <c r="AR153" s="226"/>
    </row>
    <row r="154" spans="1:44" ht="15" customHeight="1">
      <c r="A154" s="240" t="s">
        <v>166</v>
      </c>
      <c r="B154" s="240" t="s">
        <v>946</v>
      </c>
      <c r="C154" s="241" t="s">
        <v>404</v>
      </c>
      <c r="D154" s="240" t="s">
        <v>947</v>
      </c>
      <c r="E154" s="240" t="s">
        <v>770</v>
      </c>
      <c r="F154" s="242" t="s">
        <v>1540</v>
      </c>
      <c r="G154" s="243"/>
      <c r="H154" s="243"/>
      <c r="I154" s="243"/>
      <c r="J154" s="243"/>
      <c r="K154" s="243"/>
      <c r="L154" s="243"/>
      <c r="M154" s="243"/>
      <c r="N154" s="243"/>
      <c r="O154" s="243"/>
      <c r="P154" s="243"/>
      <c r="Q154" s="243"/>
      <c r="R154" s="243"/>
      <c r="S154" s="240"/>
      <c r="T154" s="243"/>
      <c r="U154" s="243"/>
      <c r="V154" s="240"/>
      <c r="W154" s="244" t="s">
        <v>1539</v>
      </c>
      <c r="X154" s="245" t="s">
        <v>153</v>
      </c>
      <c r="Y154" s="245" t="s">
        <v>154</v>
      </c>
      <c r="Z154" s="240">
        <v>0</v>
      </c>
      <c r="AA154" s="240">
        <v>438</v>
      </c>
      <c r="AB154" s="249"/>
      <c r="AC154" s="249"/>
      <c r="AD154" s="249"/>
      <c r="AE154" s="249"/>
      <c r="AF154" s="249"/>
      <c r="AG154" s="249"/>
      <c r="AH154" s="249"/>
      <c r="AI154" s="246" t="str">
        <f>IF(ISERR(HYPERLINK(mPDM_Consolidated_Tasks[[#This Row],[Edit Task]],mPDM_Consolidated_Tasks[[#This Row],[Work Instruction Title]])),"",HYPERLINK(mPDM_Consolidated_Tasks[[#This Row],[Edit Task]],mPDM_Consolidated_Tasks[[#This Row],[Work Instruction Title]]))</f>
        <v>Update VLP for Import Completion</v>
      </c>
      <c r="AK154" s="226"/>
      <c r="AL154" s="226"/>
      <c r="AM154" s="226"/>
      <c r="AR154" s="226"/>
    </row>
    <row r="155" spans="1:44" ht="15" customHeight="1">
      <c r="A155" s="240" t="s">
        <v>166</v>
      </c>
      <c r="B155" s="240" t="s">
        <v>948</v>
      </c>
      <c r="C155" s="241" t="s">
        <v>404</v>
      </c>
      <c r="D155" s="240" t="s">
        <v>949</v>
      </c>
      <c r="E155" s="240" t="s">
        <v>770</v>
      </c>
      <c r="F155" s="242" t="s">
        <v>1542</v>
      </c>
      <c r="G155" s="243"/>
      <c r="H155" s="243"/>
      <c r="I155" s="243"/>
      <c r="J155" s="243"/>
      <c r="K155" s="243"/>
      <c r="L155" s="243"/>
      <c r="M155" s="243"/>
      <c r="N155" s="243"/>
      <c r="O155" s="243"/>
      <c r="P155" s="243"/>
      <c r="Q155" s="243"/>
      <c r="R155" s="243"/>
      <c r="S155" s="240"/>
      <c r="T155" s="243"/>
      <c r="U155" s="243"/>
      <c r="V155" s="240"/>
      <c r="W155" s="244" t="s">
        <v>1541</v>
      </c>
      <c r="X155" s="245" t="s">
        <v>153</v>
      </c>
      <c r="Y155" s="245" t="s">
        <v>154</v>
      </c>
      <c r="Z155" s="240">
        <v>0</v>
      </c>
      <c r="AA155" s="240">
        <v>439</v>
      </c>
      <c r="AB155" s="249"/>
      <c r="AC155" s="249"/>
      <c r="AD155" s="249"/>
      <c r="AE155" s="249"/>
      <c r="AF155" s="249"/>
      <c r="AG155" s="249"/>
      <c r="AH155" s="249"/>
      <c r="AI155" s="246" t="str">
        <f>IF(ISERR(HYPERLINK(mPDM_Consolidated_Tasks[[#This Row],[Edit Task]],mPDM_Consolidated_Tasks[[#This Row],[Work Instruction Title]])),"",HYPERLINK(mPDM_Consolidated_Tasks[[#This Row],[Edit Task]],mPDM_Consolidated_Tasks[[#This Row],[Work Instruction Title]]))</f>
        <v>Update VLP for Export Completion</v>
      </c>
      <c r="AK155" s="226"/>
      <c r="AL155" s="226"/>
      <c r="AM155" s="226"/>
      <c r="AR155" s="226"/>
    </row>
    <row r="156" spans="1:44" ht="15" customHeight="1">
      <c r="A156" s="240" t="s">
        <v>166</v>
      </c>
      <c r="B156" s="240" t="s">
        <v>950</v>
      </c>
      <c r="C156" s="241" t="s">
        <v>404</v>
      </c>
      <c r="D156" s="240" t="s">
        <v>951</v>
      </c>
      <c r="E156" s="240" t="s">
        <v>770</v>
      </c>
      <c r="F156" s="242" t="s">
        <v>1544</v>
      </c>
      <c r="G156" s="243"/>
      <c r="H156" s="243"/>
      <c r="I156" s="243"/>
      <c r="J156" s="243"/>
      <c r="K156" s="243"/>
      <c r="L156" s="243"/>
      <c r="M156" s="243"/>
      <c r="N156" s="243"/>
      <c r="O156" s="243"/>
      <c r="P156" s="243"/>
      <c r="Q156" s="243"/>
      <c r="R156" s="243"/>
      <c r="S156" s="240"/>
      <c r="T156" s="243"/>
      <c r="U156" s="243"/>
      <c r="V156" s="240"/>
      <c r="W156" s="244" t="s">
        <v>1543</v>
      </c>
      <c r="X156" s="245" t="s">
        <v>153</v>
      </c>
      <c r="Y156" s="245" t="s">
        <v>154</v>
      </c>
      <c r="Z156" s="240">
        <v>0</v>
      </c>
      <c r="AA156" s="240">
        <v>440</v>
      </c>
      <c r="AB156" s="249"/>
      <c r="AC156" s="249"/>
      <c r="AD156" s="249"/>
      <c r="AE156" s="249"/>
      <c r="AF156" s="249"/>
      <c r="AG156" s="249"/>
      <c r="AH156" s="249"/>
      <c r="AI156" s="246" t="str">
        <f>IF(ISERR(HYPERLINK(mPDM_Consolidated_Tasks[[#This Row],[Edit Task]],mPDM_Consolidated_Tasks[[#This Row],[Work Instruction Title]])),"",HYPERLINK(mPDM_Consolidated_Tasks[[#This Row],[Edit Task]],mPDM_Consolidated_Tasks[[#This Row],[Work Instruction Title]]))</f>
        <v>Handle Automation Failure-Cease MNUM</v>
      </c>
      <c r="AK156" s="226"/>
      <c r="AL156" s="226"/>
      <c r="AM156" s="226"/>
      <c r="AR156" s="226"/>
    </row>
    <row r="157" spans="1:44" ht="15" customHeight="1">
      <c r="A157" s="240" t="s">
        <v>166</v>
      </c>
      <c r="B157" s="240" t="s">
        <v>703</v>
      </c>
      <c r="C157" s="241" t="s">
        <v>162</v>
      </c>
      <c r="D157" s="240" t="s">
        <v>1808</v>
      </c>
      <c r="E157" s="240" t="s">
        <v>770</v>
      </c>
      <c r="F157" s="242" t="s">
        <v>1545</v>
      </c>
      <c r="G157" s="243"/>
      <c r="H157" s="243"/>
      <c r="I157" s="243"/>
      <c r="J157" s="243"/>
      <c r="K157" s="243"/>
      <c r="L157" s="243"/>
      <c r="M157" s="243"/>
      <c r="N157" s="243"/>
      <c r="O157" s="243"/>
      <c r="P157" s="243"/>
      <c r="Q157" s="243"/>
      <c r="R157" s="243"/>
      <c r="S157" s="240" t="s">
        <v>152</v>
      </c>
      <c r="T157" s="243"/>
      <c r="U157" s="243"/>
      <c r="V157" s="240"/>
      <c r="W157" s="244" t="s">
        <v>771</v>
      </c>
      <c r="X157" s="245" t="s">
        <v>153</v>
      </c>
      <c r="Y157" s="245" t="s">
        <v>154</v>
      </c>
      <c r="Z157" s="240">
        <v>1</v>
      </c>
      <c r="AA157" s="240">
        <v>441</v>
      </c>
      <c r="AB157" s="249"/>
      <c r="AC157" s="249"/>
      <c r="AD157" s="249"/>
      <c r="AE157" s="249"/>
      <c r="AF157" s="249"/>
      <c r="AG157" s="249"/>
      <c r="AH157" s="249"/>
      <c r="AI157" s="246" t="str">
        <f>IF(ISERR(HYPERLINK(mPDM_Consolidated_Tasks[[#This Row],[Edit Task]],mPDM_Consolidated_Tasks[[#This Row],[Work Instruction Title]])),"",HYPERLINK(mPDM_Consolidated_Tasks[[#This Row],[Edit Task]],mPDM_Consolidated_Tasks[[#This Row],[Work Instruction Title]]))</f>
        <v>Capture Service Attributes from Supplier</v>
      </c>
      <c r="AK157" s="226"/>
      <c r="AL157" s="226"/>
      <c r="AM157" s="226"/>
      <c r="AR157" s="226"/>
    </row>
    <row r="158" spans="1:44" ht="15" customHeight="1">
      <c r="A158" s="240" t="s">
        <v>166</v>
      </c>
      <c r="B158" s="240" t="s">
        <v>704</v>
      </c>
      <c r="C158" s="241" t="s">
        <v>404</v>
      </c>
      <c r="D158" s="240" t="s">
        <v>594</v>
      </c>
      <c r="E158" s="240" t="s">
        <v>772</v>
      </c>
      <c r="F158" s="242" t="s">
        <v>1547</v>
      </c>
      <c r="G158" s="243"/>
      <c r="H158" s="243"/>
      <c r="I158" s="243"/>
      <c r="J158" s="243"/>
      <c r="K158" s="243"/>
      <c r="L158" s="243"/>
      <c r="M158" s="243"/>
      <c r="N158" s="243"/>
      <c r="O158" s="243"/>
      <c r="P158" s="243"/>
      <c r="Q158" s="243"/>
      <c r="R158" s="243"/>
      <c r="S158" s="240"/>
      <c r="T158" s="243"/>
      <c r="U158" s="243"/>
      <c r="V158" s="240"/>
      <c r="W158" s="244" t="s">
        <v>1546</v>
      </c>
      <c r="X158" s="245" t="s">
        <v>153</v>
      </c>
      <c r="Y158" s="245" t="s">
        <v>154</v>
      </c>
      <c r="Z158" s="240">
        <v>0</v>
      </c>
      <c r="AA158" s="240">
        <v>442</v>
      </c>
      <c r="AB158" s="249"/>
      <c r="AC158" s="249"/>
      <c r="AD158" s="249"/>
      <c r="AE158" s="249"/>
      <c r="AF158" s="249"/>
      <c r="AG158" s="249"/>
      <c r="AH158" s="249"/>
      <c r="AI158" s="246" t="str">
        <f>IF(ISERR(HYPERLINK(mPDM_Consolidated_Tasks[[#This Row],[Edit Task]],mPDM_Consolidated_Tasks[[#This Row],[Work Instruction Title]])),"",HYPERLINK(mPDM_Consolidated_Tasks[[#This Row],[Edit Task]],mPDM_Consolidated_Tasks[[#This Row],[Work Instruction Title]]))</f>
        <v>Handle Automated Cloud Network MRS Exception</v>
      </c>
      <c r="AK158" s="226"/>
      <c r="AL158" s="226"/>
      <c r="AM158" s="226"/>
      <c r="AR158" s="226"/>
    </row>
    <row r="159" spans="1:44" ht="15" customHeight="1">
      <c r="A159" s="240" t="s">
        <v>166</v>
      </c>
      <c r="B159" s="240" t="s">
        <v>702</v>
      </c>
      <c r="C159" s="241" t="s">
        <v>162</v>
      </c>
      <c r="D159" s="240" t="s">
        <v>1880</v>
      </c>
      <c r="E159" s="240" t="s">
        <v>770</v>
      </c>
      <c r="F159" s="242" t="s">
        <v>1548</v>
      </c>
      <c r="G159" s="243"/>
      <c r="H159" s="243"/>
      <c r="I159" s="243"/>
      <c r="J159" s="243"/>
      <c r="K159" s="243"/>
      <c r="L159" s="243"/>
      <c r="M159" s="243"/>
      <c r="N159" s="243"/>
      <c r="O159" s="243"/>
      <c r="P159" s="243"/>
      <c r="Q159" s="243"/>
      <c r="R159" s="243"/>
      <c r="S159" s="240" t="s">
        <v>151</v>
      </c>
      <c r="T159" s="243"/>
      <c r="U159" s="243"/>
      <c r="V159" s="240"/>
      <c r="W159" s="244" t="s">
        <v>771</v>
      </c>
      <c r="X159" s="245" t="s">
        <v>153</v>
      </c>
      <c r="Y159" s="245" t="s">
        <v>154</v>
      </c>
      <c r="Z159" s="240">
        <v>1</v>
      </c>
      <c r="AA159" s="240">
        <v>443</v>
      </c>
      <c r="AB159" s="249"/>
      <c r="AC159" s="249"/>
      <c r="AD159" s="249"/>
      <c r="AE159" s="249"/>
      <c r="AF159" s="249"/>
      <c r="AG159" s="249"/>
      <c r="AH159" s="249"/>
      <c r="AI159" s="246" t="str">
        <f>IF(ISERR(HYPERLINK(mPDM_Consolidated_Tasks[[#This Row],[Edit Task]],mPDM_Consolidated_Tasks[[#This Row],[Work Instruction Title]])),"",HYPERLINK(mPDM_Consolidated_Tasks[[#This Row],[Edit Task]],mPDM_Consolidated_Tasks[[#This Row],[Work Instruction Title]]))</f>
        <v>Provide Service Attributes for Supplier end Activation</v>
      </c>
      <c r="AK159" s="226"/>
      <c r="AL159" s="226"/>
      <c r="AM159" s="226"/>
      <c r="AR159" s="226"/>
    </row>
    <row r="160" spans="1:44" ht="15" customHeight="1">
      <c r="A160" s="240" t="s">
        <v>166</v>
      </c>
      <c r="B160" s="240" t="s">
        <v>705</v>
      </c>
      <c r="C160" s="241" t="s">
        <v>162</v>
      </c>
      <c r="D160" s="240" t="s">
        <v>1812</v>
      </c>
      <c r="E160" s="240" t="s">
        <v>770</v>
      </c>
      <c r="F160" s="242" t="s">
        <v>1549</v>
      </c>
      <c r="G160" s="243"/>
      <c r="H160" s="243"/>
      <c r="I160" s="243"/>
      <c r="J160" s="243"/>
      <c r="K160" s="243"/>
      <c r="L160" s="243"/>
      <c r="M160" s="243"/>
      <c r="N160" s="243"/>
      <c r="O160" s="243"/>
      <c r="P160" s="243"/>
      <c r="Q160" s="243"/>
      <c r="R160" s="243"/>
      <c r="S160" s="240" t="s">
        <v>152</v>
      </c>
      <c r="T160" s="243"/>
      <c r="U160" s="243"/>
      <c r="V160" s="240"/>
      <c r="W160" s="244" t="s">
        <v>771</v>
      </c>
      <c r="X160" s="245" t="s">
        <v>153</v>
      </c>
      <c r="Y160" s="245" t="s">
        <v>154</v>
      </c>
      <c r="Z160" s="240">
        <v>1</v>
      </c>
      <c r="AA160" s="240">
        <v>444</v>
      </c>
      <c r="AB160" s="249"/>
      <c r="AC160" s="249"/>
      <c r="AD160" s="249"/>
      <c r="AE160" s="249"/>
      <c r="AF160" s="249"/>
      <c r="AG160" s="249"/>
      <c r="AH160" s="249"/>
      <c r="AI160" s="246" t="str">
        <f>IF(ISERR(HYPERLINK(mPDM_Consolidated_Tasks[[#This Row],[Edit Task]],mPDM_Consolidated_Tasks[[#This Row],[Work Instruction Title]])),"",HYPERLINK(mPDM_Consolidated_Tasks[[#This Row],[Edit Task]],mPDM_Consolidated_Tasks[[#This Row],[Work Instruction Title]]))</f>
        <v>Provide Service Attributes for Customer end Activation</v>
      </c>
      <c r="AK160" s="226"/>
      <c r="AL160" s="226"/>
      <c r="AM160" s="226"/>
      <c r="AR160" s="226"/>
    </row>
    <row r="161" spans="1:44" ht="15" customHeight="1">
      <c r="A161" s="240" t="s">
        <v>166</v>
      </c>
      <c r="B161" s="240" t="s">
        <v>706</v>
      </c>
      <c r="C161" s="241" t="s">
        <v>149</v>
      </c>
      <c r="D161" s="240" t="s">
        <v>1804</v>
      </c>
      <c r="E161" s="240" t="s">
        <v>770</v>
      </c>
      <c r="F161" s="242" t="s">
        <v>1550</v>
      </c>
      <c r="G161" s="243"/>
      <c r="H161" s="243"/>
      <c r="I161" s="243"/>
      <c r="J161" s="243"/>
      <c r="K161" s="243"/>
      <c r="L161" s="243"/>
      <c r="M161" s="243"/>
      <c r="N161" s="243"/>
      <c r="O161" s="243"/>
      <c r="P161" s="243"/>
      <c r="Q161" s="243"/>
      <c r="R161" s="243"/>
      <c r="S161" s="240" t="s">
        <v>152</v>
      </c>
      <c r="T161" s="243"/>
      <c r="U161" s="243"/>
      <c r="V161" s="240"/>
      <c r="W161" s="244" t="s">
        <v>771</v>
      </c>
      <c r="X161" s="245" t="s">
        <v>153</v>
      </c>
      <c r="Y161" s="245" t="s">
        <v>154</v>
      </c>
      <c r="Z161" s="240">
        <v>3</v>
      </c>
      <c r="AA161" s="240">
        <v>445</v>
      </c>
      <c r="AB161" s="249"/>
      <c r="AC161" s="249"/>
      <c r="AD161" s="249"/>
      <c r="AE161" s="249"/>
      <c r="AF161" s="249" t="s">
        <v>152</v>
      </c>
      <c r="AG161" s="249" t="s">
        <v>152</v>
      </c>
      <c r="AH161" s="249"/>
      <c r="AI161" s="246" t="str">
        <f>IF(ISERR(HYPERLINK(mPDM_Consolidated_Tasks[[#This Row],[Edit Task]],mPDM_Consolidated_Tasks[[#This Row],[Work Instruction Title]])),"",HYPERLINK(mPDM_Consolidated_Tasks[[#This Row],[Edit Task]],mPDM_Consolidated_Tasks[[#This Row],[Work Instruction Title]]))</f>
        <v>Confirm Customer end Activation</v>
      </c>
      <c r="AK161" s="226"/>
      <c r="AL161" s="226"/>
      <c r="AM161" s="226"/>
      <c r="AR161" s="226"/>
    </row>
    <row r="162" spans="1:44" ht="15" customHeight="1">
      <c r="A162" s="240" t="s">
        <v>166</v>
      </c>
      <c r="B162" s="240" t="s">
        <v>707</v>
      </c>
      <c r="C162" s="241" t="s">
        <v>404</v>
      </c>
      <c r="D162" s="240" t="s">
        <v>661</v>
      </c>
      <c r="E162" s="240" t="s">
        <v>772</v>
      </c>
      <c r="F162" s="242" t="s">
        <v>1552</v>
      </c>
      <c r="G162" s="243"/>
      <c r="H162" s="243"/>
      <c r="I162" s="243"/>
      <c r="J162" s="243"/>
      <c r="K162" s="243"/>
      <c r="L162" s="243"/>
      <c r="M162" s="243"/>
      <c r="N162" s="243"/>
      <c r="O162" s="243"/>
      <c r="P162" s="243"/>
      <c r="Q162" s="243"/>
      <c r="R162" s="243"/>
      <c r="S162" s="240"/>
      <c r="T162" s="243"/>
      <c r="U162" s="243"/>
      <c r="V162" s="240"/>
      <c r="W162" s="244" t="s">
        <v>1551</v>
      </c>
      <c r="X162" s="245" t="s">
        <v>153</v>
      </c>
      <c r="Y162" s="245" t="s">
        <v>154</v>
      </c>
      <c r="Z162" s="240">
        <v>0</v>
      </c>
      <c r="AA162" s="240">
        <v>447</v>
      </c>
      <c r="AB162" s="249"/>
      <c r="AC162" s="249"/>
      <c r="AD162" s="249"/>
      <c r="AE162" s="249"/>
      <c r="AF162" s="249"/>
      <c r="AG162" s="249"/>
      <c r="AH162" s="249"/>
      <c r="AI162" s="246" t="str">
        <f>IF(ISERR(HYPERLINK(mPDM_Consolidated_Tasks[[#This Row],[Edit Task]],mPDM_Consolidated_Tasks[[#This Row],[Work Instruction Title]])),"",HYPERLINK(mPDM_Consolidated_Tasks[[#This Row],[Edit Task]],mPDM_Consolidated_Tasks[[#This Row],[Work Instruction Title]]))</f>
        <v>Handle Automated Test Exception</v>
      </c>
      <c r="AK162" s="226"/>
      <c r="AL162" s="226"/>
      <c r="AM162" s="226"/>
      <c r="AR162" s="226"/>
    </row>
    <row r="163" spans="1:44" ht="15" customHeight="1">
      <c r="A163" s="240" t="s">
        <v>166</v>
      </c>
      <c r="B163" s="240" t="s">
        <v>708</v>
      </c>
      <c r="C163" s="241" t="s">
        <v>404</v>
      </c>
      <c r="D163" s="240" t="s">
        <v>663</v>
      </c>
      <c r="E163" s="240" t="s">
        <v>772</v>
      </c>
      <c r="F163" s="242" t="s">
        <v>1554</v>
      </c>
      <c r="G163" s="243"/>
      <c r="H163" s="243"/>
      <c r="I163" s="243"/>
      <c r="J163" s="243"/>
      <c r="K163" s="243"/>
      <c r="L163" s="243"/>
      <c r="M163" s="243"/>
      <c r="N163" s="243"/>
      <c r="O163" s="243"/>
      <c r="P163" s="243"/>
      <c r="Q163" s="243"/>
      <c r="R163" s="243"/>
      <c r="S163" s="240"/>
      <c r="T163" s="243"/>
      <c r="U163" s="243"/>
      <c r="V163" s="240"/>
      <c r="W163" s="244" t="s">
        <v>1553</v>
      </c>
      <c r="X163" s="245" t="s">
        <v>153</v>
      </c>
      <c r="Y163" s="245" t="s">
        <v>154</v>
      </c>
      <c r="Z163" s="240">
        <v>0</v>
      </c>
      <c r="AA163" s="240">
        <v>448</v>
      </c>
      <c r="AB163" s="249"/>
      <c r="AC163" s="249"/>
      <c r="AD163" s="249"/>
      <c r="AE163" s="249"/>
      <c r="AF163" s="249"/>
      <c r="AG163" s="249"/>
      <c r="AH163" s="249"/>
      <c r="AI163" s="246" t="str">
        <f>IF(ISERR(HYPERLINK(mPDM_Consolidated_Tasks[[#This Row],[Edit Task]],mPDM_Consolidated_Tasks[[#This Row],[Work Instruction Title]])),"",HYPERLINK(mPDM_Consolidated_Tasks[[#This Row],[Edit Task]],mPDM_Consolidated_Tasks[[#This Row],[Work Instruction Title]]))</f>
        <v>Set Up Customer on MSS Gateway</v>
      </c>
      <c r="AK163" s="226"/>
      <c r="AL163" s="226"/>
      <c r="AM163" s="226"/>
      <c r="AR163" s="226"/>
    </row>
    <row r="164" spans="1:44" ht="15" customHeight="1">
      <c r="A164" s="240" t="s">
        <v>166</v>
      </c>
      <c r="B164" s="240" t="s">
        <v>952</v>
      </c>
      <c r="C164" s="241" t="s">
        <v>404</v>
      </c>
      <c r="D164" s="240" t="s">
        <v>953</v>
      </c>
      <c r="E164" s="240" t="s">
        <v>772</v>
      </c>
      <c r="F164" s="242" t="s">
        <v>1556</v>
      </c>
      <c r="G164" s="243"/>
      <c r="H164" s="243"/>
      <c r="I164" s="243"/>
      <c r="J164" s="243"/>
      <c r="K164" s="243"/>
      <c r="L164" s="243"/>
      <c r="M164" s="243"/>
      <c r="N164" s="243"/>
      <c r="O164" s="243"/>
      <c r="P164" s="243"/>
      <c r="Q164" s="243"/>
      <c r="R164" s="243"/>
      <c r="S164" s="240"/>
      <c r="T164" s="243"/>
      <c r="U164" s="243"/>
      <c r="V164" s="240"/>
      <c r="W164" s="244" t="s">
        <v>1555</v>
      </c>
      <c r="X164" s="245" t="s">
        <v>153</v>
      </c>
      <c r="Y164" s="245" t="s">
        <v>154</v>
      </c>
      <c r="Z164" s="240">
        <v>0</v>
      </c>
      <c r="AA164" s="240">
        <v>449</v>
      </c>
      <c r="AB164" s="249"/>
      <c r="AC164" s="249"/>
      <c r="AD164" s="249"/>
      <c r="AE164" s="249"/>
      <c r="AF164" s="249"/>
      <c r="AG164" s="249"/>
      <c r="AH164" s="249"/>
      <c r="AI164" s="246" t="str">
        <f>IF(ISERR(HYPERLINK(mPDM_Consolidated_Tasks[[#This Row],[Edit Task]],mPDM_Consolidated_Tasks[[#This Row],[Work Instruction Title]])),"",HYPERLINK(mPDM_Consolidated_Tasks[[#This Row],[Edit Task]],mPDM_Consolidated_Tasks[[#This Row],[Work Instruction Title]]))</f>
        <v>Configure Cloud Service Path</v>
      </c>
      <c r="AK164" s="226"/>
      <c r="AL164" s="226"/>
      <c r="AM164" s="226"/>
      <c r="AR164" s="226"/>
    </row>
    <row r="165" spans="1:44" ht="15" customHeight="1">
      <c r="A165" s="240" t="s">
        <v>166</v>
      </c>
      <c r="B165" s="240" t="s">
        <v>954</v>
      </c>
      <c r="C165" s="241" t="s">
        <v>404</v>
      </c>
      <c r="D165" s="240" t="s">
        <v>955</v>
      </c>
      <c r="E165" s="240" t="s">
        <v>772</v>
      </c>
      <c r="F165" s="242" t="s">
        <v>1558</v>
      </c>
      <c r="G165" s="243"/>
      <c r="H165" s="243"/>
      <c r="I165" s="243"/>
      <c r="J165" s="243"/>
      <c r="K165" s="243"/>
      <c r="L165" s="243"/>
      <c r="M165" s="243"/>
      <c r="N165" s="243"/>
      <c r="O165" s="243"/>
      <c r="P165" s="243"/>
      <c r="Q165" s="243"/>
      <c r="R165" s="243"/>
      <c r="S165" s="240"/>
      <c r="T165" s="243"/>
      <c r="U165" s="243"/>
      <c r="V165" s="240"/>
      <c r="W165" s="244" t="s">
        <v>1557</v>
      </c>
      <c r="X165" s="245" t="s">
        <v>153</v>
      </c>
      <c r="Y165" s="245" t="s">
        <v>154</v>
      </c>
      <c r="Z165" s="240">
        <v>0</v>
      </c>
      <c r="AA165" s="240">
        <v>450</v>
      </c>
      <c r="AB165" s="249"/>
      <c r="AC165" s="249"/>
      <c r="AD165" s="249"/>
      <c r="AE165" s="249"/>
      <c r="AF165" s="249"/>
      <c r="AG165" s="249"/>
      <c r="AH165" s="249"/>
      <c r="AI165" s="246" t="str">
        <f>IF(ISERR(HYPERLINK(mPDM_Consolidated_Tasks[[#This Row],[Edit Task]],mPDM_Consolidated_Tasks[[#This Row],[Work Instruction Title]])),"",HYPERLINK(mPDM_Consolidated_Tasks[[#This Row],[Edit Task]],mPDM_Consolidated_Tasks[[#This Row],[Work Instruction Title]]))</f>
        <v>Deconfigure Cloud Service Path</v>
      </c>
      <c r="AK165" s="226"/>
      <c r="AL165" s="226"/>
      <c r="AM165" s="226"/>
      <c r="AR165" s="226"/>
    </row>
    <row r="166" spans="1:44" ht="15" customHeight="1">
      <c r="A166" s="240" t="s">
        <v>166</v>
      </c>
      <c r="B166" s="240" t="s">
        <v>956</v>
      </c>
      <c r="C166" s="241" t="s">
        <v>404</v>
      </c>
      <c r="D166" s="240" t="s">
        <v>957</v>
      </c>
      <c r="E166" s="240" t="s">
        <v>772</v>
      </c>
      <c r="F166" s="242" t="s">
        <v>1560</v>
      </c>
      <c r="G166" s="243"/>
      <c r="H166" s="243"/>
      <c r="I166" s="243"/>
      <c r="J166" s="243"/>
      <c r="K166" s="243"/>
      <c r="L166" s="243"/>
      <c r="M166" s="243"/>
      <c r="N166" s="243"/>
      <c r="O166" s="243"/>
      <c r="P166" s="243"/>
      <c r="Q166" s="243"/>
      <c r="R166" s="243"/>
      <c r="S166" s="240"/>
      <c r="T166" s="243"/>
      <c r="U166" s="243"/>
      <c r="V166" s="240"/>
      <c r="W166" s="244" t="s">
        <v>1559</v>
      </c>
      <c r="X166" s="245" t="s">
        <v>153</v>
      </c>
      <c r="Y166" s="245" t="s">
        <v>154</v>
      </c>
      <c r="Z166" s="240">
        <v>0</v>
      </c>
      <c r="AA166" s="240">
        <v>451</v>
      </c>
      <c r="AB166" s="249"/>
      <c r="AC166" s="249"/>
      <c r="AD166" s="249"/>
      <c r="AE166" s="249"/>
      <c r="AF166" s="249"/>
      <c r="AG166" s="249"/>
      <c r="AH166" s="249"/>
      <c r="AI166" s="246" t="str">
        <f>IF(ISERR(HYPERLINK(mPDM_Consolidated_Tasks[[#This Row],[Edit Task]],mPDM_Consolidated_Tasks[[#This Row],[Work Instruction Title]])),"",HYPERLINK(mPDM_Consolidated_Tasks[[#This Row],[Edit Task]],mPDM_Consolidated_Tasks[[#This Row],[Work Instruction Title]]))</f>
        <v>Deallocate Port</v>
      </c>
      <c r="AK166" s="226"/>
      <c r="AL166" s="226"/>
      <c r="AM166" s="226"/>
      <c r="AR166" s="226"/>
    </row>
    <row r="167" spans="1:44" ht="15" customHeight="1">
      <c r="A167" s="240" t="s">
        <v>166</v>
      </c>
      <c r="B167" s="240" t="s">
        <v>958</v>
      </c>
      <c r="C167" s="241" t="s">
        <v>404</v>
      </c>
      <c r="D167" s="240" t="s">
        <v>959</v>
      </c>
      <c r="E167" s="240" t="s">
        <v>772</v>
      </c>
      <c r="F167" s="242" t="s">
        <v>1562</v>
      </c>
      <c r="G167" s="243"/>
      <c r="H167" s="243"/>
      <c r="I167" s="243"/>
      <c r="J167" s="243"/>
      <c r="K167" s="243"/>
      <c r="L167" s="243"/>
      <c r="M167" s="243"/>
      <c r="N167" s="243"/>
      <c r="O167" s="243"/>
      <c r="P167" s="243"/>
      <c r="Q167" s="243"/>
      <c r="R167" s="243"/>
      <c r="S167" s="240"/>
      <c r="T167" s="243"/>
      <c r="U167" s="243"/>
      <c r="V167" s="240"/>
      <c r="W167" s="244" t="s">
        <v>1561</v>
      </c>
      <c r="X167" s="245" t="s">
        <v>153</v>
      </c>
      <c r="Y167" s="245" t="s">
        <v>154</v>
      </c>
      <c r="Z167" s="240">
        <v>0</v>
      </c>
      <c r="AA167" s="240">
        <v>452</v>
      </c>
      <c r="AB167" s="249"/>
      <c r="AC167" s="249"/>
      <c r="AD167" s="249"/>
      <c r="AE167" s="249"/>
      <c r="AF167" s="249"/>
      <c r="AG167" s="249"/>
      <c r="AH167" s="249"/>
      <c r="AI167" s="246" t="str">
        <f>IF(ISERR(HYPERLINK(mPDM_Consolidated_Tasks[[#This Row],[Edit Task]],mPDM_Consolidated_Tasks[[#This Row],[Work Instruction Title]])),"",HYPERLINK(mPDM_Consolidated_Tasks[[#This Row],[Edit Task]],mPDM_Consolidated_Tasks[[#This Row],[Work Instruction Title]]))</f>
        <v>Plan VPN</v>
      </c>
      <c r="AK167" s="226"/>
      <c r="AL167" s="226"/>
      <c r="AM167" s="226"/>
      <c r="AR167" s="226"/>
    </row>
    <row r="168" spans="1:44" ht="15" customHeight="1">
      <c r="A168" s="240" t="s">
        <v>166</v>
      </c>
      <c r="B168" s="240" t="s">
        <v>960</v>
      </c>
      <c r="C168" s="241" t="s">
        <v>404</v>
      </c>
      <c r="D168" s="240" t="s">
        <v>961</v>
      </c>
      <c r="E168" s="240" t="s">
        <v>772</v>
      </c>
      <c r="F168" s="242" t="s">
        <v>1564</v>
      </c>
      <c r="G168" s="243"/>
      <c r="H168" s="243"/>
      <c r="I168" s="243"/>
      <c r="J168" s="243"/>
      <c r="K168" s="243"/>
      <c r="L168" s="243"/>
      <c r="M168" s="243"/>
      <c r="N168" s="243"/>
      <c r="O168" s="243"/>
      <c r="P168" s="243"/>
      <c r="Q168" s="243"/>
      <c r="R168" s="243"/>
      <c r="S168" s="240"/>
      <c r="T168" s="243"/>
      <c r="U168" s="243"/>
      <c r="V168" s="240"/>
      <c r="W168" s="244" t="s">
        <v>1563</v>
      </c>
      <c r="X168" s="245" t="s">
        <v>153</v>
      </c>
      <c r="Y168" s="245" t="s">
        <v>154</v>
      </c>
      <c r="Z168" s="240">
        <v>0</v>
      </c>
      <c r="AA168" s="240">
        <v>453</v>
      </c>
      <c r="AB168" s="249"/>
      <c r="AC168" s="249"/>
      <c r="AD168" s="249"/>
      <c r="AE168" s="249"/>
      <c r="AF168" s="249"/>
      <c r="AG168" s="249"/>
      <c r="AH168" s="249"/>
      <c r="AI168" s="246" t="str">
        <f>IF(ISERR(HYPERLINK(mPDM_Consolidated_Tasks[[#This Row],[Edit Task]],mPDM_Consolidated_Tasks[[#This Row],[Work Instruction Title]])),"",HYPERLINK(mPDM_Consolidated_Tasks[[#This Row],[Edit Task]],mPDM_Consolidated_Tasks[[#This Row],[Work Instruction Title]]))</f>
        <v>Plan E-Lan EVC</v>
      </c>
      <c r="AK168" s="226"/>
      <c r="AL168" s="226"/>
      <c r="AM168" s="226"/>
      <c r="AR168" s="226"/>
    </row>
    <row r="169" spans="1:44" ht="15" customHeight="1">
      <c r="A169" s="240" t="s">
        <v>166</v>
      </c>
      <c r="B169" s="240" t="s">
        <v>962</v>
      </c>
      <c r="C169" s="241" t="s">
        <v>404</v>
      </c>
      <c r="D169" s="240" t="s">
        <v>963</v>
      </c>
      <c r="E169" s="240" t="s">
        <v>772</v>
      </c>
      <c r="F169" s="242" t="s">
        <v>1566</v>
      </c>
      <c r="G169" s="243"/>
      <c r="H169" s="243"/>
      <c r="I169" s="243"/>
      <c r="J169" s="243"/>
      <c r="K169" s="243"/>
      <c r="L169" s="243"/>
      <c r="M169" s="243"/>
      <c r="N169" s="243"/>
      <c r="O169" s="243"/>
      <c r="P169" s="243"/>
      <c r="Q169" s="243"/>
      <c r="R169" s="243"/>
      <c r="S169" s="240"/>
      <c r="T169" s="243"/>
      <c r="U169" s="243"/>
      <c r="V169" s="240"/>
      <c r="W169" s="244" t="s">
        <v>1565</v>
      </c>
      <c r="X169" s="245" t="s">
        <v>153</v>
      </c>
      <c r="Y169" s="245" t="s">
        <v>154</v>
      </c>
      <c r="Z169" s="240">
        <v>0</v>
      </c>
      <c r="AA169" s="240">
        <v>454</v>
      </c>
      <c r="AB169" s="249"/>
      <c r="AC169" s="249"/>
      <c r="AD169" s="249"/>
      <c r="AE169" s="249"/>
      <c r="AF169" s="249"/>
      <c r="AG169" s="249"/>
      <c r="AH169" s="249"/>
      <c r="AI169" s="246" t="str">
        <f>IF(ISERR(HYPERLINK(mPDM_Consolidated_Tasks[[#This Row],[Edit Task]],mPDM_Consolidated_Tasks[[#This Row],[Work Instruction Title]])),"",HYPERLINK(mPDM_Consolidated_Tasks[[#This Row],[Edit Task]],mPDM_Consolidated_Tasks[[#This Row],[Work Instruction Title]]))</f>
        <v>Deconfigure E-Lan EVC</v>
      </c>
      <c r="AK169" s="226"/>
      <c r="AL169" s="226"/>
      <c r="AM169" s="226"/>
      <c r="AR169" s="226"/>
    </row>
    <row r="170" spans="1:44" ht="15" customHeight="1">
      <c r="A170" s="240" t="s">
        <v>166</v>
      </c>
      <c r="B170" s="240" t="s">
        <v>964</v>
      </c>
      <c r="C170" s="241" t="s">
        <v>404</v>
      </c>
      <c r="D170" s="240" t="s">
        <v>965</v>
      </c>
      <c r="E170" s="240" t="s">
        <v>772</v>
      </c>
      <c r="F170" s="242" t="s">
        <v>1568</v>
      </c>
      <c r="G170" s="243"/>
      <c r="H170" s="243"/>
      <c r="I170" s="243"/>
      <c r="J170" s="243"/>
      <c r="K170" s="243"/>
      <c r="L170" s="243"/>
      <c r="M170" s="243"/>
      <c r="N170" s="243"/>
      <c r="O170" s="243"/>
      <c r="P170" s="243"/>
      <c r="Q170" s="243"/>
      <c r="R170" s="243"/>
      <c r="S170" s="240"/>
      <c r="T170" s="243"/>
      <c r="U170" s="243"/>
      <c r="V170" s="240"/>
      <c r="W170" s="244" t="s">
        <v>1567</v>
      </c>
      <c r="X170" s="245" t="s">
        <v>153</v>
      </c>
      <c r="Y170" s="245" t="s">
        <v>154</v>
      </c>
      <c r="Z170" s="240">
        <v>0</v>
      </c>
      <c r="AA170" s="240">
        <v>455</v>
      </c>
      <c r="AB170" s="249"/>
      <c r="AC170" s="249"/>
      <c r="AD170" s="249"/>
      <c r="AE170" s="249"/>
      <c r="AF170" s="249"/>
      <c r="AG170" s="249"/>
      <c r="AH170" s="249"/>
      <c r="AI170" s="246" t="str">
        <f>IF(ISERR(HYPERLINK(mPDM_Consolidated_Tasks[[#This Row],[Edit Task]],mPDM_Consolidated_Tasks[[#This Row],[Work Instruction Title]])),"",HYPERLINK(mPDM_Consolidated_Tasks[[#This Row],[Edit Task]],mPDM_Consolidated_Tasks[[#This Row],[Work Instruction Title]]))</f>
        <v>Cease VPN</v>
      </c>
      <c r="AK170" s="226"/>
      <c r="AL170" s="226"/>
      <c r="AM170" s="226"/>
      <c r="AR170" s="226"/>
    </row>
    <row r="171" spans="1:44" ht="15" customHeight="1">
      <c r="A171" s="240" t="s">
        <v>166</v>
      </c>
      <c r="B171" s="240" t="s">
        <v>966</v>
      </c>
      <c r="C171" s="241" t="s">
        <v>404</v>
      </c>
      <c r="D171" s="240" t="s">
        <v>967</v>
      </c>
      <c r="E171" s="240" t="s">
        <v>772</v>
      </c>
      <c r="F171" s="242" t="s">
        <v>1570</v>
      </c>
      <c r="G171" s="243"/>
      <c r="H171" s="243"/>
      <c r="I171" s="243"/>
      <c r="J171" s="243"/>
      <c r="K171" s="243"/>
      <c r="L171" s="243"/>
      <c r="M171" s="243"/>
      <c r="N171" s="243"/>
      <c r="O171" s="243"/>
      <c r="P171" s="243"/>
      <c r="Q171" s="243"/>
      <c r="R171" s="243"/>
      <c r="S171" s="240"/>
      <c r="T171" s="243"/>
      <c r="U171" s="243"/>
      <c r="V171" s="240"/>
      <c r="W171" s="244" t="s">
        <v>1569</v>
      </c>
      <c r="X171" s="245" t="s">
        <v>153</v>
      </c>
      <c r="Y171" s="245" t="s">
        <v>154</v>
      </c>
      <c r="Z171" s="240">
        <v>0</v>
      </c>
      <c r="AA171" s="240">
        <v>456</v>
      </c>
      <c r="AB171" s="249"/>
      <c r="AC171" s="249"/>
      <c r="AD171" s="249"/>
      <c r="AE171" s="249"/>
      <c r="AF171" s="249"/>
      <c r="AG171" s="249"/>
      <c r="AH171" s="249"/>
      <c r="AI171" s="246" t="str">
        <f>IF(ISERR(HYPERLINK(mPDM_Consolidated_Tasks[[#This Row],[Edit Task]],mPDM_Consolidated_Tasks[[#This Row],[Work Instruction Title]])),"",HYPERLINK(mPDM_Consolidated_Tasks[[#This Row],[Edit Task]],mPDM_Consolidated_Tasks[[#This Row],[Work Instruction Title]]))</f>
        <v>Modify E-Line EVC</v>
      </c>
      <c r="AK171" s="226"/>
      <c r="AL171" s="226"/>
      <c r="AM171" s="226"/>
      <c r="AR171" s="226"/>
    </row>
    <row r="172" spans="1:44" ht="15" customHeight="1">
      <c r="A172" s="240" t="s">
        <v>166</v>
      </c>
      <c r="B172" s="240" t="s">
        <v>968</v>
      </c>
      <c r="C172" s="241" t="s">
        <v>404</v>
      </c>
      <c r="D172" s="240" t="s">
        <v>969</v>
      </c>
      <c r="E172" s="240" t="s">
        <v>772</v>
      </c>
      <c r="F172" s="242" t="s">
        <v>1572</v>
      </c>
      <c r="G172" s="243"/>
      <c r="H172" s="243"/>
      <c r="I172" s="243"/>
      <c r="J172" s="243"/>
      <c r="K172" s="243"/>
      <c r="L172" s="243"/>
      <c r="M172" s="243"/>
      <c r="N172" s="243"/>
      <c r="O172" s="243"/>
      <c r="P172" s="243"/>
      <c r="Q172" s="243"/>
      <c r="R172" s="243"/>
      <c r="S172" s="240"/>
      <c r="T172" s="243"/>
      <c r="U172" s="243"/>
      <c r="V172" s="240"/>
      <c r="W172" s="244" t="s">
        <v>1571</v>
      </c>
      <c r="X172" s="245" t="s">
        <v>153</v>
      </c>
      <c r="Y172" s="245" t="s">
        <v>154</v>
      </c>
      <c r="Z172" s="240">
        <v>0</v>
      </c>
      <c r="AA172" s="240">
        <v>457</v>
      </c>
      <c r="AB172" s="249"/>
      <c r="AC172" s="249"/>
      <c r="AD172" s="249"/>
      <c r="AE172" s="249"/>
      <c r="AF172" s="249"/>
      <c r="AG172" s="249"/>
      <c r="AH172" s="249"/>
      <c r="AI172" s="246" t="str">
        <f>IF(ISERR(HYPERLINK(mPDM_Consolidated_Tasks[[#This Row],[Edit Task]],mPDM_Consolidated_Tasks[[#This Row],[Work Instruction Title]])),"",HYPERLINK(mPDM_Consolidated_Tasks[[#This Row],[Edit Task]],mPDM_Consolidated_Tasks[[#This Row],[Work Instruction Title]]))</f>
        <v>Modify E-Lan EVC</v>
      </c>
      <c r="AK172" s="226"/>
      <c r="AL172" s="226"/>
      <c r="AM172" s="226"/>
      <c r="AR172" s="226"/>
    </row>
    <row r="173" spans="1:44" ht="15" customHeight="1">
      <c r="A173" s="240" t="s">
        <v>166</v>
      </c>
      <c r="B173" s="240" t="s">
        <v>970</v>
      </c>
      <c r="C173" s="241" t="s">
        <v>404</v>
      </c>
      <c r="D173" s="240" t="s">
        <v>971</v>
      </c>
      <c r="E173" s="240" t="s">
        <v>772</v>
      </c>
      <c r="F173" s="242" t="s">
        <v>1574</v>
      </c>
      <c r="G173" s="243"/>
      <c r="H173" s="243"/>
      <c r="I173" s="243"/>
      <c r="J173" s="243"/>
      <c r="K173" s="243"/>
      <c r="L173" s="243"/>
      <c r="M173" s="243"/>
      <c r="N173" s="243"/>
      <c r="O173" s="243"/>
      <c r="P173" s="243"/>
      <c r="Q173" s="243"/>
      <c r="R173" s="243"/>
      <c r="S173" s="240"/>
      <c r="T173" s="243"/>
      <c r="U173" s="243"/>
      <c r="V173" s="240"/>
      <c r="W173" s="244" t="s">
        <v>1573</v>
      </c>
      <c r="X173" s="245" t="s">
        <v>153</v>
      </c>
      <c r="Y173" s="245" t="s">
        <v>154</v>
      </c>
      <c r="Z173" s="240">
        <v>0</v>
      </c>
      <c r="AA173" s="240">
        <v>459</v>
      </c>
      <c r="AB173" s="249"/>
      <c r="AC173" s="249"/>
      <c r="AD173" s="249"/>
      <c r="AE173" s="249"/>
      <c r="AF173" s="249"/>
      <c r="AG173" s="249"/>
      <c r="AH173" s="249"/>
      <c r="AI173" s="246" t="str">
        <f>IF(ISERR(HYPERLINK(mPDM_Consolidated_Tasks[[#This Row],[Edit Task]],mPDM_Consolidated_Tasks[[#This Row],[Work Instruction Title]])),"",HYPERLINK(mPDM_Consolidated_Tasks[[#This Row],[Edit Task]],mPDM_Consolidated_Tasks[[#This Row],[Work Instruction Title]]))</f>
        <v>Handle Automation Failure-PAC Request</v>
      </c>
      <c r="AK173" s="226"/>
      <c r="AL173" s="226"/>
      <c r="AM173" s="226"/>
      <c r="AR173" s="226"/>
    </row>
    <row r="174" spans="1:44" ht="15" customHeight="1">
      <c r="A174" s="240" t="s">
        <v>166</v>
      </c>
      <c r="B174" s="240" t="s">
        <v>972</v>
      </c>
      <c r="C174" s="241" t="s">
        <v>162</v>
      </c>
      <c r="D174" s="240" t="s">
        <v>973</v>
      </c>
      <c r="E174" s="240" t="s">
        <v>770</v>
      </c>
      <c r="F174" s="242" t="s">
        <v>1576</v>
      </c>
      <c r="G174" s="243"/>
      <c r="H174" s="243"/>
      <c r="I174" s="243"/>
      <c r="J174" s="243"/>
      <c r="K174" s="243"/>
      <c r="L174" s="243"/>
      <c r="M174" s="243"/>
      <c r="N174" s="243"/>
      <c r="O174" s="243"/>
      <c r="P174" s="243"/>
      <c r="Q174" s="243"/>
      <c r="R174" s="243"/>
      <c r="S174" s="240"/>
      <c r="T174" s="243"/>
      <c r="U174" s="243"/>
      <c r="V174" s="240"/>
      <c r="W174" s="244" t="s">
        <v>1575</v>
      </c>
      <c r="X174" s="245" t="s">
        <v>153</v>
      </c>
      <c r="Y174" s="245" t="s">
        <v>154</v>
      </c>
      <c r="Z174" s="240">
        <v>1</v>
      </c>
      <c r="AA174" s="240">
        <v>460</v>
      </c>
      <c r="AB174" s="249"/>
      <c r="AC174" s="249"/>
      <c r="AD174" s="249"/>
      <c r="AE174" s="249"/>
      <c r="AF174" s="249"/>
      <c r="AG174" s="249" t="s">
        <v>151</v>
      </c>
      <c r="AH174" s="249"/>
      <c r="AI174" s="246" t="str">
        <f>IF(ISERR(HYPERLINK(mPDM_Consolidated_Tasks[[#This Row],[Edit Task]],mPDM_Consolidated_Tasks[[#This Row],[Work Instruction Title]])),"",HYPERLINK(mPDM_Consolidated_Tasks[[#This Row],[Edit Task]],mPDM_Consolidated_Tasks[[#This Row],[Work Instruction Title]]))</f>
        <v>Assign Service Addressing</v>
      </c>
      <c r="AK174" s="226"/>
      <c r="AL174" s="226"/>
      <c r="AM174" s="226"/>
      <c r="AR174" s="226"/>
    </row>
    <row r="175" spans="1:44" ht="15" customHeight="1">
      <c r="A175" s="240" t="s">
        <v>166</v>
      </c>
      <c r="B175" s="240" t="s">
        <v>709</v>
      </c>
      <c r="C175" s="241" t="s">
        <v>404</v>
      </c>
      <c r="D175" s="240" t="s">
        <v>684</v>
      </c>
      <c r="E175" s="240" t="s">
        <v>772</v>
      </c>
      <c r="F175" s="242" t="s">
        <v>1578</v>
      </c>
      <c r="G175" s="243"/>
      <c r="H175" s="243"/>
      <c r="I175" s="243"/>
      <c r="J175" s="243"/>
      <c r="K175" s="243"/>
      <c r="L175" s="243"/>
      <c r="M175" s="243"/>
      <c r="N175" s="243"/>
      <c r="O175" s="243"/>
      <c r="P175" s="243"/>
      <c r="Q175" s="243"/>
      <c r="R175" s="243"/>
      <c r="S175" s="240"/>
      <c r="T175" s="243"/>
      <c r="U175" s="243"/>
      <c r="V175" s="240"/>
      <c r="W175" s="244" t="s">
        <v>1577</v>
      </c>
      <c r="X175" s="245" t="s">
        <v>153</v>
      </c>
      <c r="Y175" s="245" t="s">
        <v>154</v>
      </c>
      <c r="Z175" s="240">
        <v>0</v>
      </c>
      <c r="AA175" s="240">
        <v>465</v>
      </c>
      <c r="AB175" s="249"/>
      <c r="AC175" s="249"/>
      <c r="AD175" s="249"/>
      <c r="AE175" s="249"/>
      <c r="AF175" s="249"/>
      <c r="AG175" s="249"/>
      <c r="AH175" s="249"/>
      <c r="AI175" s="246" t="str">
        <f>IF(ISERR(HYPERLINK(mPDM_Consolidated_Tasks[[#This Row],[Edit Task]],mPDM_Consolidated_Tasks[[#This Row],[Work Instruction Title]])),"",HYPERLINK(mPDM_Consolidated_Tasks[[#This Row],[Edit Task]],mPDM_Consolidated_Tasks[[#This Row],[Work Instruction Title]]))</f>
        <v>Create Customer Domain and Associate License</v>
      </c>
      <c r="AK175" s="226"/>
      <c r="AL175" s="226"/>
      <c r="AM175" s="226"/>
      <c r="AR175" s="226"/>
    </row>
    <row r="176" spans="1:44" ht="15" customHeight="1">
      <c r="A176" s="240" t="s">
        <v>166</v>
      </c>
      <c r="B176" s="240" t="s">
        <v>975</v>
      </c>
      <c r="C176" s="241" t="s">
        <v>404</v>
      </c>
      <c r="D176" s="240" t="s">
        <v>976</v>
      </c>
      <c r="E176" s="240" t="s">
        <v>772</v>
      </c>
      <c r="F176" s="242" t="s">
        <v>1580</v>
      </c>
      <c r="G176" s="243"/>
      <c r="H176" s="243"/>
      <c r="I176" s="243"/>
      <c r="J176" s="243"/>
      <c r="K176" s="243"/>
      <c r="L176" s="243"/>
      <c r="M176" s="243"/>
      <c r="N176" s="243"/>
      <c r="O176" s="243"/>
      <c r="P176" s="243"/>
      <c r="Q176" s="243"/>
      <c r="R176" s="243"/>
      <c r="S176" s="240"/>
      <c r="T176" s="243"/>
      <c r="U176" s="243"/>
      <c r="V176" s="240"/>
      <c r="W176" s="244" t="s">
        <v>1579</v>
      </c>
      <c r="X176" s="245" t="s">
        <v>153</v>
      </c>
      <c r="Y176" s="245" t="s">
        <v>154</v>
      </c>
      <c r="Z176" s="240">
        <v>0</v>
      </c>
      <c r="AA176" s="240">
        <v>468</v>
      </c>
      <c r="AB176" s="249"/>
      <c r="AC176" s="249"/>
      <c r="AD176" s="249"/>
      <c r="AE176" s="249"/>
      <c r="AF176" s="249"/>
      <c r="AG176" s="249"/>
      <c r="AH176" s="249"/>
      <c r="AI176" s="246" t="str">
        <f>IF(ISERR(HYPERLINK(mPDM_Consolidated_Tasks[[#This Row],[Edit Task]],mPDM_Consolidated_Tasks[[#This Row],[Work Instruction Title]])),"",HYPERLINK(mPDM_Consolidated_Tasks[[#This Row],[Edit Task]],mPDM_Consolidated_Tasks[[#This Row],[Work Instruction Title]]))</f>
        <v>Handle Submit Port in Request Failure</v>
      </c>
      <c r="AK176" s="226"/>
      <c r="AL176" s="226"/>
      <c r="AM176" s="226"/>
      <c r="AR176" s="226"/>
    </row>
    <row r="177" spans="1:44" ht="15" customHeight="1">
      <c r="A177" s="240" t="s">
        <v>166</v>
      </c>
      <c r="B177" s="240" t="s">
        <v>977</v>
      </c>
      <c r="C177" s="241" t="s">
        <v>404</v>
      </c>
      <c r="D177" s="240" t="s">
        <v>978</v>
      </c>
      <c r="E177" s="240" t="s">
        <v>772</v>
      </c>
      <c r="F177" s="242" t="s">
        <v>1582</v>
      </c>
      <c r="G177" s="243"/>
      <c r="H177" s="243"/>
      <c r="I177" s="243"/>
      <c r="J177" s="243"/>
      <c r="K177" s="243"/>
      <c r="L177" s="243"/>
      <c r="M177" s="243"/>
      <c r="N177" s="243"/>
      <c r="O177" s="243"/>
      <c r="P177" s="243"/>
      <c r="Q177" s="243"/>
      <c r="R177" s="243"/>
      <c r="S177" s="240"/>
      <c r="T177" s="243"/>
      <c r="U177" s="243"/>
      <c r="V177" s="240"/>
      <c r="W177" s="244" t="s">
        <v>1581</v>
      </c>
      <c r="X177" s="245" t="s">
        <v>153</v>
      </c>
      <c r="Y177" s="245" t="s">
        <v>154</v>
      </c>
      <c r="Z177" s="240">
        <v>0</v>
      </c>
      <c r="AA177" s="240">
        <v>470</v>
      </c>
      <c r="AB177" s="249"/>
      <c r="AC177" s="249"/>
      <c r="AD177" s="249"/>
      <c r="AE177" s="249"/>
      <c r="AF177" s="249"/>
      <c r="AG177" s="249"/>
      <c r="AH177" s="249"/>
      <c r="AI177" s="246" t="str">
        <f>IF(ISERR(HYPERLINK(mPDM_Consolidated_Tasks[[#This Row],[Edit Task]],mPDM_Consolidated_Tasks[[#This Row],[Work Instruction Title]])),"",HYPERLINK(mPDM_Consolidated_Tasks[[#This Row],[Edit Task]],mPDM_Consolidated_Tasks[[#This Row],[Work Instruction Title]]))</f>
        <v>Handle Automated MRS Exception</v>
      </c>
      <c r="AK177" s="226"/>
      <c r="AL177" s="226"/>
      <c r="AM177" s="226"/>
      <c r="AR177" s="226"/>
    </row>
    <row r="178" spans="1:44" ht="15" customHeight="1">
      <c r="A178" s="240" t="s">
        <v>166</v>
      </c>
      <c r="B178" s="240" t="s">
        <v>979</v>
      </c>
      <c r="C178" s="241" t="s">
        <v>404</v>
      </c>
      <c r="D178" s="240" t="s">
        <v>974</v>
      </c>
      <c r="E178" s="240" t="s">
        <v>772</v>
      </c>
      <c r="F178" s="242" t="s">
        <v>1584</v>
      </c>
      <c r="G178" s="243"/>
      <c r="H178" s="243"/>
      <c r="I178" s="243"/>
      <c r="J178" s="243"/>
      <c r="K178" s="243"/>
      <c r="L178" s="243"/>
      <c r="M178" s="243"/>
      <c r="N178" s="243"/>
      <c r="O178" s="243"/>
      <c r="P178" s="243"/>
      <c r="Q178" s="243"/>
      <c r="R178" s="243"/>
      <c r="S178" s="240"/>
      <c r="T178" s="243"/>
      <c r="U178" s="243"/>
      <c r="V178" s="240"/>
      <c r="W178" s="244" t="s">
        <v>1583</v>
      </c>
      <c r="X178" s="245" t="s">
        <v>153</v>
      </c>
      <c r="Y178" s="245" t="s">
        <v>154</v>
      </c>
      <c r="Z178" s="240">
        <v>0</v>
      </c>
      <c r="AA178" s="240">
        <v>472</v>
      </c>
      <c r="AB178" s="249"/>
      <c r="AC178" s="249"/>
      <c r="AD178" s="249"/>
      <c r="AE178" s="249"/>
      <c r="AF178" s="249"/>
      <c r="AG178" s="249"/>
      <c r="AH178" s="249"/>
      <c r="AI178" s="246" t="str">
        <f>IF(ISERR(HYPERLINK(mPDM_Consolidated_Tasks[[#This Row],[Edit Task]],mPDM_Consolidated_Tasks[[#This Row],[Work Instruction Title]])),"",HYPERLINK(mPDM_Consolidated_Tasks[[#This Row],[Edit Task]],mPDM_Consolidated_Tasks[[#This Row],[Work Instruction Title]]))</f>
        <v>Coordinate Delayed Full Service Test</v>
      </c>
      <c r="AK178" s="226"/>
      <c r="AL178" s="226"/>
      <c r="AM178" s="226"/>
      <c r="AR178" s="226"/>
    </row>
    <row r="179" spans="1:44" ht="15" customHeight="1">
      <c r="A179" s="240" t="s">
        <v>166</v>
      </c>
      <c r="B179" s="240" t="s">
        <v>759</v>
      </c>
      <c r="C179" s="241" t="s">
        <v>404</v>
      </c>
      <c r="D179" s="240" t="s">
        <v>735</v>
      </c>
      <c r="E179" s="240" t="s">
        <v>772</v>
      </c>
      <c r="F179" s="242" t="s">
        <v>1586</v>
      </c>
      <c r="G179" s="243"/>
      <c r="H179" s="243"/>
      <c r="I179" s="243"/>
      <c r="J179" s="243"/>
      <c r="K179" s="243"/>
      <c r="L179" s="243"/>
      <c r="M179" s="243"/>
      <c r="N179" s="243"/>
      <c r="O179" s="243"/>
      <c r="P179" s="243"/>
      <c r="Q179" s="243"/>
      <c r="R179" s="243"/>
      <c r="S179" s="240"/>
      <c r="T179" s="243"/>
      <c r="U179" s="243"/>
      <c r="V179" s="240"/>
      <c r="W179" s="244" t="s">
        <v>1585</v>
      </c>
      <c r="X179" s="245" t="s">
        <v>153</v>
      </c>
      <c r="Y179" s="245" t="s">
        <v>154</v>
      </c>
      <c r="Z179" s="240">
        <v>0</v>
      </c>
      <c r="AA179" s="240">
        <v>473</v>
      </c>
      <c r="AB179" s="249"/>
      <c r="AC179" s="249"/>
      <c r="AD179" s="249"/>
      <c r="AE179" s="249"/>
      <c r="AF179" s="249"/>
      <c r="AG179" s="249"/>
      <c r="AH179" s="249"/>
      <c r="AI179" s="246" t="str">
        <f>IF(ISERR(HYPERLINK(mPDM_Consolidated_Tasks[[#This Row],[Edit Task]],mPDM_Consolidated_Tasks[[#This Row],[Work Instruction Title]])),"",HYPERLINK(mPDM_Consolidated_Tasks[[#This Row],[Edit Task]],mPDM_Consolidated_Tasks[[#This Row],[Work Instruction Title]]))</f>
        <v>Complete Deactivation Via Supplier Portal</v>
      </c>
      <c r="AK179" s="226"/>
      <c r="AL179" s="226"/>
      <c r="AM179" s="226"/>
      <c r="AR179" s="226"/>
    </row>
    <row r="180" spans="1:44" ht="15" customHeight="1">
      <c r="A180" s="240" t="s">
        <v>166</v>
      </c>
      <c r="B180" s="240" t="s">
        <v>761</v>
      </c>
      <c r="C180" s="241" t="s">
        <v>404</v>
      </c>
      <c r="D180" s="240" t="s">
        <v>1110</v>
      </c>
      <c r="E180" s="240" t="s">
        <v>772</v>
      </c>
      <c r="F180" s="242" t="s">
        <v>1588</v>
      </c>
      <c r="G180" s="243"/>
      <c r="H180" s="243"/>
      <c r="I180" s="243"/>
      <c r="J180" s="243"/>
      <c r="K180" s="243"/>
      <c r="L180" s="243"/>
      <c r="M180" s="243"/>
      <c r="N180" s="243"/>
      <c r="O180" s="243"/>
      <c r="P180" s="243"/>
      <c r="Q180" s="243"/>
      <c r="R180" s="243"/>
      <c r="S180" s="240"/>
      <c r="T180" s="243"/>
      <c r="U180" s="243"/>
      <c r="V180" s="240"/>
      <c r="W180" s="244" t="s">
        <v>1587</v>
      </c>
      <c r="X180" s="245" t="s">
        <v>153</v>
      </c>
      <c r="Y180" s="245" t="s">
        <v>154</v>
      </c>
      <c r="Z180" s="240">
        <v>0</v>
      </c>
      <c r="AA180" s="240">
        <v>474</v>
      </c>
      <c r="AB180" s="249"/>
      <c r="AC180" s="249"/>
      <c r="AD180" s="249"/>
      <c r="AE180" s="249"/>
      <c r="AF180" s="249"/>
      <c r="AG180" s="249"/>
      <c r="AH180" s="249"/>
      <c r="AI180" s="246" t="str">
        <f>IF(ISERR(HYPERLINK(mPDM_Consolidated_Tasks[[#This Row],[Edit Task]],mPDM_Consolidated_Tasks[[#This Row],[Work Instruction Title]])),"",HYPERLINK(mPDM_Consolidated_Tasks[[#This Row],[Edit Task]],mPDM_Consolidated_Tasks[[#This Row],[Work Instruction Title]]))</f>
        <v>Obtain Cessation Approval</v>
      </c>
      <c r="AK180" s="226"/>
      <c r="AL180" s="226"/>
      <c r="AM180" s="226"/>
      <c r="AR180" s="226"/>
    </row>
    <row r="181" spans="1:44" ht="15" customHeight="1">
      <c r="A181" s="240" t="s">
        <v>166</v>
      </c>
      <c r="B181" s="240" t="s">
        <v>1590</v>
      </c>
      <c r="C181" s="241" t="s">
        <v>404</v>
      </c>
      <c r="D181" s="240" t="s">
        <v>1592</v>
      </c>
      <c r="E181" s="240" t="s">
        <v>772</v>
      </c>
      <c r="F181" s="242" t="s">
        <v>1591</v>
      </c>
      <c r="G181" s="243"/>
      <c r="H181" s="243"/>
      <c r="I181" s="243"/>
      <c r="J181" s="243"/>
      <c r="K181" s="243"/>
      <c r="L181" s="243"/>
      <c r="M181" s="243"/>
      <c r="N181" s="243"/>
      <c r="O181" s="243"/>
      <c r="P181" s="243"/>
      <c r="Q181" s="243"/>
      <c r="R181" s="243"/>
      <c r="S181" s="240"/>
      <c r="T181" s="243"/>
      <c r="U181" s="243"/>
      <c r="V181" s="240"/>
      <c r="W181" s="244" t="s">
        <v>1589</v>
      </c>
      <c r="X181" s="245" t="s">
        <v>153</v>
      </c>
      <c r="Y181" s="245" t="s">
        <v>154</v>
      </c>
      <c r="Z181" s="240">
        <v>0</v>
      </c>
      <c r="AA181" s="240">
        <v>475</v>
      </c>
      <c r="AB181" s="249"/>
      <c r="AC181" s="249"/>
      <c r="AD181" s="249"/>
      <c r="AE181" s="249"/>
      <c r="AF181" s="249"/>
      <c r="AG181" s="249"/>
      <c r="AH181" s="249"/>
      <c r="AI181" s="246" t="str">
        <f>IF(ISERR(HYPERLINK(mPDM_Consolidated_Tasks[[#This Row],[Edit Task]],mPDM_Consolidated_Tasks[[#This Row],[Work Instruction Title]])),"",HYPERLINK(mPDM_Consolidated_Tasks[[#This Row],[Edit Task]],mPDM_Consolidated_Tasks[[#This Row],[Work Instruction Title]]))</f>
        <v>Pre-plan Dark Fibre</v>
      </c>
      <c r="AK181" s="226"/>
      <c r="AL181" s="226"/>
      <c r="AM181" s="226"/>
      <c r="AR181" s="226"/>
    </row>
    <row r="182" spans="1:44" ht="15" customHeight="1">
      <c r="A182" s="240" t="s">
        <v>166</v>
      </c>
      <c r="B182" s="240" t="s">
        <v>1594</v>
      </c>
      <c r="C182" s="241" t="s">
        <v>404</v>
      </c>
      <c r="D182" s="240" t="s">
        <v>1596</v>
      </c>
      <c r="E182" s="240" t="s">
        <v>772</v>
      </c>
      <c r="F182" s="242" t="s">
        <v>1595</v>
      </c>
      <c r="G182" s="243"/>
      <c r="H182" s="243"/>
      <c r="I182" s="243"/>
      <c r="J182" s="243"/>
      <c r="K182" s="243"/>
      <c r="L182" s="243"/>
      <c r="M182" s="243"/>
      <c r="N182" s="243"/>
      <c r="O182" s="243"/>
      <c r="P182" s="243"/>
      <c r="Q182" s="243"/>
      <c r="R182" s="243"/>
      <c r="S182" s="240"/>
      <c r="T182" s="243"/>
      <c r="U182" s="243"/>
      <c r="V182" s="240"/>
      <c r="W182" s="244" t="s">
        <v>1593</v>
      </c>
      <c r="X182" s="245" t="s">
        <v>153</v>
      </c>
      <c r="Y182" s="245" t="s">
        <v>154</v>
      </c>
      <c r="Z182" s="240">
        <v>0</v>
      </c>
      <c r="AA182" s="240">
        <v>476</v>
      </c>
      <c r="AB182" s="249"/>
      <c r="AC182" s="249"/>
      <c r="AD182" s="249"/>
      <c r="AE182" s="249"/>
      <c r="AF182" s="249"/>
      <c r="AG182" s="249"/>
      <c r="AH182" s="249"/>
      <c r="AI182" s="246" t="str">
        <f>IF(ISERR(HYPERLINK(mPDM_Consolidated_Tasks[[#This Row],[Edit Task]],mPDM_Consolidated_Tasks[[#This Row],[Work Instruction Title]])),"",HYPERLINK(mPDM_Consolidated_Tasks[[#This Row],[Edit Task]],mPDM_Consolidated_Tasks[[#This Row],[Work Instruction Title]]))</f>
        <v>Order Equipment</v>
      </c>
      <c r="AK182" s="226"/>
      <c r="AL182" s="226"/>
      <c r="AM182" s="226"/>
      <c r="AR182" s="226"/>
    </row>
    <row r="183" spans="1:44" ht="15" customHeight="1">
      <c r="A183" s="240" t="s">
        <v>166</v>
      </c>
      <c r="B183" s="240" t="s">
        <v>1598</v>
      </c>
      <c r="C183" s="241" t="s">
        <v>404</v>
      </c>
      <c r="D183" s="240" t="s">
        <v>1600</v>
      </c>
      <c r="E183" s="240" t="s">
        <v>772</v>
      </c>
      <c r="F183" s="242" t="s">
        <v>1599</v>
      </c>
      <c r="G183" s="243"/>
      <c r="H183" s="243"/>
      <c r="I183" s="243"/>
      <c r="J183" s="243"/>
      <c r="K183" s="243"/>
      <c r="L183" s="243"/>
      <c r="M183" s="243"/>
      <c r="N183" s="243"/>
      <c r="O183" s="243"/>
      <c r="P183" s="243"/>
      <c r="Q183" s="243"/>
      <c r="R183" s="243"/>
      <c r="S183" s="240"/>
      <c r="T183" s="243"/>
      <c r="U183" s="243"/>
      <c r="V183" s="240"/>
      <c r="W183" s="244" t="s">
        <v>1597</v>
      </c>
      <c r="X183" s="245" t="s">
        <v>153</v>
      </c>
      <c r="Y183" s="245" t="s">
        <v>154</v>
      </c>
      <c r="Z183" s="240">
        <v>0</v>
      </c>
      <c r="AA183" s="240">
        <v>477</v>
      </c>
      <c r="AB183" s="249"/>
      <c r="AC183" s="249"/>
      <c r="AD183" s="249"/>
      <c r="AE183" s="249"/>
      <c r="AF183" s="249"/>
      <c r="AG183" s="249"/>
      <c r="AH183" s="249"/>
      <c r="AI183" s="246" t="str">
        <f>IF(ISERR(HYPERLINK(mPDM_Consolidated_Tasks[[#This Row],[Edit Task]],mPDM_Consolidated_Tasks[[#This Row],[Work Instruction Title]])),"",HYPERLINK(mPDM_Consolidated_Tasks[[#This Row],[Edit Task]],mPDM_Consolidated_Tasks[[#This Row],[Work Instruction Title]]))</f>
        <v>Install Equipment</v>
      </c>
      <c r="AK183" s="226"/>
      <c r="AL183" s="226"/>
      <c r="AM183" s="226"/>
      <c r="AR183" s="226"/>
    </row>
    <row r="184" spans="1:44" ht="15" customHeight="1">
      <c r="A184" s="240" t="s">
        <v>166</v>
      </c>
      <c r="B184" s="240" t="s">
        <v>1602</v>
      </c>
      <c r="C184" s="241" t="s">
        <v>404</v>
      </c>
      <c r="D184" s="240" t="s">
        <v>1604</v>
      </c>
      <c r="E184" s="240" t="s">
        <v>772</v>
      </c>
      <c r="F184" s="242" t="s">
        <v>1603</v>
      </c>
      <c r="G184" s="243"/>
      <c r="H184" s="243"/>
      <c r="I184" s="243"/>
      <c r="J184" s="243"/>
      <c r="K184" s="243"/>
      <c r="L184" s="243"/>
      <c r="M184" s="243"/>
      <c r="N184" s="243"/>
      <c r="O184" s="243"/>
      <c r="P184" s="243"/>
      <c r="Q184" s="243"/>
      <c r="R184" s="243"/>
      <c r="S184" s="240"/>
      <c r="T184" s="243"/>
      <c r="U184" s="243"/>
      <c r="V184" s="240"/>
      <c r="W184" s="244" t="s">
        <v>1601</v>
      </c>
      <c r="X184" s="245" t="s">
        <v>153</v>
      </c>
      <c r="Y184" s="245" t="s">
        <v>154</v>
      </c>
      <c r="Z184" s="240">
        <v>0</v>
      </c>
      <c r="AA184" s="240">
        <v>478</v>
      </c>
      <c r="AB184" s="249"/>
      <c r="AC184" s="249"/>
      <c r="AD184" s="249"/>
      <c r="AE184" s="249"/>
      <c r="AF184" s="249"/>
      <c r="AG184" s="249"/>
      <c r="AH184" s="249"/>
      <c r="AI184" s="246" t="str">
        <f>IF(ISERR(HYPERLINK(mPDM_Consolidated_Tasks[[#This Row],[Edit Task]],mPDM_Consolidated_Tasks[[#This Row],[Work Instruction Title]])),"",HYPERLINK(mPDM_Consolidated_Tasks[[#This Row],[Edit Task]],mPDM_Consolidated_Tasks[[#This Row],[Work Instruction Title]]))</f>
        <v>Review Technical Details</v>
      </c>
      <c r="AK184" s="226"/>
      <c r="AL184" s="226"/>
      <c r="AM184" s="226"/>
      <c r="AR184" s="226"/>
    </row>
    <row r="185" spans="1:44" ht="15" customHeight="1">
      <c r="A185" s="240" t="s">
        <v>166</v>
      </c>
      <c r="B185" s="240" t="s">
        <v>1606</v>
      </c>
      <c r="C185" s="241" t="s">
        <v>404</v>
      </c>
      <c r="D185" s="240" t="s">
        <v>1608</v>
      </c>
      <c r="E185" s="240" t="s">
        <v>772</v>
      </c>
      <c r="F185" s="242" t="s">
        <v>1607</v>
      </c>
      <c r="G185" s="243"/>
      <c r="H185" s="243"/>
      <c r="I185" s="243"/>
      <c r="J185" s="243"/>
      <c r="K185" s="243"/>
      <c r="L185" s="243"/>
      <c r="M185" s="243"/>
      <c r="N185" s="243"/>
      <c r="O185" s="243"/>
      <c r="P185" s="243"/>
      <c r="Q185" s="243"/>
      <c r="R185" s="243"/>
      <c r="S185" s="240"/>
      <c r="T185" s="243"/>
      <c r="U185" s="243"/>
      <c r="V185" s="240"/>
      <c r="W185" s="244" t="s">
        <v>1605</v>
      </c>
      <c r="X185" s="245" t="s">
        <v>153</v>
      </c>
      <c r="Y185" s="245" t="s">
        <v>154</v>
      </c>
      <c r="Z185" s="240">
        <v>0</v>
      </c>
      <c r="AA185" s="240">
        <v>479</v>
      </c>
      <c r="AB185" s="249"/>
      <c r="AC185" s="249"/>
      <c r="AD185" s="249"/>
      <c r="AE185" s="249"/>
      <c r="AF185" s="249"/>
      <c r="AG185" s="249"/>
      <c r="AH185" s="249"/>
      <c r="AI185" s="246" t="str">
        <f>IF(ISERR(HYPERLINK(mPDM_Consolidated_Tasks[[#This Row],[Edit Task]],mPDM_Consolidated_Tasks[[#This Row],[Work Instruction Title]])),"",HYPERLINK(mPDM_Consolidated_Tasks[[#This Row],[Edit Task]],mPDM_Consolidated_Tasks[[#This Row],[Work Instruction Title]]))</f>
        <v>Inform Customer to Migrate Network</v>
      </c>
      <c r="AK185" s="226"/>
      <c r="AL185" s="226"/>
      <c r="AM185" s="226"/>
      <c r="AR185" s="226"/>
    </row>
    <row r="186" spans="1:44" ht="15" customHeight="1">
      <c r="A186" s="240" t="s">
        <v>166</v>
      </c>
      <c r="B186" s="240" t="s">
        <v>1610</v>
      </c>
      <c r="C186" s="241" t="s">
        <v>404</v>
      </c>
      <c r="D186" s="240" t="s">
        <v>1612</v>
      </c>
      <c r="E186" s="240" t="s">
        <v>770</v>
      </c>
      <c r="F186" s="242" t="s">
        <v>1611</v>
      </c>
      <c r="G186" s="243"/>
      <c r="H186" s="243"/>
      <c r="I186" s="243"/>
      <c r="J186" s="243"/>
      <c r="K186" s="243"/>
      <c r="L186" s="243"/>
      <c r="M186" s="243"/>
      <c r="N186" s="243"/>
      <c r="O186" s="243"/>
      <c r="P186" s="243"/>
      <c r="Q186" s="243"/>
      <c r="R186" s="243"/>
      <c r="S186" s="240"/>
      <c r="T186" s="243"/>
      <c r="U186" s="243"/>
      <c r="V186" s="240"/>
      <c r="W186" s="244" t="s">
        <v>1609</v>
      </c>
      <c r="X186" s="245" t="s">
        <v>153</v>
      </c>
      <c r="Y186" s="245" t="s">
        <v>154</v>
      </c>
      <c r="Z186" s="240">
        <v>0</v>
      </c>
      <c r="AA186" s="240">
        <v>480</v>
      </c>
      <c r="AB186" s="249"/>
      <c r="AC186" s="249"/>
      <c r="AD186" s="249"/>
      <c r="AE186" s="249"/>
      <c r="AF186" s="249"/>
      <c r="AG186" s="249"/>
      <c r="AH186" s="249"/>
      <c r="AI186" s="246" t="str">
        <f>IF(ISERR(HYPERLINK(mPDM_Consolidated_Tasks[[#This Row],[Edit Task]],mPDM_Consolidated_Tasks[[#This Row],[Work Instruction Title]])),"",HYPERLINK(mPDM_Consolidated_Tasks[[#This Row],[Edit Task]],mPDM_Consolidated_Tasks[[#This Row],[Work Instruction Title]]))</f>
        <v>Capture ICG or ICr CPE ID</v>
      </c>
      <c r="AK186" s="226"/>
      <c r="AL186" s="226"/>
      <c r="AM186" s="226"/>
      <c r="AR186" s="226"/>
    </row>
    <row r="187" spans="1:44" ht="15" customHeight="1">
      <c r="A187" s="240" t="s">
        <v>166</v>
      </c>
      <c r="B187" s="240" t="s">
        <v>1614</v>
      </c>
      <c r="C187" s="241" t="s">
        <v>404</v>
      </c>
      <c r="D187" s="240" t="s">
        <v>1616</v>
      </c>
      <c r="E187" s="240" t="s">
        <v>772</v>
      </c>
      <c r="F187" s="242" t="s">
        <v>1615</v>
      </c>
      <c r="G187" s="243"/>
      <c r="H187" s="243"/>
      <c r="I187" s="243"/>
      <c r="J187" s="243"/>
      <c r="K187" s="243"/>
      <c r="L187" s="243"/>
      <c r="M187" s="243"/>
      <c r="N187" s="243"/>
      <c r="O187" s="243"/>
      <c r="P187" s="243"/>
      <c r="Q187" s="243"/>
      <c r="R187" s="243"/>
      <c r="S187" s="240"/>
      <c r="T187" s="243"/>
      <c r="U187" s="243"/>
      <c r="V187" s="240"/>
      <c r="W187" s="244" t="s">
        <v>1613</v>
      </c>
      <c r="X187" s="245" t="s">
        <v>153</v>
      </c>
      <c r="Y187" s="245" t="s">
        <v>154</v>
      </c>
      <c r="Z187" s="240">
        <v>0</v>
      </c>
      <c r="AA187" s="240">
        <v>483</v>
      </c>
      <c r="AB187" s="249"/>
      <c r="AC187" s="249"/>
      <c r="AD187" s="249"/>
      <c r="AE187" s="249"/>
      <c r="AF187" s="249"/>
      <c r="AG187" s="249"/>
      <c r="AH187" s="249"/>
      <c r="AI187" s="246" t="str">
        <f>IF(ISERR(HYPERLINK(mPDM_Consolidated_Tasks[[#This Row],[Edit Task]],mPDM_Consolidated_Tasks[[#This Row],[Work Instruction Title]])),"",HYPERLINK(mPDM_Consolidated_Tasks[[#This Row],[Edit Task]],mPDM_Consolidated_Tasks[[#This Row],[Work Instruction Title]]))</f>
        <v>Configure Local Transmission Path</v>
      </c>
      <c r="AK187" s="226"/>
      <c r="AL187" s="226"/>
      <c r="AM187" s="226"/>
      <c r="AR187" s="226"/>
    </row>
    <row r="188" spans="1:44" ht="15" customHeight="1">
      <c r="A188" s="240" t="s">
        <v>166</v>
      </c>
      <c r="B188" s="240" t="s">
        <v>1618</v>
      </c>
      <c r="C188" s="241" t="s">
        <v>404</v>
      </c>
      <c r="D188" s="240" t="s">
        <v>1620</v>
      </c>
      <c r="E188" s="240" t="s">
        <v>770</v>
      </c>
      <c r="F188" s="242" t="s">
        <v>1619</v>
      </c>
      <c r="G188" s="243"/>
      <c r="H188" s="243"/>
      <c r="I188" s="243"/>
      <c r="J188" s="243"/>
      <c r="K188" s="243"/>
      <c r="L188" s="243"/>
      <c r="M188" s="243"/>
      <c r="N188" s="243"/>
      <c r="O188" s="243"/>
      <c r="P188" s="243"/>
      <c r="Q188" s="243"/>
      <c r="R188" s="243"/>
      <c r="S188" s="240"/>
      <c r="T188" s="243"/>
      <c r="U188" s="243"/>
      <c r="V188" s="240"/>
      <c r="W188" s="244" t="s">
        <v>1617</v>
      </c>
      <c r="X188" s="245" t="s">
        <v>153</v>
      </c>
      <c r="Y188" s="245" t="s">
        <v>154</v>
      </c>
      <c r="Z188" s="240">
        <v>0</v>
      </c>
      <c r="AA188" s="240">
        <v>494</v>
      </c>
      <c r="AB188" s="249"/>
      <c r="AC188" s="249"/>
      <c r="AD188" s="249"/>
      <c r="AE188" s="249"/>
      <c r="AF188" s="249"/>
      <c r="AG188" s="249"/>
      <c r="AH188" s="249"/>
      <c r="AI188" s="246" t="str">
        <f>IF(ISERR(HYPERLINK(mPDM_Consolidated_Tasks[[#This Row],[Edit Task]],mPDM_Consolidated_Tasks[[#This Row],[Work Instruction Title]])),"",HYPERLINK(mPDM_Consolidated_Tasks[[#This Row],[Edit Task]],mPDM_Consolidated_Tasks[[#This Row],[Work Instruction Title]]))</f>
        <v>Raise Order Management System Order</v>
      </c>
      <c r="AK188" s="226"/>
      <c r="AL188" s="226"/>
      <c r="AM188" s="226"/>
      <c r="AR188" s="226"/>
    </row>
    <row r="189" spans="1:44" ht="15" customHeight="1">
      <c r="A189" s="240" t="s">
        <v>166</v>
      </c>
      <c r="B189" s="240" t="s">
        <v>1622</v>
      </c>
      <c r="C189" s="241" t="s">
        <v>404</v>
      </c>
      <c r="D189" s="240" t="s">
        <v>1624</v>
      </c>
      <c r="E189" s="240" t="s">
        <v>770</v>
      </c>
      <c r="F189" s="242" t="s">
        <v>1623</v>
      </c>
      <c r="G189" s="243"/>
      <c r="H189" s="243"/>
      <c r="I189" s="243"/>
      <c r="J189" s="243"/>
      <c r="K189" s="243"/>
      <c r="L189" s="243"/>
      <c r="M189" s="243"/>
      <c r="N189" s="243"/>
      <c r="O189" s="243"/>
      <c r="P189" s="243"/>
      <c r="Q189" s="243"/>
      <c r="R189" s="243"/>
      <c r="S189" s="240"/>
      <c r="T189" s="243"/>
      <c r="U189" s="243"/>
      <c r="V189" s="240"/>
      <c r="W189" s="244" t="s">
        <v>1621</v>
      </c>
      <c r="X189" s="245" t="s">
        <v>153</v>
      </c>
      <c r="Y189" s="245" t="s">
        <v>154</v>
      </c>
      <c r="Z189" s="240">
        <v>0</v>
      </c>
      <c r="AA189" s="240">
        <v>495</v>
      </c>
      <c r="AB189" s="249"/>
      <c r="AC189" s="249"/>
      <c r="AD189" s="249"/>
      <c r="AE189" s="249"/>
      <c r="AF189" s="249"/>
      <c r="AG189" s="249"/>
      <c r="AH189" s="249"/>
      <c r="AI189" s="246" t="str">
        <f>IF(ISERR(HYPERLINK(mPDM_Consolidated_Tasks[[#This Row],[Edit Task]],mPDM_Consolidated_Tasks[[#This Row],[Work Instruction Title]])),"",HYPERLINK(mPDM_Consolidated_Tasks[[#This Row],[Edit Task]],mPDM_Consolidated_Tasks[[#This Row],[Work Instruction Title]]))</f>
        <v>Arrange Team Conference Call</v>
      </c>
      <c r="AK189" s="226"/>
      <c r="AL189" s="226"/>
      <c r="AM189" s="226"/>
      <c r="AR189" s="226"/>
    </row>
    <row r="190" spans="1:44" ht="15" customHeight="1">
      <c r="A190" s="240" t="s">
        <v>166</v>
      </c>
      <c r="B190" s="240" t="s">
        <v>1626</v>
      </c>
      <c r="C190" s="241" t="s">
        <v>404</v>
      </c>
      <c r="D190" s="240" t="s">
        <v>1628</v>
      </c>
      <c r="E190" s="240" t="s">
        <v>770</v>
      </c>
      <c r="F190" s="242" t="s">
        <v>1627</v>
      </c>
      <c r="G190" s="243"/>
      <c r="H190" s="243"/>
      <c r="I190" s="243"/>
      <c r="J190" s="243"/>
      <c r="K190" s="243"/>
      <c r="L190" s="243"/>
      <c r="M190" s="243"/>
      <c r="N190" s="243"/>
      <c r="O190" s="243"/>
      <c r="P190" s="243"/>
      <c r="Q190" s="243"/>
      <c r="R190" s="243"/>
      <c r="S190" s="240"/>
      <c r="T190" s="243"/>
      <c r="U190" s="243"/>
      <c r="V190" s="240"/>
      <c r="W190" s="244" t="s">
        <v>1625</v>
      </c>
      <c r="X190" s="245" t="s">
        <v>153</v>
      </c>
      <c r="Y190" s="245" t="s">
        <v>154</v>
      </c>
      <c r="Z190" s="240">
        <v>0</v>
      </c>
      <c r="AA190" s="240">
        <v>496</v>
      </c>
      <c r="AB190" s="249"/>
      <c r="AC190" s="249"/>
      <c r="AD190" s="249"/>
      <c r="AE190" s="249"/>
      <c r="AF190" s="249"/>
      <c r="AG190" s="249"/>
      <c r="AH190" s="249"/>
      <c r="AI190" s="246" t="str">
        <f>IF(ISERR(HYPERLINK(mPDM_Consolidated_Tasks[[#This Row],[Edit Task]],mPDM_Consolidated_Tasks[[#This Row],[Work Instruction Title]])),"",HYPERLINK(mPDM_Consolidated_Tasks[[#This Row],[Edit Task]],mPDM_Consolidated_Tasks[[#This Row],[Work Instruction Title]]))</f>
        <v>Plan Core Connections and Assign Allocations</v>
      </c>
      <c r="AK190" s="226"/>
      <c r="AL190" s="226"/>
      <c r="AM190" s="226"/>
      <c r="AR190" s="226"/>
    </row>
    <row r="191" spans="1:44" ht="15" customHeight="1">
      <c r="A191" s="240" t="s">
        <v>166</v>
      </c>
      <c r="B191" s="240" t="s">
        <v>1630</v>
      </c>
      <c r="C191" s="241" t="s">
        <v>404</v>
      </c>
      <c r="D191" s="240" t="s">
        <v>1632</v>
      </c>
      <c r="E191" s="240" t="s">
        <v>770</v>
      </c>
      <c r="F191" s="242" t="s">
        <v>1631</v>
      </c>
      <c r="G191" s="243"/>
      <c r="H191" s="243"/>
      <c r="I191" s="243"/>
      <c r="J191" s="243"/>
      <c r="K191" s="243"/>
      <c r="L191" s="243"/>
      <c r="M191" s="243"/>
      <c r="N191" s="243"/>
      <c r="O191" s="243"/>
      <c r="P191" s="243"/>
      <c r="Q191" s="243"/>
      <c r="R191" s="243"/>
      <c r="S191" s="240"/>
      <c r="T191" s="243"/>
      <c r="U191" s="243"/>
      <c r="V191" s="240"/>
      <c r="W191" s="244" t="s">
        <v>1629</v>
      </c>
      <c r="X191" s="245" t="s">
        <v>153</v>
      </c>
      <c r="Y191" s="245" t="s">
        <v>154</v>
      </c>
      <c r="Z191" s="240">
        <v>0</v>
      </c>
      <c r="AA191" s="240">
        <v>497</v>
      </c>
      <c r="AB191" s="249"/>
      <c r="AC191" s="249"/>
      <c r="AD191" s="249"/>
      <c r="AE191" s="249"/>
      <c r="AF191" s="249"/>
      <c r="AG191" s="249"/>
      <c r="AH191" s="249"/>
      <c r="AI191" s="246" t="str">
        <f>IF(ISERR(HYPERLINK(mPDM_Consolidated_Tasks[[#This Row],[Edit Task]],mPDM_Consolidated_Tasks[[#This Row],[Work Instruction Title]])),"",HYPERLINK(mPDM_Consolidated_Tasks[[#This Row],[Edit Task]],mPDM_Consolidated_Tasks[[#This Row],[Work Instruction Title]]))</f>
        <v>Check Core Network Dependencies</v>
      </c>
      <c r="AK191" s="226"/>
      <c r="AL191" s="226"/>
      <c r="AM191" s="226"/>
      <c r="AR191" s="226"/>
    </row>
    <row r="192" spans="1:44" ht="15" customHeight="1">
      <c r="A192" s="240" t="s">
        <v>166</v>
      </c>
      <c r="B192" s="240" t="s">
        <v>1634</v>
      </c>
      <c r="C192" s="241" t="s">
        <v>404</v>
      </c>
      <c r="D192" s="240" t="s">
        <v>1636</v>
      </c>
      <c r="E192" s="240" t="s">
        <v>770</v>
      </c>
      <c r="F192" s="242" t="s">
        <v>1635</v>
      </c>
      <c r="G192" s="243"/>
      <c r="H192" s="243"/>
      <c r="I192" s="243"/>
      <c r="J192" s="243"/>
      <c r="K192" s="243"/>
      <c r="L192" s="243"/>
      <c r="M192" s="243"/>
      <c r="N192" s="243"/>
      <c r="O192" s="243"/>
      <c r="P192" s="243"/>
      <c r="Q192" s="243"/>
      <c r="R192" s="243"/>
      <c r="S192" s="240"/>
      <c r="T192" s="243"/>
      <c r="U192" s="243"/>
      <c r="V192" s="240"/>
      <c r="W192" s="244" t="s">
        <v>1633</v>
      </c>
      <c r="X192" s="245" t="s">
        <v>153</v>
      </c>
      <c r="Y192" s="245" t="s">
        <v>154</v>
      </c>
      <c r="Z192" s="240">
        <v>0</v>
      </c>
      <c r="AA192" s="240">
        <v>498</v>
      </c>
      <c r="AB192" s="249"/>
      <c r="AC192" s="249"/>
      <c r="AD192" s="249"/>
      <c r="AE192" s="249"/>
      <c r="AF192" s="249"/>
      <c r="AG192" s="249"/>
      <c r="AH192" s="249"/>
      <c r="AI192" s="246" t="str">
        <f>IF(ISERR(HYPERLINK(mPDM_Consolidated_Tasks[[#This Row],[Edit Task]],mPDM_Consolidated_Tasks[[#This Row],[Work Instruction Title]])),"",HYPERLINK(mPDM_Consolidated_Tasks[[#This Row],[Edit Task]],mPDM_Consolidated_Tasks[[#This Row],[Work Instruction Title]]))</f>
        <v>Order In-country Network Connection</v>
      </c>
      <c r="AK192" s="226"/>
      <c r="AL192" s="226"/>
      <c r="AM192" s="226"/>
      <c r="AR192" s="226"/>
    </row>
    <row r="193" spans="1:44" ht="15" customHeight="1">
      <c r="A193" s="240" t="s">
        <v>166</v>
      </c>
      <c r="B193" s="240" t="s">
        <v>1638</v>
      </c>
      <c r="C193" s="241" t="s">
        <v>404</v>
      </c>
      <c r="D193" s="240" t="s">
        <v>1640</v>
      </c>
      <c r="E193" s="240" t="s">
        <v>770</v>
      </c>
      <c r="F193" s="242" t="s">
        <v>1639</v>
      </c>
      <c r="G193" s="243"/>
      <c r="H193" s="243"/>
      <c r="I193" s="243"/>
      <c r="J193" s="243"/>
      <c r="K193" s="243"/>
      <c r="L193" s="243"/>
      <c r="M193" s="243"/>
      <c r="N193" s="243"/>
      <c r="O193" s="243"/>
      <c r="P193" s="243"/>
      <c r="Q193" s="243"/>
      <c r="R193" s="243"/>
      <c r="S193" s="240"/>
      <c r="T193" s="243"/>
      <c r="U193" s="243"/>
      <c r="V193" s="240"/>
      <c r="W193" s="244" t="s">
        <v>1637</v>
      </c>
      <c r="X193" s="245" t="s">
        <v>153</v>
      </c>
      <c r="Y193" s="245" t="s">
        <v>154</v>
      </c>
      <c r="Z193" s="240">
        <v>0</v>
      </c>
      <c r="AA193" s="240">
        <v>499</v>
      </c>
      <c r="AB193" s="249"/>
      <c r="AC193" s="249"/>
      <c r="AD193" s="249"/>
      <c r="AE193" s="249"/>
      <c r="AF193" s="249"/>
      <c r="AG193" s="249"/>
      <c r="AH193" s="249"/>
      <c r="AI193" s="246" t="str">
        <f>IF(ISERR(HYPERLINK(mPDM_Consolidated_Tasks[[#This Row],[Edit Task]],mPDM_Consolidated_Tasks[[#This Row],[Work Instruction Title]])),"",HYPERLINK(mPDM_Consolidated_Tasks[[#This Row],[Edit Task]],mPDM_Consolidated_Tasks[[#This Row],[Work Instruction Title]]))</f>
        <v>Confirm Core Equipment Complete</v>
      </c>
      <c r="AK193" s="226"/>
      <c r="AL193" s="226"/>
      <c r="AM193" s="226"/>
      <c r="AR193" s="226"/>
    </row>
    <row r="194" spans="1:44" ht="15" customHeight="1">
      <c r="A194" s="240" t="s">
        <v>166</v>
      </c>
      <c r="B194" s="240" t="s">
        <v>1642</v>
      </c>
      <c r="C194" s="241" t="s">
        <v>404</v>
      </c>
      <c r="D194" s="240" t="s">
        <v>1644</v>
      </c>
      <c r="E194" s="240" t="s">
        <v>770</v>
      </c>
      <c r="F194" s="242" t="s">
        <v>1643</v>
      </c>
      <c r="G194" s="243"/>
      <c r="H194" s="243"/>
      <c r="I194" s="243"/>
      <c r="J194" s="243"/>
      <c r="K194" s="243"/>
      <c r="L194" s="243"/>
      <c r="M194" s="243"/>
      <c r="N194" s="243"/>
      <c r="O194" s="243"/>
      <c r="P194" s="243"/>
      <c r="Q194" s="243"/>
      <c r="R194" s="243"/>
      <c r="S194" s="240"/>
      <c r="T194" s="243"/>
      <c r="U194" s="243"/>
      <c r="V194" s="240"/>
      <c r="W194" s="244" t="s">
        <v>1641</v>
      </c>
      <c r="X194" s="245" t="s">
        <v>153</v>
      </c>
      <c r="Y194" s="245" t="s">
        <v>154</v>
      </c>
      <c r="Z194" s="240">
        <v>0</v>
      </c>
      <c r="AA194" s="240">
        <v>500</v>
      </c>
      <c r="AB194" s="249"/>
      <c r="AC194" s="249"/>
      <c r="AD194" s="249"/>
      <c r="AE194" s="249"/>
      <c r="AF194" s="249"/>
      <c r="AG194" s="249"/>
      <c r="AH194" s="249"/>
      <c r="AI194" s="246" t="str">
        <f>IF(ISERR(HYPERLINK(mPDM_Consolidated_Tasks[[#This Row],[Edit Task]],mPDM_Consolidated_Tasks[[#This Row],[Work Instruction Title]])),"",HYPERLINK(mPDM_Consolidated_Tasks[[#This Row],[Edit Task]],mPDM_Consolidated_Tasks[[#This Row],[Work Instruction Title]]))</f>
        <v>Perform Core Circuit Commissioning or Cease</v>
      </c>
      <c r="AK194" s="226"/>
      <c r="AL194" s="226"/>
      <c r="AM194" s="226"/>
      <c r="AR194" s="226"/>
    </row>
    <row r="195" spans="1:44" ht="15" customHeight="1">
      <c r="A195" s="240" t="s">
        <v>166</v>
      </c>
      <c r="B195" s="240" t="s">
        <v>1646</v>
      </c>
      <c r="C195" s="241" t="s">
        <v>404</v>
      </c>
      <c r="D195" s="240" t="s">
        <v>1648</v>
      </c>
      <c r="E195" s="240" t="s">
        <v>770</v>
      </c>
      <c r="F195" s="242" t="s">
        <v>1647</v>
      </c>
      <c r="G195" s="243"/>
      <c r="H195" s="243"/>
      <c r="I195" s="243"/>
      <c r="J195" s="243"/>
      <c r="K195" s="243"/>
      <c r="L195" s="243"/>
      <c r="M195" s="243"/>
      <c r="N195" s="243"/>
      <c r="O195" s="243"/>
      <c r="P195" s="243"/>
      <c r="Q195" s="243"/>
      <c r="R195" s="243"/>
      <c r="S195" s="240"/>
      <c r="T195" s="243"/>
      <c r="U195" s="243"/>
      <c r="V195" s="240"/>
      <c r="W195" s="244" t="s">
        <v>1645</v>
      </c>
      <c r="X195" s="245" t="s">
        <v>153</v>
      </c>
      <c r="Y195" s="245" t="s">
        <v>154</v>
      </c>
      <c r="Z195" s="240">
        <v>0</v>
      </c>
      <c r="AA195" s="240">
        <v>501</v>
      </c>
      <c r="AB195" s="249"/>
      <c r="AC195" s="249"/>
      <c r="AD195" s="249"/>
      <c r="AE195" s="249"/>
      <c r="AF195" s="249"/>
      <c r="AG195" s="249"/>
      <c r="AH195" s="249"/>
      <c r="AI195" s="246" t="str">
        <f>IF(ISERR(HYPERLINK(mPDM_Consolidated_Tasks[[#This Row],[Edit Task]],mPDM_Consolidated_Tasks[[#This Row],[Work Instruction Title]])),"",HYPERLINK(mPDM_Consolidated_Tasks[[#This Row],[Edit Task]],mPDM_Consolidated_Tasks[[#This Row],[Work Instruction Title]]))</f>
        <v>Confirm In-country Network Connection Completion</v>
      </c>
      <c r="AK195" s="226"/>
      <c r="AL195" s="226"/>
      <c r="AM195" s="226"/>
      <c r="AR195" s="226"/>
    </row>
    <row r="196" spans="1:44" ht="15" customHeight="1">
      <c r="A196" s="240" t="s">
        <v>166</v>
      </c>
      <c r="B196" s="240" t="s">
        <v>1649</v>
      </c>
      <c r="C196" s="241" t="s">
        <v>162</v>
      </c>
      <c r="D196" s="240" t="s">
        <v>1651</v>
      </c>
      <c r="E196" s="240" t="s">
        <v>770</v>
      </c>
      <c r="F196" s="242" t="s">
        <v>1650</v>
      </c>
      <c r="G196" s="243"/>
      <c r="H196" s="243"/>
      <c r="I196" s="243"/>
      <c r="J196" s="243"/>
      <c r="K196" s="243"/>
      <c r="L196" s="243"/>
      <c r="M196" s="243"/>
      <c r="N196" s="243"/>
      <c r="O196" s="243"/>
      <c r="P196" s="243"/>
      <c r="Q196" s="243"/>
      <c r="R196" s="243"/>
      <c r="S196" s="240"/>
      <c r="T196" s="243"/>
      <c r="U196" s="243"/>
      <c r="V196" s="240"/>
      <c r="W196" s="244" t="s">
        <v>771</v>
      </c>
      <c r="X196" s="245" t="s">
        <v>153</v>
      </c>
      <c r="Y196" s="245" t="s">
        <v>154</v>
      </c>
      <c r="Z196" s="240">
        <v>1</v>
      </c>
      <c r="AA196" s="240">
        <v>502</v>
      </c>
      <c r="AB196" s="249"/>
      <c r="AC196" s="249"/>
      <c r="AD196" s="249"/>
      <c r="AE196" s="249"/>
      <c r="AF196" s="249"/>
      <c r="AG196" s="249"/>
      <c r="AH196" s="249" t="s">
        <v>151</v>
      </c>
      <c r="AI196" s="246" t="str">
        <f>IF(ISERR(HYPERLINK(mPDM_Consolidated_Tasks[[#This Row],[Edit Task]],mPDM_Consolidated_Tasks[[#This Row],[Work Instruction Title]])),"",HYPERLINK(mPDM_Consolidated_Tasks[[#This Row],[Edit Task]],mPDM_Consolidated_Tasks[[#This Row],[Work Instruction Title]]))</f>
        <v>Place CPE Order</v>
      </c>
      <c r="AK196" s="226"/>
      <c r="AL196" s="226"/>
      <c r="AM196" s="226"/>
      <c r="AR196" s="226"/>
    </row>
    <row r="197" spans="1:44" ht="15" customHeight="1">
      <c r="A197" s="240" t="s">
        <v>166</v>
      </c>
      <c r="B197" s="240" t="s">
        <v>1653</v>
      </c>
      <c r="C197" s="241" t="s">
        <v>404</v>
      </c>
      <c r="D197" s="240" t="s">
        <v>1655</v>
      </c>
      <c r="E197" s="240" t="s">
        <v>770</v>
      </c>
      <c r="F197" s="242" t="s">
        <v>1654</v>
      </c>
      <c r="G197" s="243"/>
      <c r="H197" s="243"/>
      <c r="I197" s="243"/>
      <c r="J197" s="243"/>
      <c r="K197" s="243"/>
      <c r="L197" s="243"/>
      <c r="M197" s="243"/>
      <c r="N197" s="243"/>
      <c r="O197" s="243"/>
      <c r="P197" s="243"/>
      <c r="Q197" s="243"/>
      <c r="R197" s="243"/>
      <c r="S197" s="240"/>
      <c r="T197" s="243"/>
      <c r="U197" s="243"/>
      <c r="V197" s="240"/>
      <c r="W197" s="244" t="s">
        <v>1652</v>
      </c>
      <c r="X197" s="245" t="s">
        <v>153</v>
      </c>
      <c r="Y197" s="245" t="s">
        <v>154</v>
      </c>
      <c r="Z197" s="240">
        <v>0</v>
      </c>
      <c r="AA197" s="240">
        <v>503</v>
      </c>
      <c r="AB197" s="249"/>
      <c r="AC197" s="249"/>
      <c r="AD197" s="249"/>
      <c r="AE197" s="249"/>
      <c r="AF197" s="249"/>
      <c r="AG197" s="249"/>
      <c r="AH197" s="249"/>
      <c r="AI197" s="246" t="str">
        <f>IF(ISERR(HYPERLINK(mPDM_Consolidated_Tasks[[#This Row],[Edit Task]],mPDM_Consolidated_Tasks[[#This Row],[Work Instruction Title]])),"",HYPERLINK(mPDM_Consolidated_Tasks[[#This Row],[Edit Task]],mPDM_Consolidated_Tasks[[#This Row],[Work Instruction Title]]))</f>
        <v>Update Circuit Details</v>
      </c>
      <c r="AK197" s="226"/>
      <c r="AL197" s="226"/>
      <c r="AM197" s="226"/>
      <c r="AR197" s="226"/>
    </row>
    <row r="198" spans="1:44" ht="15" customHeight="1">
      <c r="A198" s="240" t="s">
        <v>166</v>
      </c>
      <c r="B198" s="240" t="s">
        <v>1657</v>
      </c>
      <c r="C198" s="241" t="s">
        <v>404</v>
      </c>
      <c r="D198" s="240" t="s">
        <v>1659</v>
      </c>
      <c r="E198" s="240" t="s">
        <v>770</v>
      </c>
      <c r="F198" s="242" t="s">
        <v>1658</v>
      </c>
      <c r="G198" s="243"/>
      <c r="H198" s="243"/>
      <c r="I198" s="243"/>
      <c r="J198" s="243"/>
      <c r="K198" s="243"/>
      <c r="L198" s="243"/>
      <c r="M198" s="243"/>
      <c r="N198" s="243"/>
      <c r="O198" s="243"/>
      <c r="P198" s="243"/>
      <c r="Q198" s="243"/>
      <c r="R198" s="243"/>
      <c r="S198" s="240"/>
      <c r="T198" s="243"/>
      <c r="U198" s="243"/>
      <c r="V198" s="240"/>
      <c r="W198" s="244" t="s">
        <v>1656</v>
      </c>
      <c r="X198" s="245" t="s">
        <v>153</v>
      </c>
      <c r="Y198" s="245" t="s">
        <v>154</v>
      </c>
      <c r="Z198" s="240">
        <v>0</v>
      </c>
      <c r="AA198" s="240">
        <v>481</v>
      </c>
      <c r="AB198" s="249"/>
      <c r="AC198" s="249"/>
      <c r="AD198" s="249"/>
      <c r="AE198" s="249"/>
      <c r="AF198" s="249"/>
      <c r="AG198" s="249"/>
      <c r="AH198" s="249"/>
      <c r="AI198" s="246" t="str">
        <f>IF(ISERR(HYPERLINK(mPDM_Consolidated_Tasks[[#This Row],[Edit Task]],mPDM_Consolidated_Tasks[[#This Row],[Work Instruction Title]])),"",HYPERLINK(mPDM_Consolidated_Tasks[[#This Row],[Edit Task]],mPDM_Consolidated_Tasks[[#This Row],[Work Instruction Title]]))</f>
        <v>Assign Bandwidth Circuit ID</v>
      </c>
      <c r="AK198" s="226"/>
      <c r="AL198" s="226"/>
      <c r="AM198" s="226"/>
      <c r="AR198" s="226"/>
    </row>
    <row r="199" spans="1:44" ht="15" customHeight="1">
      <c r="A199" s="240" t="s">
        <v>166</v>
      </c>
      <c r="B199" s="240" t="s">
        <v>1660</v>
      </c>
      <c r="C199" s="241" t="s">
        <v>149</v>
      </c>
      <c r="D199" s="240" t="s">
        <v>1662</v>
      </c>
      <c r="E199" s="240" t="s">
        <v>772</v>
      </c>
      <c r="F199" s="242" t="s">
        <v>1661</v>
      </c>
      <c r="G199" s="243"/>
      <c r="H199" s="243"/>
      <c r="I199" s="243"/>
      <c r="J199" s="243"/>
      <c r="K199" s="243"/>
      <c r="L199" s="243"/>
      <c r="M199" s="243"/>
      <c r="N199" s="243"/>
      <c r="O199" s="243"/>
      <c r="P199" s="243"/>
      <c r="Q199" s="243"/>
      <c r="R199" s="243"/>
      <c r="S199" s="240"/>
      <c r="T199" s="243"/>
      <c r="U199" s="243"/>
      <c r="V199" s="240"/>
      <c r="W199" s="244" t="s">
        <v>771</v>
      </c>
      <c r="X199" s="245" t="s">
        <v>153</v>
      </c>
      <c r="Y199" s="245" t="s">
        <v>154</v>
      </c>
      <c r="Z199" s="240">
        <v>3</v>
      </c>
      <c r="AA199" s="240">
        <v>482</v>
      </c>
      <c r="AB199" s="249"/>
      <c r="AC199" s="249"/>
      <c r="AD199" s="249"/>
      <c r="AE199" s="249"/>
      <c r="AF199" s="249" t="s">
        <v>150</v>
      </c>
      <c r="AG199" s="249" t="s">
        <v>283</v>
      </c>
      <c r="AH199" s="249" t="s">
        <v>258</v>
      </c>
      <c r="AI199" s="246" t="str">
        <f>IF(ISERR(HYPERLINK(mPDM_Consolidated_Tasks[[#This Row],[Edit Task]],mPDM_Consolidated_Tasks[[#This Row],[Work Instruction Title]])),"",HYPERLINK(mPDM_Consolidated_Tasks[[#This Row],[Edit Task]],mPDM_Consolidated_Tasks[[#This Row],[Work Instruction Title]]))</f>
        <v>Confirm Service Delivered or Ceased</v>
      </c>
      <c r="AK199" s="226"/>
      <c r="AL199" s="226"/>
      <c r="AM199" s="226"/>
      <c r="AR199" s="226"/>
    </row>
    <row r="200" spans="1:44" ht="15" customHeight="1">
      <c r="A200" s="240" t="s">
        <v>166</v>
      </c>
      <c r="B200" s="240" t="s">
        <v>1663</v>
      </c>
      <c r="C200" s="241" t="s">
        <v>162</v>
      </c>
      <c r="D200" s="240" t="s">
        <v>1665</v>
      </c>
      <c r="E200" s="240" t="s">
        <v>770</v>
      </c>
      <c r="F200" s="242" t="s">
        <v>1664</v>
      </c>
      <c r="G200" s="243"/>
      <c r="H200" s="243"/>
      <c r="I200" s="243"/>
      <c r="J200" s="243"/>
      <c r="K200" s="243"/>
      <c r="L200" s="243"/>
      <c r="M200" s="243"/>
      <c r="N200" s="243"/>
      <c r="O200" s="243"/>
      <c r="P200" s="243"/>
      <c r="Q200" s="243"/>
      <c r="R200" s="243"/>
      <c r="S200" s="240"/>
      <c r="T200" s="243"/>
      <c r="U200" s="243"/>
      <c r="V200" s="240"/>
      <c r="W200" s="244" t="s">
        <v>1881</v>
      </c>
      <c r="X200" s="245" t="s">
        <v>153</v>
      </c>
      <c r="Y200" s="245" t="s">
        <v>154</v>
      </c>
      <c r="Z200" s="240">
        <v>1</v>
      </c>
      <c r="AA200" s="240">
        <v>507</v>
      </c>
      <c r="AB200" s="249"/>
      <c r="AC200" s="249"/>
      <c r="AD200" s="249"/>
      <c r="AE200" s="249"/>
      <c r="AF200" s="249"/>
      <c r="AG200" s="249" t="s">
        <v>152</v>
      </c>
      <c r="AH200" s="249"/>
      <c r="AI200" s="246" t="str">
        <f>IF(ISERR(HYPERLINK(mPDM_Consolidated_Tasks[[#This Row],[Edit Task]],mPDM_Consolidated_Tasks[[#This Row],[Work Instruction Title]])),"",HYPERLINK(mPDM_Consolidated_Tasks[[#This Row],[Edit Task]],mPDM_Consolidated_Tasks[[#This Row],[Work Instruction Title]]))</f>
        <v>Send Policy to MSS Gate</v>
      </c>
      <c r="AK200" s="226"/>
      <c r="AL200" s="226"/>
      <c r="AM200" s="226"/>
      <c r="AR200" s="226"/>
    </row>
    <row r="201" spans="1:44" ht="15" customHeight="1">
      <c r="A201" s="240" t="s">
        <v>166</v>
      </c>
      <c r="B201" s="240" t="s">
        <v>1666</v>
      </c>
      <c r="C201" s="241" t="s">
        <v>162</v>
      </c>
      <c r="D201" s="240" t="s">
        <v>1668</v>
      </c>
      <c r="E201" s="240" t="s">
        <v>770</v>
      </c>
      <c r="F201" s="242" t="s">
        <v>1667</v>
      </c>
      <c r="G201" s="243"/>
      <c r="H201" s="243"/>
      <c r="I201" s="243"/>
      <c r="J201" s="243"/>
      <c r="K201" s="243"/>
      <c r="L201" s="243"/>
      <c r="M201" s="243"/>
      <c r="N201" s="243"/>
      <c r="O201" s="243"/>
      <c r="P201" s="243"/>
      <c r="Q201" s="243"/>
      <c r="R201" s="243"/>
      <c r="S201" s="240"/>
      <c r="T201" s="243"/>
      <c r="U201" s="243"/>
      <c r="V201" s="240"/>
      <c r="W201" s="244" t="s">
        <v>1882</v>
      </c>
      <c r="X201" s="245" t="s">
        <v>153</v>
      </c>
      <c r="Y201" s="245" t="s">
        <v>154</v>
      </c>
      <c r="Z201" s="240">
        <v>1</v>
      </c>
      <c r="AA201" s="240">
        <v>508</v>
      </c>
      <c r="AB201" s="249"/>
      <c r="AC201" s="249"/>
      <c r="AD201" s="249"/>
      <c r="AE201" s="249"/>
      <c r="AF201" s="249"/>
      <c r="AG201" s="249" t="s">
        <v>151</v>
      </c>
      <c r="AH201" s="249"/>
      <c r="AI201" s="246" t="str">
        <f>IF(ISERR(HYPERLINK(mPDM_Consolidated_Tasks[[#This Row],[Edit Task]],mPDM_Consolidated_Tasks[[#This Row],[Work Instruction Title]])),"",HYPERLINK(mPDM_Consolidated_Tasks[[#This Row],[Edit Task]],mPDM_Consolidated_Tasks[[#This Row],[Work Instruction Title]]))</f>
        <v>Configure and Ship Modem</v>
      </c>
      <c r="AK201" s="226"/>
      <c r="AL201" s="226"/>
      <c r="AM201" s="226"/>
      <c r="AR201" s="226"/>
    </row>
    <row r="202" spans="1:44" ht="15" customHeight="1">
      <c r="A202" s="240" t="s">
        <v>166</v>
      </c>
      <c r="B202" s="240" t="s">
        <v>1669</v>
      </c>
      <c r="C202" s="241" t="s">
        <v>149</v>
      </c>
      <c r="D202" s="240" t="s">
        <v>1671</v>
      </c>
      <c r="E202" s="240" t="s">
        <v>770</v>
      </c>
      <c r="F202" s="242" t="s">
        <v>1670</v>
      </c>
      <c r="G202" s="243"/>
      <c r="H202" s="243"/>
      <c r="I202" s="243"/>
      <c r="J202" s="243"/>
      <c r="K202" s="243"/>
      <c r="L202" s="243"/>
      <c r="M202" s="243"/>
      <c r="N202" s="243"/>
      <c r="O202" s="243"/>
      <c r="P202" s="243"/>
      <c r="Q202" s="243"/>
      <c r="R202" s="243"/>
      <c r="S202" s="240"/>
      <c r="T202" s="243"/>
      <c r="U202" s="243"/>
      <c r="V202" s="240"/>
      <c r="W202" s="244" t="s">
        <v>771</v>
      </c>
      <c r="X202" s="245" t="s">
        <v>153</v>
      </c>
      <c r="Y202" s="245" t="s">
        <v>154</v>
      </c>
      <c r="Z202" s="240">
        <v>2</v>
      </c>
      <c r="AA202" s="240">
        <v>509</v>
      </c>
      <c r="AB202" s="249"/>
      <c r="AC202" s="249"/>
      <c r="AD202" s="249"/>
      <c r="AE202" s="249"/>
      <c r="AF202" s="249"/>
      <c r="AG202" s="249" t="s">
        <v>258</v>
      </c>
      <c r="AH202" s="249" t="s">
        <v>258</v>
      </c>
      <c r="AI202" s="246" t="str">
        <f>IF(ISERR(HYPERLINK(mPDM_Consolidated_Tasks[[#This Row],[Edit Task]],mPDM_Consolidated_Tasks[[#This Row],[Work Instruction Title]])),"",HYPERLINK(mPDM_Consolidated_Tasks[[#This Row],[Edit Task]],mPDM_Consolidated_Tasks[[#This Row],[Work Instruction Title]]))</f>
        <v>Submit Change Request to Platform</v>
      </c>
      <c r="AK202" s="226"/>
      <c r="AL202" s="226"/>
      <c r="AM202" s="226"/>
      <c r="AR202" s="226"/>
    </row>
    <row r="203" spans="1:44" ht="15" customHeight="1">
      <c r="A203" s="240" t="s">
        <v>166</v>
      </c>
      <c r="B203" s="240" t="s">
        <v>1672</v>
      </c>
      <c r="C203" s="241" t="s">
        <v>162</v>
      </c>
      <c r="D203" s="240" t="s">
        <v>1674</v>
      </c>
      <c r="E203" s="240" t="s">
        <v>770</v>
      </c>
      <c r="F203" s="242" t="s">
        <v>1673</v>
      </c>
      <c r="G203" s="243"/>
      <c r="H203" s="243"/>
      <c r="I203" s="243"/>
      <c r="J203" s="243"/>
      <c r="K203" s="243"/>
      <c r="L203" s="243"/>
      <c r="M203" s="243"/>
      <c r="N203" s="243"/>
      <c r="O203" s="243"/>
      <c r="P203" s="243"/>
      <c r="Q203" s="243"/>
      <c r="R203" s="243"/>
      <c r="S203" s="240"/>
      <c r="T203" s="243"/>
      <c r="U203" s="243"/>
      <c r="V203" s="240"/>
      <c r="W203" s="244" t="s">
        <v>1883</v>
      </c>
      <c r="X203" s="245" t="s">
        <v>153</v>
      </c>
      <c r="Y203" s="245" t="s">
        <v>154</v>
      </c>
      <c r="Z203" s="240">
        <v>1</v>
      </c>
      <c r="AA203" s="240">
        <v>510</v>
      </c>
      <c r="AB203" s="249"/>
      <c r="AC203" s="249"/>
      <c r="AD203" s="249"/>
      <c r="AE203" s="249"/>
      <c r="AF203" s="249"/>
      <c r="AG203" s="249" t="s">
        <v>151</v>
      </c>
      <c r="AH203" s="249"/>
      <c r="AI203" s="246" t="str">
        <f>IF(ISERR(HYPERLINK(mPDM_Consolidated_Tasks[[#This Row],[Edit Task]],mPDM_Consolidated_Tasks[[#This Row],[Work Instruction Title]])),"",HYPERLINK(mPDM_Consolidated_Tasks[[#This Row],[Edit Task]],mPDM_Consolidated_Tasks[[#This Row],[Work Instruction Title]]))</f>
        <v>Create Wiring Diagram</v>
      </c>
      <c r="AK203" s="226"/>
      <c r="AL203" s="226"/>
      <c r="AM203" s="226"/>
      <c r="AR203" s="226"/>
    </row>
    <row r="204" spans="1:44" ht="15" customHeight="1">
      <c r="A204" s="240" t="s">
        <v>166</v>
      </c>
      <c r="B204" s="240" t="s">
        <v>1675</v>
      </c>
      <c r="C204" s="241" t="s">
        <v>162</v>
      </c>
      <c r="D204" s="240" t="s">
        <v>1677</v>
      </c>
      <c r="E204" s="240" t="s">
        <v>770</v>
      </c>
      <c r="F204" s="242" t="s">
        <v>1676</v>
      </c>
      <c r="G204" s="243"/>
      <c r="H204" s="243"/>
      <c r="I204" s="243"/>
      <c r="J204" s="243"/>
      <c r="K204" s="243"/>
      <c r="L204" s="243"/>
      <c r="M204" s="243"/>
      <c r="N204" s="243"/>
      <c r="O204" s="243"/>
      <c r="P204" s="243"/>
      <c r="Q204" s="243"/>
      <c r="R204" s="243"/>
      <c r="S204" s="240"/>
      <c r="T204" s="243"/>
      <c r="U204" s="243"/>
      <c r="V204" s="240"/>
      <c r="W204" s="244" t="s">
        <v>1884</v>
      </c>
      <c r="X204" s="245" t="s">
        <v>153</v>
      </c>
      <c r="Y204" s="245" t="s">
        <v>154</v>
      </c>
      <c r="Z204" s="240">
        <v>1</v>
      </c>
      <c r="AA204" s="240">
        <v>511</v>
      </c>
      <c r="AB204" s="249"/>
      <c r="AC204" s="249"/>
      <c r="AD204" s="249"/>
      <c r="AE204" s="249"/>
      <c r="AF204" s="249"/>
      <c r="AG204" s="249" t="s">
        <v>151</v>
      </c>
      <c r="AH204" s="249"/>
      <c r="AI204" s="246" t="str">
        <f>IF(ISERR(HYPERLINK(mPDM_Consolidated_Tasks[[#This Row],[Edit Task]],mPDM_Consolidated_Tasks[[#This Row],[Work Instruction Title]])),"",HYPERLINK(mPDM_Consolidated_Tasks[[#This Row],[Edit Task]],mPDM_Consolidated_Tasks[[#This Row],[Work Instruction Title]]))</f>
        <v>Send Site Planning Guide</v>
      </c>
      <c r="AK204" s="226"/>
      <c r="AL204" s="226"/>
      <c r="AM204" s="226"/>
      <c r="AR204" s="226"/>
    </row>
    <row r="205" spans="1:44" ht="15" customHeight="1">
      <c r="A205" s="240" t="s">
        <v>166</v>
      </c>
      <c r="B205" s="240" t="s">
        <v>1678</v>
      </c>
      <c r="C205" s="241" t="s">
        <v>162</v>
      </c>
      <c r="D205" s="240" t="s">
        <v>1680</v>
      </c>
      <c r="E205" s="240" t="s">
        <v>770</v>
      </c>
      <c r="F205" s="242" t="s">
        <v>1679</v>
      </c>
      <c r="G205" s="243"/>
      <c r="H205" s="243"/>
      <c r="I205" s="243"/>
      <c r="J205" s="243"/>
      <c r="K205" s="243"/>
      <c r="L205" s="243"/>
      <c r="M205" s="243"/>
      <c r="N205" s="243"/>
      <c r="O205" s="243"/>
      <c r="P205" s="243"/>
      <c r="Q205" s="243"/>
      <c r="R205" s="243"/>
      <c r="S205" s="240"/>
      <c r="T205" s="243"/>
      <c r="U205" s="243"/>
      <c r="V205" s="240"/>
      <c r="W205" s="244" t="s">
        <v>1885</v>
      </c>
      <c r="X205" s="245" t="s">
        <v>153</v>
      </c>
      <c r="Y205" s="245" t="s">
        <v>154</v>
      </c>
      <c r="Z205" s="240">
        <v>1</v>
      </c>
      <c r="AA205" s="240">
        <v>512</v>
      </c>
      <c r="AB205" s="249"/>
      <c r="AC205" s="249"/>
      <c r="AD205" s="249"/>
      <c r="AE205" s="249"/>
      <c r="AF205" s="249"/>
      <c r="AG205" s="249" t="s">
        <v>151</v>
      </c>
      <c r="AH205" s="249"/>
      <c r="AI205" s="246" t="str">
        <f>IF(ISERR(HYPERLINK(mPDM_Consolidated_Tasks[[#This Row],[Edit Task]],mPDM_Consolidated_Tasks[[#This Row],[Work Instruction Title]])),"",HYPERLINK(mPDM_Consolidated_Tasks[[#This Row],[Edit Task]],mPDM_Consolidated_Tasks[[#This Row],[Work Instruction Title]]))</f>
        <v>Request On Site Survey</v>
      </c>
      <c r="AK205" s="226"/>
      <c r="AL205" s="226"/>
      <c r="AM205" s="226"/>
      <c r="AR205" s="226"/>
    </row>
    <row r="206" spans="1:44" ht="15" customHeight="1">
      <c r="A206" s="240" t="s">
        <v>166</v>
      </c>
      <c r="B206" s="240" t="s">
        <v>1682</v>
      </c>
      <c r="C206" s="241" t="s">
        <v>404</v>
      </c>
      <c r="D206" s="240" t="s">
        <v>1684</v>
      </c>
      <c r="E206" s="240" t="s">
        <v>770</v>
      </c>
      <c r="F206" s="242" t="s">
        <v>1683</v>
      </c>
      <c r="G206" s="243"/>
      <c r="H206" s="243"/>
      <c r="I206" s="243"/>
      <c r="J206" s="243"/>
      <c r="K206" s="243"/>
      <c r="L206" s="243"/>
      <c r="M206" s="243"/>
      <c r="N206" s="243"/>
      <c r="O206" s="243"/>
      <c r="P206" s="243"/>
      <c r="Q206" s="243"/>
      <c r="R206" s="243"/>
      <c r="S206" s="240"/>
      <c r="T206" s="243"/>
      <c r="U206" s="243"/>
      <c r="V206" s="240"/>
      <c r="W206" s="244" t="s">
        <v>1681</v>
      </c>
      <c r="X206" s="245" t="s">
        <v>153</v>
      </c>
      <c r="Y206" s="245" t="s">
        <v>154</v>
      </c>
      <c r="Z206" s="240">
        <v>0</v>
      </c>
      <c r="AA206" s="240">
        <v>513</v>
      </c>
      <c r="AB206" s="249"/>
      <c r="AC206" s="249"/>
      <c r="AD206" s="249"/>
      <c r="AE206" s="249"/>
      <c r="AF206" s="249"/>
      <c r="AG206" s="249"/>
      <c r="AH206" s="249"/>
      <c r="AI206" s="246" t="str">
        <f>IF(ISERR(HYPERLINK(mPDM_Consolidated_Tasks[[#This Row],[Edit Task]],mPDM_Consolidated_Tasks[[#This Row],[Work Instruction Title]])),"",HYPERLINK(mPDM_Consolidated_Tasks[[#This Row],[Edit Task]],mPDM_Consolidated_Tasks[[#This Row],[Work Instruction Title]]))</f>
        <v>Confirm Security Policy Complete</v>
      </c>
      <c r="AK206" s="226"/>
      <c r="AL206" s="226"/>
      <c r="AM206" s="226"/>
      <c r="AR206" s="226"/>
    </row>
    <row r="207" spans="1:44" ht="15" customHeight="1">
      <c r="A207" s="240" t="s">
        <v>166</v>
      </c>
      <c r="B207" s="240" t="s">
        <v>1685</v>
      </c>
      <c r="C207" s="241" t="s">
        <v>162</v>
      </c>
      <c r="D207" s="240" t="s">
        <v>1687</v>
      </c>
      <c r="E207" s="240" t="s">
        <v>770</v>
      </c>
      <c r="F207" s="242" t="s">
        <v>1686</v>
      </c>
      <c r="G207" s="243"/>
      <c r="H207" s="243"/>
      <c r="I207" s="243"/>
      <c r="J207" s="243"/>
      <c r="K207" s="243"/>
      <c r="L207" s="243"/>
      <c r="M207" s="243"/>
      <c r="N207" s="243"/>
      <c r="O207" s="243"/>
      <c r="P207" s="243"/>
      <c r="Q207" s="243"/>
      <c r="R207" s="243"/>
      <c r="S207" s="240"/>
      <c r="T207" s="243"/>
      <c r="U207" s="243"/>
      <c r="V207" s="240"/>
      <c r="W207" s="244" t="s">
        <v>1886</v>
      </c>
      <c r="X207" s="245" t="s">
        <v>153</v>
      </c>
      <c r="Y207" s="245" t="s">
        <v>154</v>
      </c>
      <c r="Z207" s="240">
        <v>1</v>
      </c>
      <c r="AA207" s="240">
        <v>517</v>
      </c>
      <c r="AB207" s="249"/>
      <c r="AC207" s="249"/>
      <c r="AD207" s="249"/>
      <c r="AE207" s="249"/>
      <c r="AF207" s="249"/>
      <c r="AG207" s="249" t="s">
        <v>283</v>
      </c>
      <c r="AH207" s="249"/>
      <c r="AI207" s="246" t="str">
        <f>IF(ISERR(HYPERLINK(mPDM_Consolidated_Tasks[[#This Row],[Edit Task]],mPDM_Consolidated_Tasks[[#This Row],[Work Instruction Title]])),"",HYPERLINK(mPDM_Consolidated_Tasks[[#This Row],[Edit Task]],mPDM_Consolidated_Tasks[[#This Row],[Work Instruction Title]]))</f>
        <v>Release Service Addressing</v>
      </c>
      <c r="AK207" s="226"/>
      <c r="AL207" s="226"/>
      <c r="AM207" s="226"/>
      <c r="AR207" s="226"/>
    </row>
    <row r="208" spans="1:44" ht="15" customHeight="1">
      <c r="A208" s="240" t="s">
        <v>166</v>
      </c>
      <c r="B208" s="240" t="s">
        <v>1688</v>
      </c>
      <c r="C208" s="241" t="s">
        <v>162</v>
      </c>
      <c r="D208" s="240" t="s">
        <v>1690</v>
      </c>
      <c r="E208" s="240" t="s">
        <v>770</v>
      </c>
      <c r="F208" s="242" t="s">
        <v>1689</v>
      </c>
      <c r="G208" s="243"/>
      <c r="H208" s="243"/>
      <c r="I208" s="243"/>
      <c r="J208" s="243"/>
      <c r="K208" s="243"/>
      <c r="L208" s="243"/>
      <c r="M208" s="243"/>
      <c r="N208" s="243"/>
      <c r="O208" s="243"/>
      <c r="P208" s="243"/>
      <c r="Q208" s="243"/>
      <c r="R208" s="243"/>
      <c r="S208" s="240"/>
      <c r="T208" s="243"/>
      <c r="U208" s="243"/>
      <c r="V208" s="240"/>
      <c r="W208" s="244" t="s">
        <v>1887</v>
      </c>
      <c r="X208" s="245" t="s">
        <v>153</v>
      </c>
      <c r="Y208" s="245" t="s">
        <v>154</v>
      </c>
      <c r="Z208" s="240">
        <v>1</v>
      </c>
      <c r="AA208" s="240">
        <v>518</v>
      </c>
      <c r="AB208" s="249"/>
      <c r="AC208" s="249"/>
      <c r="AD208" s="249"/>
      <c r="AE208" s="249"/>
      <c r="AF208" s="249"/>
      <c r="AG208" s="249" t="s">
        <v>283</v>
      </c>
      <c r="AH208" s="249"/>
      <c r="AI208" s="246" t="str">
        <f>IF(ISERR(HYPERLINK(mPDM_Consolidated_Tasks[[#This Row],[Edit Task]],mPDM_Consolidated_Tasks[[#This Row],[Work Instruction Title]])),"",HYPERLINK(mPDM_Consolidated_Tasks[[#This Row],[Edit Task]],mPDM_Consolidated_Tasks[[#This Row],[Work Instruction Title]]))</f>
        <v>Remove Policy from MSS Gate</v>
      </c>
      <c r="AK208" s="226"/>
      <c r="AL208" s="226"/>
      <c r="AM208" s="226"/>
      <c r="AR208" s="226"/>
    </row>
    <row r="209" spans="1:44" ht="15" customHeight="1">
      <c r="A209" s="240" t="s">
        <v>166</v>
      </c>
      <c r="B209" s="240" t="s">
        <v>1888</v>
      </c>
      <c r="C209" s="241" t="s">
        <v>162</v>
      </c>
      <c r="D209" s="240" t="s">
        <v>1890</v>
      </c>
      <c r="E209" s="240" t="s">
        <v>770</v>
      </c>
      <c r="F209" s="242" t="s">
        <v>1889</v>
      </c>
      <c r="G209" s="243"/>
      <c r="H209" s="243"/>
      <c r="I209" s="243"/>
      <c r="J209" s="243"/>
      <c r="K209" s="243"/>
      <c r="L209" s="243"/>
      <c r="M209" s="243"/>
      <c r="N209" s="243"/>
      <c r="O209" s="243"/>
      <c r="P209" s="243"/>
      <c r="Q209" s="243"/>
      <c r="R209" s="243"/>
      <c r="S209" s="240"/>
      <c r="T209" s="243"/>
      <c r="U209" s="243"/>
      <c r="V209" s="240"/>
      <c r="W209" s="244" t="s">
        <v>771</v>
      </c>
      <c r="X209" s="245" t="s">
        <v>153</v>
      </c>
      <c r="Y209" s="245" t="s">
        <v>154</v>
      </c>
      <c r="Z209" s="240">
        <v>1</v>
      </c>
      <c r="AA209" s="240">
        <v>536</v>
      </c>
      <c r="AB209" s="249"/>
      <c r="AC209" s="249"/>
      <c r="AD209" s="249"/>
      <c r="AE209" s="249"/>
      <c r="AF209" s="249"/>
      <c r="AG209" s="249" t="s">
        <v>236</v>
      </c>
      <c r="AH209" s="249"/>
      <c r="AI209" s="246" t="str">
        <f>IF(ISERR(HYPERLINK(mPDM_Consolidated_Tasks[[#This Row],[Edit Task]],mPDM_Consolidated_Tasks[[#This Row],[Work Instruction Title]])),"",HYPERLINK(mPDM_Consolidated_Tasks[[#This Row],[Edit Task]],mPDM_Consolidated_Tasks[[#This Row],[Work Instruction Title]]))</f>
        <v>Update Service Addressing</v>
      </c>
      <c r="AK209" s="226"/>
      <c r="AL209" s="226"/>
      <c r="AM209" s="226"/>
      <c r="AR209" s="226"/>
    </row>
    <row r="210" spans="1:44" ht="15" customHeight="1">
      <c r="A210" s="240" t="s">
        <v>166</v>
      </c>
      <c r="B210" s="240" t="s">
        <v>1892</v>
      </c>
      <c r="C210" s="241" t="s">
        <v>404</v>
      </c>
      <c r="D210" s="240" t="s">
        <v>1894</v>
      </c>
      <c r="E210" s="240" t="s">
        <v>770</v>
      </c>
      <c r="F210" s="242" t="s">
        <v>1893</v>
      </c>
      <c r="G210" s="243"/>
      <c r="H210" s="243"/>
      <c r="I210" s="243"/>
      <c r="J210" s="243"/>
      <c r="K210" s="243"/>
      <c r="L210" s="243"/>
      <c r="M210" s="243"/>
      <c r="N210" s="243"/>
      <c r="O210" s="243"/>
      <c r="P210" s="243"/>
      <c r="Q210" s="243"/>
      <c r="R210" s="243"/>
      <c r="S210" s="240"/>
      <c r="T210" s="243"/>
      <c r="U210" s="243"/>
      <c r="V210" s="240"/>
      <c r="W210" s="244" t="s">
        <v>1891</v>
      </c>
      <c r="X210" s="245" t="s">
        <v>153</v>
      </c>
      <c r="Y210" s="245" t="s">
        <v>154</v>
      </c>
      <c r="Z210" s="240">
        <v>0</v>
      </c>
      <c r="AA210" s="240">
        <v>541</v>
      </c>
      <c r="AB210" s="249"/>
      <c r="AC210" s="249"/>
      <c r="AD210" s="249"/>
      <c r="AE210" s="249"/>
      <c r="AF210" s="249"/>
      <c r="AG210" s="249"/>
      <c r="AH210" s="249"/>
      <c r="AI210" s="246" t="str">
        <f>IF(ISERR(HYPERLINK(mPDM_Consolidated_Tasks[[#This Row],[Edit Task]],mPDM_Consolidated_Tasks[[#This Row],[Work Instruction Title]])),"",HYPERLINK(mPDM_Consolidated_Tasks[[#This Row],[Edit Task]],mPDM_Consolidated_Tasks[[#This Row],[Work Instruction Title]]))</f>
        <v>Build Unified Comms Application</v>
      </c>
      <c r="AK210" s="226"/>
      <c r="AL210" s="226"/>
      <c r="AM210" s="226"/>
      <c r="AR210" s="226"/>
    </row>
    <row r="211" spans="1:44" ht="15" customHeight="1">
      <c r="A211" s="240" t="s">
        <v>166</v>
      </c>
      <c r="B211" s="240" t="s">
        <v>1896</v>
      </c>
      <c r="C211" s="241" t="s">
        <v>404</v>
      </c>
      <c r="D211" s="240" t="s">
        <v>1898</v>
      </c>
      <c r="E211" s="240" t="s">
        <v>770</v>
      </c>
      <c r="F211" s="242" t="s">
        <v>1897</v>
      </c>
      <c r="G211" s="243"/>
      <c r="H211" s="243"/>
      <c r="I211" s="243"/>
      <c r="J211" s="243"/>
      <c r="K211" s="243"/>
      <c r="L211" s="243"/>
      <c r="M211" s="243"/>
      <c r="N211" s="243"/>
      <c r="O211" s="243"/>
      <c r="P211" s="243"/>
      <c r="Q211" s="243"/>
      <c r="R211" s="243"/>
      <c r="S211" s="240"/>
      <c r="T211" s="243"/>
      <c r="U211" s="243"/>
      <c r="V211" s="240"/>
      <c r="W211" s="244" t="s">
        <v>1895</v>
      </c>
      <c r="X211" s="245" t="s">
        <v>153</v>
      </c>
      <c r="Y211" s="245" t="s">
        <v>154</v>
      </c>
      <c r="Z211" s="240">
        <v>0</v>
      </c>
      <c r="AA211" s="240">
        <v>542</v>
      </c>
      <c r="AB211" s="249"/>
      <c r="AC211" s="249"/>
      <c r="AD211" s="249"/>
      <c r="AE211" s="249"/>
      <c r="AF211" s="249"/>
      <c r="AG211" s="249"/>
      <c r="AH211" s="249"/>
      <c r="AI211" s="246" t="str">
        <f>IF(ISERR(HYPERLINK(mPDM_Consolidated_Tasks[[#This Row],[Edit Task]],mPDM_Consolidated_Tasks[[#This Row],[Work Instruction Title]])),"",HYPERLINK(mPDM_Consolidated_Tasks[[#This Row],[Edit Task]],mPDM_Consolidated_Tasks[[#This Row],[Work Instruction Title]]))</f>
        <v>Build Optional Applications</v>
      </c>
      <c r="AK211" s="226"/>
      <c r="AL211" s="226"/>
      <c r="AM211" s="226"/>
      <c r="AR211" s="226"/>
    </row>
    <row r="212" spans="1:44" ht="15" customHeight="1">
      <c r="A212" s="240" t="s">
        <v>166</v>
      </c>
      <c r="B212" s="240" t="s">
        <v>1900</v>
      </c>
      <c r="C212" s="241" t="s">
        <v>404</v>
      </c>
      <c r="D212" s="240" t="s">
        <v>1902</v>
      </c>
      <c r="E212" s="240" t="s">
        <v>770</v>
      </c>
      <c r="F212" s="242" t="s">
        <v>1901</v>
      </c>
      <c r="G212" s="243"/>
      <c r="H212" s="243"/>
      <c r="I212" s="243"/>
      <c r="J212" s="243"/>
      <c r="K212" s="243"/>
      <c r="L212" s="243"/>
      <c r="M212" s="243"/>
      <c r="N212" s="243"/>
      <c r="O212" s="243"/>
      <c r="P212" s="243"/>
      <c r="Q212" s="243"/>
      <c r="R212" s="243"/>
      <c r="S212" s="240"/>
      <c r="T212" s="243"/>
      <c r="U212" s="243"/>
      <c r="V212" s="240"/>
      <c r="W212" s="244" t="s">
        <v>1899</v>
      </c>
      <c r="X212" s="245" t="s">
        <v>153</v>
      </c>
      <c r="Y212" s="245" t="s">
        <v>154</v>
      </c>
      <c r="Z212" s="240">
        <v>0</v>
      </c>
      <c r="AA212" s="240">
        <v>543</v>
      </c>
      <c r="AB212" s="249"/>
      <c r="AC212" s="249"/>
      <c r="AD212" s="249"/>
      <c r="AE212" s="249"/>
      <c r="AF212" s="249"/>
      <c r="AG212" s="249"/>
      <c r="AH212" s="249"/>
      <c r="AI212" s="246" t="str">
        <f>IF(ISERR(HYPERLINK(mPDM_Consolidated_Tasks[[#This Row],[Edit Task]],mPDM_Consolidated_Tasks[[#This Row],[Work Instruction Title]])),"",HYPERLINK(mPDM_Consolidated_Tasks[[#This Row],[Edit Task]],mPDM_Consolidated_Tasks[[#This Row],[Work Instruction Title]]))</f>
        <v>Build Additional Applications</v>
      </c>
      <c r="AK212" s="226"/>
      <c r="AL212" s="226"/>
      <c r="AM212" s="226"/>
      <c r="AR212" s="226"/>
    </row>
    <row r="213" spans="1:44" ht="15" customHeight="1">
      <c r="A213" s="240" t="s">
        <v>166</v>
      </c>
      <c r="B213" s="240" t="s">
        <v>1904</v>
      </c>
      <c r="C213" s="241" t="s">
        <v>404</v>
      </c>
      <c r="D213" s="240" t="s">
        <v>1906</v>
      </c>
      <c r="E213" s="240" t="s">
        <v>770</v>
      </c>
      <c r="F213" s="242" t="s">
        <v>1905</v>
      </c>
      <c r="G213" s="243"/>
      <c r="H213" s="243"/>
      <c r="I213" s="243"/>
      <c r="J213" s="243"/>
      <c r="K213" s="243"/>
      <c r="L213" s="243"/>
      <c r="M213" s="243"/>
      <c r="N213" s="243"/>
      <c r="O213" s="243"/>
      <c r="P213" s="243"/>
      <c r="Q213" s="243"/>
      <c r="R213" s="243"/>
      <c r="S213" s="240"/>
      <c r="T213" s="243"/>
      <c r="U213" s="243"/>
      <c r="V213" s="240"/>
      <c r="W213" s="244" t="s">
        <v>1903</v>
      </c>
      <c r="X213" s="245" t="s">
        <v>153</v>
      </c>
      <c r="Y213" s="245" t="s">
        <v>154</v>
      </c>
      <c r="Z213" s="240">
        <v>0</v>
      </c>
      <c r="AA213" s="240">
        <v>544</v>
      </c>
      <c r="AB213" s="249"/>
      <c r="AC213" s="249"/>
      <c r="AD213" s="249"/>
      <c r="AE213" s="249"/>
      <c r="AF213" s="249"/>
      <c r="AG213" s="249"/>
      <c r="AH213" s="249"/>
      <c r="AI213" s="246" t="str">
        <f>IF(ISERR(HYPERLINK(mPDM_Consolidated_Tasks[[#This Row],[Edit Task]],mPDM_Consolidated_Tasks[[#This Row],[Work Instruction Title]])),"",HYPERLINK(mPDM_Consolidated_Tasks[[#This Row],[Edit Task]],mPDM_Consolidated_Tasks[[#This Row],[Work Instruction Title]]))</f>
        <v>Build SBC</v>
      </c>
      <c r="AK213" s="226"/>
      <c r="AL213" s="226"/>
      <c r="AM213" s="226"/>
      <c r="AR213" s="226"/>
    </row>
    <row r="214" spans="1:44" ht="15" customHeight="1">
      <c r="A214" s="240" t="s">
        <v>338</v>
      </c>
      <c r="B214" s="240" t="s">
        <v>339</v>
      </c>
      <c r="C214" s="241" t="s">
        <v>162</v>
      </c>
      <c r="D214" s="240" t="s">
        <v>340</v>
      </c>
      <c r="E214" s="240" t="s">
        <v>770</v>
      </c>
      <c r="F214" s="242" t="s">
        <v>1691</v>
      </c>
      <c r="G214" s="243" t="s">
        <v>150</v>
      </c>
      <c r="H214" s="243"/>
      <c r="I214" s="243"/>
      <c r="J214" s="243"/>
      <c r="K214" s="243"/>
      <c r="L214" s="243"/>
      <c r="M214" s="243"/>
      <c r="N214" s="243"/>
      <c r="O214" s="243"/>
      <c r="P214" s="243"/>
      <c r="Q214" s="243"/>
      <c r="R214" s="243"/>
      <c r="S214" s="240"/>
      <c r="T214" s="243"/>
      <c r="U214" s="243"/>
      <c r="V214" s="240"/>
      <c r="W214" s="244" t="s">
        <v>980</v>
      </c>
      <c r="X214" s="245" t="s">
        <v>153</v>
      </c>
      <c r="Y214" s="245" t="s">
        <v>154</v>
      </c>
      <c r="Z214" s="240">
        <v>1</v>
      </c>
      <c r="AA214" s="240">
        <v>126</v>
      </c>
      <c r="AB214" s="249"/>
      <c r="AC214" s="249"/>
      <c r="AD214" s="249"/>
      <c r="AE214" s="249"/>
      <c r="AF214" s="249"/>
      <c r="AG214" s="249"/>
      <c r="AH214" s="249"/>
      <c r="AI214" s="246" t="str">
        <f>IF(ISERR(HYPERLINK(mPDM_Consolidated_Tasks[[#This Row],[Edit Task]],mPDM_Consolidated_Tasks[[#This Row],[Work Instruction Title]])),"",HYPERLINK(mPDM_Consolidated_Tasks[[#This Row],[Edit Task]],mPDM_Consolidated_Tasks[[#This Row],[Work Instruction Title]]))</f>
        <v>Deliver SIM Card To Customer</v>
      </c>
      <c r="AK214" s="226"/>
      <c r="AL214" s="226"/>
      <c r="AM214" s="226"/>
      <c r="AR214" s="226"/>
    </row>
    <row r="215" spans="1:44" ht="15" customHeight="1">
      <c r="A215" s="240" t="s">
        <v>338</v>
      </c>
      <c r="B215" s="240" t="s">
        <v>341</v>
      </c>
      <c r="C215" s="241" t="s">
        <v>162</v>
      </c>
      <c r="D215" s="240" t="s">
        <v>342</v>
      </c>
      <c r="E215" s="240" t="s">
        <v>770</v>
      </c>
      <c r="F215" s="242" t="s">
        <v>1692</v>
      </c>
      <c r="G215" s="243" t="s">
        <v>150</v>
      </c>
      <c r="H215" s="243"/>
      <c r="I215" s="243"/>
      <c r="J215" s="243"/>
      <c r="K215" s="243"/>
      <c r="L215" s="243"/>
      <c r="M215" s="243"/>
      <c r="N215" s="243"/>
      <c r="O215" s="243"/>
      <c r="P215" s="243"/>
      <c r="Q215" s="243"/>
      <c r="R215" s="243"/>
      <c r="S215" s="240"/>
      <c r="T215" s="243"/>
      <c r="U215" s="243"/>
      <c r="V215" s="240"/>
      <c r="W215" s="244" t="s">
        <v>981</v>
      </c>
      <c r="X215" s="245" t="s">
        <v>153</v>
      </c>
      <c r="Y215" s="245" t="s">
        <v>154</v>
      </c>
      <c r="Z215" s="240">
        <v>1</v>
      </c>
      <c r="AA215" s="240">
        <v>127</v>
      </c>
      <c r="AB215" s="249"/>
      <c r="AC215" s="249"/>
      <c r="AD215" s="249"/>
      <c r="AE215" s="249"/>
      <c r="AF215" s="249"/>
      <c r="AG215" s="249"/>
      <c r="AH215" s="249"/>
      <c r="AI215" s="246" t="str">
        <f>IF(ISERR(HYPERLINK(mPDM_Consolidated_Tasks[[#This Row],[Edit Task]],mPDM_Consolidated_Tasks[[#This Row],[Work Instruction Title]])),"",HYPERLINK(mPDM_Consolidated_Tasks[[#This Row],[Edit Task]],mPDM_Consolidated_Tasks[[#This Row],[Work Instruction Title]]))</f>
        <v>Order Equipment &amp; Reporting with Netifice</v>
      </c>
      <c r="AK215" s="226"/>
      <c r="AL215" s="226"/>
      <c r="AM215" s="226"/>
      <c r="AR215" s="226"/>
    </row>
    <row r="216" spans="1:44" ht="15" customHeight="1">
      <c r="A216" s="240" t="s">
        <v>338</v>
      </c>
      <c r="B216" s="240" t="s">
        <v>343</v>
      </c>
      <c r="C216" s="241" t="s">
        <v>162</v>
      </c>
      <c r="D216" s="240" t="s">
        <v>344</v>
      </c>
      <c r="E216" s="240" t="s">
        <v>770</v>
      </c>
      <c r="F216" s="242" t="s">
        <v>1693</v>
      </c>
      <c r="G216" s="243" t="s">
        <v>150</v>
      </c>
      <c r="H216" s="243"/>
      <c r="I216" s="243"/>
      <c r="J216" s="243"/>
      <c r="K216" s="243"/>
      <c r="L216" s="243"/>
      <c r="M216" s="243"/>
      <c r="N216" s="243"/>
      <c r="O216" s="243"/>
      <c r="P216" s="243"/>
      <c r="Q216" s="243"/>
      <c r="R216" s="243"/>
      <c r="S216" s="240"/>
      <c r="T216" s="243"/>
      <c r="U216" s="243"/>
      <c r="V216" s="240"/>
      <c r="W216" s="244" t="s">
        <v>982</v>
      </c>
      <c r="X216" s="245" t="s">
        <v>153</v>
      </c>
      <c r="Y216" s="245" t="s">
        <v>154</v>
      </c>
      <c r="Z216" s="240">
        <v>1</v>
      </c>
      <c r="AA216" s="240">
        <v>128</v>
      </c>
      <c r="AB216" s="249"/>
      <c r="AC216" s="249"/>
      <c r="AD216" s="249"/>
      <c r="AE216" s="249"/>
      <c r="AF216" s="249"/>
      <c r="AG216" s="249"/>
      <c r="AH216" s="249"/>
      <c r="AI216" s="246" t="str">
        <f>IF(ISERR(HYPERLINK(mPDM_Consolidated_Tasks[[#This Row],[Edit Task]],mPDM_Consolidated_Tasks[[#This Row],[Work Instruction Title]])),"",HYPERLINK(mPDM_Consolidated_Tasks[[#This Row],[Edit Task]],mPDM_Consolidated_Tasks[[#This Row],[Work Instruction Title]]))</f>
        <v>Get Equipment Installed at Customer Site</v>
      </c>
      <c r="AK216" s="226"/>
      <c r="AL216" s="226"/>
      <c r="AM216" s="226"/>
      <c r="AR216" s="226"/>
    </row>
    <row r="217" spans="1:44" ht="15" customHeight="1">
      <c r="A217" s="240" t="s">
        <v>338</v>
      </c>
      <c r="B217" s="240" t="s">
        <v>983</v>
      </c>
      <c r="C217" s="241" t="s">
        <v>162</v>
      </c>
      <c r="D217" s="240" t="s">
        <v>984</v>
      </c>
      <c r="E217" s="240" t="s">
        <v>772</v>
      </c>
      <c r="F217" s="242" t="s">
        <v>1695</v>
      </c>
      <c r="G217" s="243"/>
      <c r="H217" s="243"/>
      <c r="I217" s="243"/>
      <c r="J217" s="243"/>
      <c r="K217" s="243"/>
      <c r="L217" s="243"/>
      <c r="M217" s="243"/>
      <c r="N217" s="243"/>
      <c r="O217" s="243"/>
      <c r="P217" s="243"/>
      <c r="Q217" s="243"/>
      <c r="R217" s="243"/>
      <c r="S217" s="240"/>
      <c r="T217" s="243"/>
      <c r="U217" s="243"/>
      <c r="V217" s="240" t="s">
        <v>283</v>
      </c>
      <c r="W217" s="244" t="s">
        <v>1694</v>
      </c>
      <c r="X217" s="245" t="s">
        <v>153</v>
      </c>
      <c r="Y217" s="245" t="s">
        <v>154</v>
      </c>
      <c r="Z217" s="240">
        <v>1</v>
      </c>
      <c r="AA217" s="240">
        <v>413</v>
      </c>
      <c r="AB217" s="249"/>
      <c r="AC217" s="249"/>
      <c r="AD217" s="249"/>
      <c r="AE217" s="249"/>
      <c r="AF217" s="249"/>
      <c r="AG217" s="249"/>
      <c r="AH217" s="249"/>
      <c r="AI217" s="246" t="str">
        <f>IF(ISERR(HYPERLINK(mPDM_Consolidated_Tasks[[#This Row],[Edit Task]],mPDM_Consolidated_Tasks[[#This Row],[Work Instruction Title]])),"",HYPERLINK(mPDM_Consolidated_Tasks[[#This Row],[Edit Task]],mPDM_Consolidated_Tasks[[#This Row],[Work Instruction Title]]))</f>
        <v>Confirm Access Recovered</v>
      </c>
      <c r="AK217" s="226"/>
      <c r="AL217" s="226"/>
      <c r="AM217" s="226"/>
      <c r="AR217" s="226"/>
    </row>
    <row r="218" spans="1:44" ht="15" customHeight="1">
      <c r="A218" s="240" t="s">
        <v>338</v>
      </c>
      <c r="B218" s="240" t="s">
        <v>345</v>
      </c>
      <c r="C218" s="241" t="s">
        <v>162</v>
      </c>
      <c r="D218" s="240" t="s">
        <v>346</v>
      </c>
      <c r="E218" s="240" t="s">
        <v>770</v>
      </c>
      <c r="F218" s="242" t="s">
        <v>1696</v>
      </c>
      <c r="G218" s="243"/>
      <c r="H218" s="243" t="s">
        <v>150</v>
      </c>
      <c r="I218" s="243"/>
      <c r="J218" s="243"/>
      <c r="K218" s="243"/>
      <c r="L218" s="243"/>
      <c r="M218" s="243"/>
      <c r="N218" s="243"/>
      <c r="O218" s="243"/>
      <c r="P218" s="243"/>
      <c r="Q218" s="243"/>
      <c r="R218" s="243"/>
      <c r="S218" s="240"/>
      <c r="T218" s="243"/>
      <c r="U218" s="243"/>
      <c r="V218" s="240"/>
      <c r="W218" s="244" t="s">
        <v>985</v>
      </c>
      <c r="X218" s="245" t="s">
        <v>153</v>
      </c>
      <c r="Y218" s="245" t="s">
        <v>154</v>
      </c>
      <c r="Z218" s="240">
        <v>1</v>
      </c>
      <c r="AA218" s="240">
        <v>130</v>
      </c>
      <c r="AB218" s="249"/>
      <c r="AC218" s="249"/>
      <c r="AD218" s="249"/>
      <c r="AE218" s="249"/>
      <c r="AF218" s="249"/>
      <c r="AG218" s="249"/>
      <c r="AH218" s="249"/>
      <c r="AI218" s="246" t="str">
        <f>IF(ISERR(HYPERLINK(mPDM_Consolidated_Tasks[[#This Row],[Edit Task]],mPDM_Consolidated_Tasks[[#This Row],[Work Instruction Title]])),"",HYPERLINK(mPDM_Consolidated_Tasks[[#This Row],[Edit Task]],mPDM_Consolidated_Tasks[[#This Row],[Work Instruction Title]]))</f>
        <v>Deploy SSL VPN Devices</v>
      </c>
      <c r="AK218" s="226"/>
      <c r="AL218" s="226"/>
      <c r="AM218" s="226"/>
      <c r="AR218" s="226"/>
    </row>
    <row r="219" spans="1:44" ht="15" customHeight="1">
      <c r="A219" s="240" t="s">
        <v>338</v>
      </c>
      <c r="B219" s="240" t="s">
        <v>347</v>
      </c>
      <c r="C219" s="241" t="s">
        <v>162</v>
      </c>
      <c r="D219" s="240" t="s">
        <v>348</v>
      </c>
      <c r="E219" s="240" t="s">
        <v>770</v>
      </c>
      <c r="F219" s="242" t="s">
        <v>1697</v>
      </c>
      <c r="G219" s="243" t="s">
        <v>150</v>
      </c>
      <c r="H219" s="243"/>
      <c r="I219" s="243"/>
      <c r="J219" s="243"/>
      <c r="K219" s="243"/>
      <c r="L219" s="243"/>
      <c r="M219" s="243"/>
      <c r="N219" s="243"/>
      <c r="O219" s="243"/>
      <c r="P219" s="243"/>
      <c r="Q219" s="243"/>
      <c r="R219" s="243"/>
      <c r="S219" s="240"/>
      <c r="T219" s="243"/>
      <c r="U219" s="243"/>
      <c r="V219" s="240"/>
      <c r="W219" s="244" t="s">
        <v>986</v>
      </c>
      <c r="X219" s="245" t="s">
        <v>153</v>
      </c>
      <c r="Y219" s="245" t="s">
        <v>154</v>
      </c>
      <c r="Z219" s="240">
        <v>1</v>
      </c>
      <c r="AA219" s="240">
        <v>131</v>
      </c>
      <c r="AB219" s="249"/>
      <c r="AC219" s="249"/>
      <c r="AD219" s="249"/>
      <c r="AE219" s="249"/>
      <c r="AF219" s="249"/>
      <c r="AG219" s="249"/>
      <c r="AH219" s="249"/>
      <c r="AI219" s="246" t="str">
        <f>IF(ISERR(HYPERLINK(mPDM_Consolidated_Tasks[[#This Row],[Edit Task]],mPDM_Consolidated_Tasks[[#This Row],[Work Instruction Title]])),"",HYPERLINK(mPDM_Consolidated_Tasks[[#This Row],[Edit Task]],mPDM_Consolidated_Tasks[[#This Row],[Work Instruction Title]]))</f>
        <v>Capture Shipping/Installation Confirmation</v>
      </c>
      <c r="AK219" s="226"/>
      <c r="AL219" s="226"/>
      <c r="AM219" s="226"/>
      <c r="AR219" s="226"/>
    </row>
    <row r="220" spans="1:44" ht="15" customHeight="1">
      <c r="A220" s="240" t="s">
        <v>338</v>
      </c>
      <c r="B220" s="240" t="s">
        <v>349</v>
      </c>
      <c r="C220" s="241" t="s">
        <v>162</v>
      </c>
      <c r="D220" s="240" t="s">
        <v>571</v>
      </c>
      <c r="E220" s="240" t="s">
        <v>770</v>
      </c>
      <c r="F220" s="242" t="s">
        <v>1698</v>
      </c>
      <c r="G220" s="243"/>
      <c r="H220" s="243" t="s">
        <v>150</v>
      </c>
      <c r="I220" s="243"/>
      <c r="J220" s="243"/>
      <c r="K220" s="243"/>
      <c r="L220" s="243"/>
      <c r="M220" s="243"/>
      <c r="N220" s="243"/>
      <c r="O220" s="243"/>
      <c r="P220" s="243"/>
      <c r="Q220" s="243"/>
      <c r="R220" s="243"/>
      <c r="S220" s="240"/>
      <c r="T220" s="243"/>
      <c r="U220" s="243"/>
      <c r="V220" s="240"/>
      <c r="W220" s="244" t="s">
        <v>987</v>
      </c>
      <c r="X220" s="245" t="s">
        <v>153</v>
      </c>
      <c r="Y220" s="245" t="s">
        <v>154</v>
      </c>
      <c r="Z220" s="240">
        <v>1</v>
      </c>
      <c r="AA220" s="240">
        <v>132</v>
      </c>
      <c r="AB220" s="249"/>
      <c r="AC220" s="249"/>
      <c r="AD220" s="249"/>
      <c r="AE220" s="249"/>
      <c r="AF220" s="249"/>
      <c r="AG220" s="249"/>
      <c r="AH220" s="249"/>
      <c r="AI220" s="246" t="str">
        <f>IF(ISERR(HYPERLINK(mPDM_Consolidated_Tasks[[#This Row],[Edit Task]],mPDM_Consolidated_Tasks[[#This Row],[Work Instruction Title]])),"",HYPERLINK(mPDM_Consolidated_Tasks[[#This Row],[Edit Task]],mPDM_Consolidated_Tasks[[#This Row],[Work Instruction Title]]))</f>
        <v>Order Capability &amp; Reporting with Supplier</v>
      </c>
      <c r="AK220" s="226"/>
      <c r="AL220" s="226"/>
      <c r="AM220" s="226"/>
      <c r="AR220" s="226"/>
    </row>
    <row r="221" spans="1:44" ht="15" customHeight="1">
      <c r="A221" s="240" t="s">
        <v>338</v>
      </c>
      <c r="B221" s="240" t="s">
        <v>350</v>
      </c>
      <c r="C221" s="241" t="s">
        <v>162</v>
      </c>
      <c r="D221" s="240" t="s">
        <v>572</v>
      </c>
      <c r="E221" s="240" t="s">
        <v>770</v>
      </c>
      <c r="F221" s="242" t="s">
        <v>1699</v>
      </c>
      <c r="G221" s="243"/>
      <c r="H221" s="243"/>
      <c r="I221" s="243"/>
      <c r="J221" s="243"/>
      <c r="K221" s="243" t="s">
        <v>150</v>
      </c>
      <c r="L221" s="243"/>
      <c r="M221" s="243"/>
      <c r="N221" s="243"/>
      <c r="O221" s="243"/>
      <c r="P221" s="243"/>
      <c r="Q221" s="243"/>
      <c r="R221" s="243"/>
      <c r="S221" s="240"/>
      <c r="T221" s="243"/>
      <c r="U221" s="243"/>
      <c r="V221" s="240"/>
      <c r="W221" s="244" t="s">
        <v>988</v>
      </c>
      <c r="X221" s="245" t="s">
        <v>153</v>
      </c>
      <c r="Y221" s="245" t="s">
        <v>154</v>
      </c>
      <c r="Z221" s="240">
        <v>1</v>
      </c>
      <c r="AA221" s="240">
        <v>133</v>
      </c>
      <c r="AB221" s="249"/>
      <c r="AC221" s="249"/>
      <c r="AD221" s="249"/>
      <c r="AE221" s="249"/>
      <c r="AF221" s="249"/>
      <c r="AG221" s="249"/>
      <c r="AH221" s="249"/>
      <c r="AI221" s="246" t="str">
        <f>IF(ISERR(HYPERLINK(mPDM_Consolidated_Tasks[[#This Row],[Edit Task]],mPDM_Consolidated_Tasks[[#This Row],[Work Instruction Title]])),"",HYPERLINK(mPDM_Consolidated_Tasks[[#This Row],[Edit Task]],mPDM_Consolidated_Tasks[[#This Row],[Work Instruction Title]]))</f>
        <v>Installation of On-Premise Equipment</v>
      </c>
      <c r="AK221" s="226"/>
      <c r="AL221" s="226"/>
      <c r="AM221" s="226"/>
      <c r="AR221" s="226"/>
    </row>
    <row r="222" spans="1:44" ht="15" customHeight="1">
      <c r="A222" s="240" t="s">
        <v>338</v>
      </c>
      <c r="B222" s="240" t="s">
        <v>351</v>
      </c>
      <c r="C222" s="241" t="s">
        <v>162</v>
      </c>
      <c r="D222" s="240" t="s">
        <v>352</v>
      </c>
      <c r="E222" s="240" t="s">
        <v>770</v>
      </c>
      <c r="F222" s="242" t="s">
        <v>1700</v>
      </c>
      <c r="G222" s="243"/>
      <c r="H222" s="243"/>
      <c r="I222" s="243"/>
      <c r="J222" s="243"/>
      <c r="K222" s="243"/>
      <c r="L222" s="243"/>
      <c r="M222" s="243"/>
      <c r="N222" s="243" t="s">
        <v>152</v>
      </c>
      <c r="O222" s="243"/>
      <c r="P222" s="243"/>
      <c r="Q222" s="243"/>
      <c r="R222" s="243"/>
      <c r="S222" s="240"/>
      <c r="T222" s="243"/>
      <c r="U222" s="243"/>
      <c r="V222" s="240"/>
      <c r="W222" s="244" t="s">
        <v>989</v>
      </c>
      <c r="X222" s="245" t="s">
        <v>153</v>
      </c>
      <c r="Y222" s="245" t="s">
        <v>154</v>
      </c>
      <c r="Z222" s="240">
        <v>1</v>
      </c>
      <c r="AA222" s="240">
        <v>135</v>
      </c>
      <c r="AB222" s="249"/>
      <c r="AC222" s="249"/>
      <c r="AD222" s="249"/>
      <c r="AE222" s="249"/>
      <c r="AF222" s="249"/>
      <c r="AG222" s="249"/>
      <c r="AH222" s="249"/>
      <c r="AI222" s="246" t="str">
        <f>IF(ISERR(HYPERLINK(mPDM_Consolidated_Tasks[[#This Row],[Edit Task]],mPDM_Consolidated_Tasks[[#This Row],[Work Instruction Title]])),"",HYPERLINK(mPDM_Consolidated_Tasks[[#This Row],[Edit Task]],mPDM_Consolidated_Tasks[[#This Row],[Work Instruction Title]]))</f>
        <v>Connect Acceleration Delivery Management</v>
      </c>
      <c r="AK222" s="226"/>
      <c r="AL222" s="226"/>
      <c r="AM222" s="226"/>
      <c r="AR222" s="226"/>
    </row>
    <row r="223" spans="1:44" ht="15" customHeight="1">
      <c r="A223" s="240" t="s">
        <v>338</v>
      </c>
      <c r="B223" s="240" t="s">
        <v>353</v>
      </c>
      <c r="C223" s="241" t="s">
        <v>162</v>
      </c>
      <c r="D223" s="240" t="s">
        <v>354</v>
      </c>
      <c r="E223" s="240" t="s">
        <v>770</v>
      </c>
      <c r="F223" s="242" t="s">
        <v>1701</v>
      </c>
      <c r="G223" s="243"/>
      <c r="H223" s="243"/>
      <c r="I223" s="243"/>
      <c r="J223" s="243"/>
      <c r="K223" s="243"/>
      <c r="L223" s="243"/>
      <c r="M223" s="243" t="s">
        <v>152</v>
      </c>
      <c r="N223" s="243"/>
      <c r="O223" s="243"/>
      <c r="P223" s="243"/>
      <c r="Q223" s="243"/>
      <c r="R223" s="243"/>
      <c r="S223" s="240"/>
      <c r="T223" s="243"/>
      <c r="U223" s="243"/>
      <c r="V223" s="240"/>
      <c r="W223" s="244" t="s">
        <v>990</v>
      </c>
      <c r="X223" s="245" t="s">
        <v>153</v>
      </c>
      <c r="Y223" s="245" t="s">
        <v>154</v>
      </c>
      <c r="Z223" s="240">
        <v>1</v>
      </c>
      <c r="AA223" s="240">
        <v>136</v>
      </c>
      <c r="AB223" s="249"/>
      <c r="AC223" s="249"/>
      <c r="AD223" s="249"/>
      <c r="AE223" s="249"/>
      <c r="AF223" s="249"/>
      <c r="AG223" s="249"/>
      <c r="AH223" s="249"/>
      <c r="AI223" s="246" t="str">
        <f>IF(ISERR(HYPERLINK(mPDM_Consolidated_Tasks[[#This Row],[Edit Task]],mPDM_Consolidated_Tasks[[#This Row],[Work Instruction Title]])),"",HYPERLINK(mPDM_Consolidated_Tasks[[#This Row],[Edit Task]],mPDM_Consolidated_Tasks[[#This Row],[Work Instruction Title]]))</f>
        <v>Connect Optimisation Delivery Management</v>
      </c>
      <c r="AK223" s="226"/>
      <c r="AL223" s="226"/>
      <c r="AM223" s="226"/>
      <c r="AR223" s="226"/>
    </row>
    <row r="224" spans="1:44" ht="15" customHeight="1">
      <c r="A224" s="240" t="s">
        <v>338</v>
      </c>
      <c r="B224" s="240" t="s">
        <v>355</v>
      </c>
      <c r="C224" s="241" t="s">
        <v>162</v>
      </c>
      <c r="D224" s="240" t="s">
        <v>356</v>
      </c>
      <c r="E224" s="240" t="s">
        <v>770</v>
      </c>
      <c r="F224" s="242" t="s">
        <v>1702</v>
      </c>
      <c r="G224" s="243"/>
      <c r="H224" s="243"/>
      <c r="I224" s="243"/>
      <c r="J224" s="243"/>
      <c r="K224" s="243"/>
      <c r="L224" s="243"/>
      <c r="M224" s="243"/>
      <c r="N224" s="243"/>
      <c r="O224" s="243" t="s">
        <v>152</v>
      </c>
      <c r="P224" s="243"/>
      <c r="Q224" s="243"/>
      <c r="R224" s="243"/>
      <c r="S224" s="240"/>
      <c r="T224" s="243"/>
      <c r="U224" s="243"/>
      <c r="V224" s="240"/>
      <c r="W224" s="244" t="s">
        <v>991</v>
      </c>
      <c r="X224" s="245" t="s">
        <v>153</v>
      </c>
      <c r="Y224" s="245" t="s">
        <v>154</v>
      </c>
      <c r="Z224" s="240">
        <v>1</v>
      </c>
      <c r="AA224" s="240">
        <v>137</v>
      </c>
      <c r="AB224" s="249"/>
      <c r="AC224" s="249"/>
      <c r="AD224" s="249"/>
      <c r="AE224" s="249"/>
      <c r="AF224" s="249"/>
      <c r="AG224" s="249"/>
      <c r="AH224" s="249"/>
      <c r="AI224" s="246" t="str">
        <f>IF(ISERR(HYPERLINK(mPDM_Consolidated_Tasks[[#This Row],[Edit Task]],mPDM_Consolidated_Tasks[[#This Row],[Work Instruction Title]])),"",HYPERLINK(mPDM_Consolidated_Tasks[[#This Row],[Edit Task]],mPDM_Consolidated_Tasks[[#This Row],[Work Instruction Title]]))</f>
        <v>Connect Intelligence Delivery Management</v>
      </c>
      <c r="AK224" s="226"/>
      <c r="AL224" s="226"/>
      <c r="AM224" s="226"/>
      <c r="AR224" s="226"/>
    </row>
    <row r="225" spans="1:44" ht="15" customHeight="1">
      <c r="A225" s="240" t="s">
        <v>338</v>
      </c>
      <c r="B225" s="240" t="s">
        <v>357</v>
      </c>
      <c r="C225" s="241" t="s">
        <v>149</v>
      </c>
      <c r="D225" s="240" t="s">
        <v>358</v>
      </c>
      <c r="E225" s="240" t="s">
        <v>770</v>
      </c>
      <c r="F225" s="242" t="s">
        <v>1703</v>
      </c>
      <c r="G225" s="243"/>
      <c r="H225" s="243"/>
      <c r="I225" s="243"/>
      <c r="J225" s="243"/>
      <c r="K225" s="243"/>
      <c r="L225" s="243"/>
      <c r="M225" s="243"/>
      <c r="N225" s="243"/>
      <c r="O225" s="243"/>
      <c r="P225" s="243"/>
      <c r="Q225" s="243" t="s">
        <v>150</v>
      </c>
      <c r="R225" s="243" t="s">
        <v>150</v>
      </c>
      <c r="S225" s="240"/>
      <c r="T225" s="243"/>
      <c r="U225" s="243"/>
      <c r="V225" s="240"/>
      <c r="W225" s="244" t="s">
        <v>992</v>
      </c>
      <c r="X225" s="245" t="s">
        <v>153</v>
      </c>
      <c r="Y225" s="245" t="s">
        <v>154</v>
      </c>
      <c r="Z225" s="240">
        <v>2</v>
      </c>
      <c r="AA225" s="240">
        <v>138</v>
      </c>
      <c r="AB225" s="249"/>
      <c r="AC225" s="249"/>
      <c r="AD225" s="249"/>
      <c r="AE225" s="249"/>
      <c r="AF225" s="249"/>
      <c r="AG225" s="249"/>
      <c r="AH225" s="249"/>
      <c r="AI225" s="246" t="str">
        <f>IF(ISERR(HYPERLINK(mPDM_Consolidated_Tasks[[#This Row],[Edit Task]],mPDM_Consolidated_Tasks[[#This Row],[Work Instruction Title]])),"",HYPERLINK(mPDM_Consolidated_Tasks[[#This Row],[Edit Task]],mPDM_Consolidated_Tasks[[#This Row],[Work Instruction Title]]))</f>
        <v>Order Access</v>
      </c>
      <c r="AK225" s="226"/>
      <c r="AL225" s="226"/>
      <c r="AM225" s="226"/>
      <c r="AR225" s="226"/>
    </row>
    <row r="226" spans="1:44" ht="15" customHeight="1">
      <c r="A226" s="240" t="s">
        <v>338</v>
      </c>
      <c r="B226" s="240" t="s">
        <v>359</v>
      </c>
      <c r="C226" s="241" t="s">
        <v>149</v>
      </c>
      <c r="D226" s="384" t="s">
        <v>360</v>
      </c>
      <c r="E226" s="240" t="s">
        <v>770</v>
      </c>
      <c r="F226" s="242" t="s">
        <v>1704</v>
      </c>
      <c r="G226" s="243"/>
      <c r="H226" s="243"/>
      <c r="I226" s="243"/>
      <c r="J226" s="243"/>
      <c r="K226" s="243"/>
      <c r="L226" s="243"/>
      <c r="M226" s="243"/>
      <c r="N226" s="243"/>
      <c r="O226" s="243"/>
      <c r="P226" s="243"/>
      <c r="Q226" s="243" t="s">
        <v>150</v>
      </c>
      <c r="R226" s="243" t="s">
        <v>150</v>
      </c>
      <c r="S226" s="240"/>
      <c r="T226" s="243"/>
      <c r="U226" s="243"/>
      <c r="V226" s="240"/>
      <c r="W226" s="244" t="s">
        <v>993</v>
      </c>
      <c r="X226" s="245" t="s">
        <v>153</v>
      </c>
      <c r="Y226" s="245" t="s">
        <v>154</v>
      </c>
      <c r="Z226" s="240">
        <v>2</v>
      </c>
      <c r="AA226" s="240">
        <v>139</v>
      </c>
      <c r="AB226" s="249"/>
      <c r="AC226" s="249"/>
      <c r="AD226" s="249"/>
      <c r="AE226" s="249"/>
      <c r="AF226" s="249"/>
      <c r="AG226" s="249"/>
      <c r="AH226" s="249"/>
      <c r="AI226" s="246" t="str">
        <f>IF(ISERR(HYPERLINK(mPDM_Consolidated_Tasks[[#This Row],[Edit Task]],mPDM_Consolidated_Tasks[[#This Row],[Work Instruction Title]])),"",HYPERLINK(mPDM_Consolidated_Tasks[[#This Row],[Edit Task]],mPDM_Consolidated_Tasks[[#This Row],[Work Instruction Title]]))</f>
        <v>Resolve Access Order Issues</v>
      </c>
      <c r="AK226" s="226"/>
      <c r="AL226" s="226"/>
      <c r="AM226" s="226"/>
      <c r="AR226" s="226"/>
    </row>
    <row r="227" spans="1:44" ht="15" customHeight="1">
      <c r="A227" s="240" t="s">
        <v>338</v>
      </c>
      <c r="B227" s="240" t="s">
        <v>361</v>
      </c>
      <c r="C227" s="241" t="s">
        <v>149</v>
      </c>
      <c r="D227" s="240" t="s">
        <v>362</v>
      </c>
      <c r="E227" s="240" t="s">
        <v>770</v>
      </c>
      <c r="F227" s="242" t="s">
        <v>1705</v>
      </c>
      <c r="G227" s="243"/>
      <c r="H227" s="243"/>
      <c r="I227" s="243"/>
      <c r="J227" s="243"/>
      <c r="K227" s="243"/>
      <c r="L227" s="243"/>
      <c r="M227" s="243"/>
      <c r="N227" s="243"/>
      <c r="O227" s="243"/>
      <c r="P227" s="243"/>
      <c r="Q227" s="243" t="s">
        <v>150</v>
      </c>
      <c r="R227" s="243" t="s">
        <v>150</v>
      </c>
      <c r="S227" s="240"/>
      <c r="T227" s="243"/>
      <c r="U227" s="243"/>
      <c r="V227" s="240"/>
      <c r="W227" s="244" t="s">
        <v>994</v>
      </c>
      <c r="X227" s="245" t="s">
        <v>153</v>
      </c>
      <c r="Y227" s="245" t="s">
        <v>154</v>
      </c>
      <c r="Z227" s="240">
        <v>2</v>
      </c>
      <c r="AA227" s="240">
        <v>140</v>
      </c>
      <c r="AB227" s="249"/>
      <c r="AC227" s="249"/>
      <c r="AD227" s="249"/>
      <c r="AE227" s="249"/>
      <c r="AF227" s="249"/>
      <c r="AG227" s="249"/>
      <c r="AH227" s="249"/>
      <c r="AI227" s="246" t="str">
        <f>IF(ISERR(HYPERLINK(mPDM_Consolidated_Tasks[[#This Row],[Edit Task]],mPDM_Consolidated_Tasks[[#This Row],[Work Instruction Title]])),"",HYPERLINK(mPDM_Consolidated_Tasks[[#This Row],[Edit Task]],mPDM_Consolidated_Tasks[[#This Row],[Work Instruction Title]]))</f>
        <v>Confirm Access Delivery or Cease Date</v>
      </c>
      <c r="AK227" s="226"/>
      <c r="AL227" s="226"/>
      <c r="AM227" s="226"/>
      <c r="AR227" s="226"/>
    </row>
    <row r="228" spans="1:44" ht="15" customHeight="1">
      <c r="A228" s="240" t="s">
        <v>338</v>
      </c>
      <c r="B228" s="240" t="s">
        <v>363</v>
      </c>
      <c r="C228" s="241" t="s">
        <v>149</v>
      </c>
      <c r="D228" s="240" t="s">
        <v>364</v>
      </c>
      <c r="E228" s="240" t="s">
        <v>770</v>
      </c>
      <c r="F228" s="242" t="s">
        <v>1706</v>
      </c>
      <c r="G228" s="243"/>
      <c r="H228" s="243"/>
      <c r="I228" s="243"/>
      <c r="J228" s="243"/>
      <c r="K228" s="243"/>
      <c r="L228" s="243"/>
      <c r="M228" s="243"/>
      <c r="N228" s="243"/>
      <c r="O228" s="243"/>
      <c r="P228" s="243"/>
      <c r="Q228" s="243" t="s">
        <v>150</v>
      </c>
      <c r="R228" s="243" t="s">
        <v>150</v>
      </c>
      <c r="S228" s="240"/>
      <c r="T228" s="243"/>
      <c r="U228" s="243"/>
      <c r="V228" s="240"/>
      <c r="W228" s="244" t="s">
        <v>995</v>
      </c>
      <c r="X228" s="245" t="s">
        <v>153</v>
      </c>
      <c r="Y228" s="245" t="s">
        <v>154</v>
      </c>
      <c r="Z228" s="240">
        <v>2</v>
      </c>
      <c r="AA228" s="240">
        <v>141</v>
      </c>
      <c r="AB228" s="249"/>
      <c r="AC228" s="249"/>
      <c r="AD228" s="249"/>
      <c r="AE228" s="249"/>
      <c r="AF228" s="249"/>
      <c r="AG228" s="249"/>
      <c r="AH228" s="249"/>
      <c r="AI228" s="246" t="str">
        <f>IF(ISERR(HYPERLINK(mPDM_Consolidated_Tasks[[#This Row],[Edit Task]],mPDM_Consolidated_Tasks[[#This Row],[Work Instruction Title]])),"",HYPERLINK(mPDM_Consolidated_Tasks[[#This Row],[Edit Task]],mPDM_Consolidated_Tasks[[#This Row],[Work Instruction Title]]))</f>
        <v>Inform Customer Access Installed or Ceased</v>
      </c>
      <c r="AK228" s="226"/>
      <c r="AL228" s="226"/>
      <c r="AM228" s="226"/>
      <c r="AR228" s="226"/>
    </row>
    <row r="229" spans="1:44" ht="15" customHeight="1">
      <c r="A229" s="240" t="s">
        <v>338</v>
      </c>
      <c r="B229" s="240" t="s">
        <v>365</v>
      </c>
      <c r="C229" s="241" t="s">
        <v>149</v>
      </c>
      <c r="D229" s="240" t="s">
        <v>366</v>
      </c>
      <c r="E229" s="240" t="s">
        <v>770</v>
      </c>
      <c r="F229" s="242" t="s">
        <v>1707</v>
      </c>
      <c r="G229" s="243"/>
      <c r="H229" s="243"/>
      <c r="I229" s="243"/>
      <c r="J229" s="243"/>
      <c r="K229" s="243"/>
      <c r="L229" s="243"/>
      <c r="M229" s="243" t="s">
        <v>150</v>
      </c>
      <c r="N229" s="243" t="s">
        <v>150</v>
      </c>
      <c r="O229" s="243" t="s">
        <v>150</v>
      </c>
      <c r="P229" s="243"/>
      <c r="Q229" s="243"/>
      <c r="R229" s="243"/>
      <c r="S229" s="240"/>
      <c r="T229" s="243"/>
      <c r="U229" s="243"/>
      <c r="V229" s="241"/>
      <c r="W229" s="247" t="s">
        <v>996</v>
      </c>
      <c r="X229" s="245" t="s">
        <v>153</v>
      </c>
      <c r="Y229" s="245" t="s">
        <v>154</v>
      </c>
      <c r="Z229" s="240">
        <v>3</v>
      </c>
      <c r="AA229" s="240">
        <v>142</v>
      </c>
      <c r="AB229" s="249"/>
      <c r="AC229" s="249"/>
      <c r="AD229" s="249"/>
      <c r="AE229" s="249"/>
      <c r="AF229" s="249"/>
      <c r="AG229" s="249"/>
      <c r="AH229" s="249"/>
      <c r="AI229" s="246" t="str">
        <f>IF(ISERR(HYPERLINK(mPDM_Consolidated_Tasks[[#This Row],[Edit Task]],mPDM_Consolidated_Tasks[[#This Row],[Work Instruction Title]])),"",HYPERLINK(mPDM_Consolidated_Tasks[[#This Row],[Edit Task]],mPDM_Consolidated_Tasks[[#This Row],[Work Instruction Title]]))</f>
        <v>Arrange Connect Application Helpdesk Timeslot</v>
      </c>
      <c r="AK229" s="226"/>
      <c r="AL229" s="226"/>
      <c r="AM229" s="226"/>
      <c r="AR229" s="226"/>
    </row>
    <row r="230" spans="1:44" ht="15" customHeight="1">
      <c r="A230" s="240" t="s">
        <v>338</v>
      </c>
      <c r="B230" s="240" t="s">
        <v>524</v>
      </c>
      <c r="C230" s="241" t="s">
        <v>149</v>
      </c>
      <c r="D230" s="240" t="s">
        <v>523</v>
      </c>
      <c r="E230" s="240" t="s">
        <v>770</v>
      </c>
      <c r="F230" s="242" t="s">
        <v>1708</v>
      </c>
      <c r="G230" s="243"/>
      <c r="H230" s="243"/>
      <c r="I230" s="243"/>
      <c r="J230" s="243"/>
      <c r="K230" s="243"/>
      <c r="L230" s="243"/>
      <c r="M230" s="243"/>
      <c r="N230" s="243"/>
      <c r="O230" s="243"/>
      <c r="P230" s="243"/>
      <c r="Q230" s="243"/>
      <c r="R230" s="243" t="s">
        <v>151</v>
      </c>
      <c r="S230" s="240"/>
      <c r="T230" s="243"/>
      <c r="U230" s="243" t="s">
        <v>151</v>
      </c>
      <c r="V230" s="241"/>
      <c r="W230" s="247" t="s">
        <v>997</v>
      </c>
      <c r="X230" s="245" t="s">
        <v>153</v>
      </c>
      <c r="Y230" s="245" t="s">
        <v>154</v>
      </c>
      <c r="Z230" s="240">
        <v>2</v>
      </c>
      <c r="AA230" s="240">
        <v>232</v>
      </c>
      <c r="AB230" s="249"/>
      <c r="AC230" s="249"/>
      <c r="AD230" s="249"/>
      <c r="AE230" s="249"/>
      <c r="AF230" s="249"/>
      <c r="AG230" s="249"/>
      <c r="AH230" s="249"/>
      <c r="AI230" s="246" t="str">
        <f>IF(ISERR(HYPERLINK(mPDM_Consolidated_Tasks[[#This Row],[Edit Task]],mPDM_Consolidated_Tasks[[#This Row],[Work Instruction Title]])),"",HYPERLINK(mPDM_Consolidated_Tasks[[#This Row],[Edit Task]],mPDM_Consolidated_Tasks[[#This Row],[Work Instruction Title]]))</f>
        <v>Capture CPE Shipment Progress Updates</v>
      </c>
      <c r="AK230" s="226"/>
      <c r="AL230" s="226"/>
      <c r="AM230" s="226"/>
      <c r="AR230" s="226"/>
    </row>
    <row r="231" spans="1:44" ht="15" customHeight="1">
      <c r="A231" s="240" t="s">
        <v>338</v>
      </c>
      <c r="B231" s="240" t="s">
        <v>367</v>
      </c>
      <c r="C231" s="241" t="s">
        <v>149</v>
      </c>
      <c r="D231" s="240" t="s">
        <v>1907</v>
      </c>
      <c r="E231" s="240" t="s">
        <v>770</v>
      </c>
      <c r="F231" s="242" t="s">
        <v>1709</v>
      </c>
      <c r="G231" s="243" t="s">
        <v>150</v>
      </c>
      <c r="H231" s="243"/>
      <c r="I231" s="243"/>
      <c r="J231" s="243"/>
      <c r="K231" s="243"/>
      <c r="L231" s="243"/>
      <c r="M231" s="243" t="s">
        <v>150</v>
      </c>
      <c r="N231" s="243" t="s">
        <v>504</v>
      </c>
      <c r="O231" s="243" t="s">
        <v>150</v>
      </c>
      <c r="P231" s="243"/>
      <c r="Q231" s="243" t="s">
        <v>258</v>
      </c>
      <c r="R231" s="243" t="s">
        <v>258</v>
      </c>
      <c r="S231" s="240"/>
      <c r="T231" s="243"/>
      <c r="U231" s="243"/>
      <c r="V231" s="241" t="s">
        <v>258</v>
      </c>
      <c r="W231" s="247" t="s">
        <v>998</v>
      </c>
      <c r="X231" s="245" t="s">
        <v>153</v>
      </c>
      <c r="Y231" s="245" t="s">
        <v>154</v>
      </c>
      <c r="Z231" s="240">
        <v>9</v>
      </c>
      <c r="AA231" s="240">
        <v>143</v>
      </c>
      <c r="AB231" s="249" t="s">
        <v>258</v>
      </c>
      <c r="AC231" s="249"/>
      <c r="AD231" s="249"/>
      <c r="AE231" s="249"/>
      <c r="AF231" s="249"/>
      <c r="AG231" s="249" t="s">
        <v>258</v>
      </c>
      <c r="AH231" s="249"/>
      <c r="AI231" s="246" t="str">
        <f>IF(ISERR(HYPERLINK(mPDM_Consolidated_Tasks[[#This Row],[Edit Task]],mPDM_Consolidated_Tasks[[#This Row],[Work Instruction Title]])),"",HYPERLINK(mPDM_Consolidated_Tasks[[#This Row],[Edit Task]],mPDM_Consolidated_Tasks[[#This Row],[Work Instruction Title]]))</f>
        <v>Capture CPE Order Acknowledgement</v>
      </c>
      <c r="AK231" s="226"/>
      <c r="AL231" s="226"/>
      <c r="AM231" s="226"/>
      <c r="AR231" s="226"/>
    </row>
    <row r="232" spans="1:44" ht="15" customHeight="1">
      <c r="A232" s="240" t="s">
        <v>338</v>
      </c>
      <c r="B232" s="240" t="s">
        <v>368</v>
      </c>
      <c r="C232" s="241" t="s">
        <v>149</v>
      </c>
      <c r="D232" s="240" t="s">
        <v>1908</v>
      </c>
      <c r="E232" s="240" t="s">
        <v>770</v>
      </c>
      <c r="F232" s="242" t="s">
        <v>1710</v>
      </c>
      <c r="G232" s="243" t="s">
        <v>150</v>
      </c>
      <c r="H232" s="243"/>
      <c r="I232" s="243"/>
      <c r="J232" s="243"/>
      <c r="K232" s="243"/>
      <c r="L232" s="243"/>
      <c r="M232" s="243" t="s">
        <v>150</v>
      </c>
      <c r="N232" s="243" t="s">
        <v>504</v>
      </c>
      <c r="O232" s="243" t="s">
        <v>150</v>
      </c>
      <c r="P232" s="243"/>
      <c r="Q232" s="243" t="s">
        <v>258</v>
      </c>
      <c r="R232" s="243" t="s">
        <v>258</v>
      </c>
      <c r="S232" s="240"/>
      <c r="T232" s="243"/>
      <c r="U232" s="243" t="s">
        <v>369</v>
      </c>
      <c r="V232" s="241" t="s">
        <v>258</v>
      </c>
      <c r="W232" s="247" t="s">
        <v>999</v>
      </c>
      <c r="X232" s="245" t="s">
        <v>153</v>
      </c>
      <c r="Y232" s="245" t="s">
        <v>154</v>
      </c>
      <c r="Z232" s="240">
        <v>10</v>
      </c>
      <c r="AA232" s="240">
        <v>144</v>
      </c>
      <c r="AB232" s="249" t="s">
        <v>258</v>
      </c>
      <c r="AC232" s="249"/>
      <c r="AD232" s="249"/>
      <c r="AE232" s="249"/>
      <c r="AF232" s="249"/>
      <c r="AG232" s="249" t="s">
        <v>258</v>
      </c>
      <c r="AH232" s="249"/>
      <c r="AI232" s="246" t="str">
        <f>IF(ISERR(HYPERLINK(mPDM_Consolidated_Tasks[[#This Row],[Edit Task]],mPDM_Consolidated_Tasks[[#This Row],[Work Instruction Title]])),"",HYPERLINK(mPDM_Consolidated_Tasks[[#This Row],[Edit Task]],mPDM_Consolidated_Tasks[[#This Row],[Work Instruction Title]]))</f>
        <v>Capture CPE Order Acceptance</v>
      </c>
      <c r="AK232" s="226"/>
      <c r="AL232" s="226"/>
      <c r="AM232" s="226"/>
      <c r="AR232" s="226"/>
    </row>
    <row r="233" spans="1:44" ht="15" customHeight="1">
      <c r="A233" s="240" t="s">
        <v>338</v>
      </c>
      <c r="B233" s="240" t="s">
        <v>370</v>
      </c>
      <c r="C233" s="241" t="s">
        <v>404</v>
      </c>
      <c r="D233" s="240" t="s">
        <v>371</v>
      </c>
      <c r="E233" s="240" t="s">
        <v>770</v>
      </c>
      <c r="F233" s="242" t="s">
        <v>1711</v>
      </c>
      <c r="G233" s="243"/>
      <c r="H233" s="243"/>
      <c r="I233" s="243"/>
      <c r="J233" s="243"/>
      <c r="K233" s="243"/>
      <c r="L233" s="243"/>
      <c r="M233" s="243"/>
      <c r="N233" s="243"/>
      <c r="O233" s="243"/>
      <c r="P233" s="243"/>
      <c r="Q233" s="243"/>
      <c r="R233" s="243"/>
      <c r="S233" s="240"/>
      <c r="T233" s="243"/>
      <c r="U233" s="243"/>
      <c r="V233" s="241"/>
      <c r="W233" s="247" t="s">
        <v>1000</v>
      </c>
      <c r="X233" s="245" t="s">
        <v>153</v>
      </c>
      <c r="Y233" s="245" t="s">
        <v>154</v>
      </c>
      <c r="Z233" s="240">
        <v>0</v>
      </c>
      <c r="AA233" s="240">
        <v>145</v>
      </c>
      <c r="AB233" s="249"/>
      <c r="AC233" s="249"/>
      <c r="AD233" s="249"/>
      <c r="AE233" s="249"/>
      <c r="AF233" s="249"/>
      <c r="AG233" s="249"/>
      <c r="AH233" s="249"/>
      <c r="AI233" s="246" t="str">
        <f>IF(ISERR(HYPERLINK(mPDM_Consolidated_Tasks[[#This Row],[Edit Task]],mPDM_Consolidated_Tasks[[#This Row],[Work Instruction Title]])),"",HYPERLINK(mPDM_Consolidated_Tasks[[#This Row],[Edit Task]],mPDM_Consolidated_Tasks[[#This Row],[Work Instruction Title]]))</f>
        <v>Correct SSP Order for CPE</v>
      </c>
      <c r="AK233" s="226"/>
      <c r="AL233" s="226"/>
      <c r="AM233" s="226"/>
      <c r="AR233" s="226"/>
    </row>
    <row r="234" spans="1:44" ht="15" customHeight="1">
      <c r="A234" s="240" t="s">
        <v>338</v>
      </c>
      <c r="B234" s="240" t="s">
        <v>372</v>
      </c>
      <c r="C234" s="241" t="s">
        <v>149</v>
      </c>
      <c r="D234" s="240" t="s">
        <v>373</v>
      </c>
      <c r="E234" s="240" t="s">
        <v>770</v>
      </c>
      <c r="F234" s="242" t="s">
        <v>1712</v>
      </c>
      <c r="G234" s="243"/>
      <c r="H234" s="243"/>
      <c r="I234" s="243"/>
      <c r="J234" s="243"/>
      <c r="K234" s="243"/>
      <c r="L234" s="243"/>
      <c r="M234" s="243" t="s">
        <v>231</v>
      </c>
      <c r="N234" s="243" t="s">
        <v>231</v>
      </c>
      <c r="O234" s="243" t="s">
        <v>231</v>
      </c>
      <c r="P234" s="243"/>
      <c r="Q234" s="243" t="s">
        <v>283</v>
      </c>
      <c r="R234" s="243" t="s">
        <v>283</v>
      </c>
      <c r="S234" s="240"/>
      <c r="T234" s="243"/>
      <c r="U234" s="243"/>
      <c r="V234" s="241" t="s">
        <v>283</v>
      </c>
      <c r="W234" s="247" t="s">
        <v>1001</v>
      </c>
      <c r="X234" s="245" t="s">
        <v>153</v>
      </c>
      <c r="Y234" s="245" t="s">
        <v>154</v>
      </c>
      <c r="Z234" s="240">
        <v>8</v>
      </c>
      <c r="AA234" s="240">
        <v>146</v>
      </c>
      <c r="AB234" s="249" t="s">
        <v>283</v>
      </c>
      <c r="AC234" s="249"/>
      <c r="AD234" s="249"/>
      <c r="AE234" s="249"/>
      <c r="AF234" s="249"/>
      <c r="AG234" s="249" t="s">
        <v>283</v>
      </c>
      <c r="AH234" s="249"/>
      <c r="AI234" s="246" t="str">
        <f>IF(ISERR(HYPERLINK(mPDM_Consolidated_Tasks[[#This Row],[Edit Task]],mPDM_Consolidated_Tasks[[#This Row],[Work Instruction Title]])),"",HYPERLINK(mPDM_Consolidated_Tasks[[#This Row],[Edit Task]],mPDM_Consolidated_Tasks[[#This Row],[Work Instruction Title]]))</f>
        <v>Arrange CPE Collection from Customer Site</v>
      </c>
      <c r="AK234" s="226"/>
      <c r="AL234" s="226"/>
      <c r="AM234" s="226"/>
      <c r="AR234" s="226"/>
    </row>
    <row r="235" spans="1:44" ht="15" customHeight="1">
      <c r="A235" s="240" t="s">
        <v>338</v>
      </c>
      <c r="B235" s="240" t="s">
        <v>374</v>
      </c>
      <c r="C235" s="241" t="s">
        <v>149</v>
      </c>
      <c r="D235" s="240" t="s">
        <v>375</v>
      </c>
      <c r="E235" s="240" t="s">
        <v>770</v>
      </c>
      <c r="F235" s="242" t="s">
        <v>1713</v>
      </c>
      <c r="G235" s="243"/>
      <c r="H235" s="243"/>
      <c r="I235" s="243"/>
      <c r="J235" s="243"/>
      <c r="K235" s="243"/>
      <c r="L235" s="243"/>
      <c r="M235" s="243" t="s">
        <v>231</v>
      </c>
      <c r="N235" s="243" t="s">
        <v>231</v>
      </c>
      <c r="O235" s="243" t="s">
        <v>231</v>
      </c>
      <c r="P235" s="243"/>
      <c r="Q235" s="243"/>
      <c r="R235" s="243"/>
      <c r="S235" s="240"/>
      <c r="T235" s="243"/>
      <c r="U235" s="243"/>
      <c r="V235" s="241"/>
      <c r="W235" s="247" t="s">
        <v>1002</v>
      </c>
      <c r="X235" s="245" t="s">
        <v>153</v>
      </c>
      <c r="Y235" s="245" t="s">
        <v>154</v>
      </c>
      <c r="Z235" s="240">
        <v>3</v>
      </c>
      <c r="AA235" s="240">
        <v>147</v>
      </c>
      <c r="AB235" s="249"/>
      <c r="AC235" s="249"/>
      <c r="AD235" s="249"/>
      <c r="AE235" s="249"/>
      <c r="AF235" s="249"/>
      <c r="AG235" s="249"/>
      <c r="AH235" s="249"/>
      <c r="AI235" s="246" t="str">
        <f>IF(ISERR(HYPERLINK(mPDM_Consolidated_Tasks[[#This Row],[Edit Task]],mPDM_Consolidated_Tasks[[#This Row],[Work Instruction Title]])),"",HYPERLINK(mPDM_Consolidated_Tasks[[#This Row],[Edit Task]],mPDM_Consolidated_Tasks[[#This Row],[Work Instruction Title]]))</f>
        <v>Asset Transfer to BT Central</v>
      </c>
      <c r="AK235" s="226"/>
      <c r="AL235" s="226"/>
      <c r="AM235" s="226"/>
      <c r="AR235" s="226"/>
    </row>
    <row r="236" spans="1:44" ht="15" customHeight="1">
      <c r="A236" s="240" t="s">
        <v>338</v>
      </c>
      <c r="B236" s="240" t="s">
        <v>376</v>
      </c>
      <c r="C236" s="241" t="s">
        <v>162</v>
      </c>
      <c r="D236" s="240" t="s">
        <v>377</v>
      </c>
      <c r="E236" s="240" t="s">
        <v>770</v>
      </c>
      <c r="F236" s="242" t="s">
        <v>1714</v>
      </c>
      <c r="G236" s="243"/>
      <c r="H236" s="243"/>
      <c r="I236" s="243"/>
      <c r="J236" s="243"/>
      <c r="K236" s="243"/>
      <c r="L236" s="243"/>
      <c r="M236" s="243"/>
      <c r="N236" s="243"/>
      <c r="O236" s="243"/>
      <c r="P236" s="243" t="s">
        <v>151</v>
      </c>
      <c r="Q236" s="243"/>
      <c r="R236" s="243"/>
      <c r="S236" s="240"/>
      <c r="T236" s="243"/>
      <c r="U236" s="243"/>
      <c r="V236" s="241"/>
      <c r="W236" s="247" t="s">
        <v>1003</v>
      </c>
      <c r="X236" s="245" t="s">
        <v>153</v>
      </c>
      <c r="Y236" s="245" t="s">
        <v>154</v>
      </c>
      <c r="Z236" s="240">
        <v>1</v>
      </c>
      <c r="AA236" s="240">
        <v>148</v>
      </c>
      <c r="AB236" s="249"/>
      <c r="AC236" s="249"/>
      <c r="AD236" s="249"/>
      <c r="AE236" s="249"/>
      <c r="AF236" s="249"/>
      <c r="AG236" s="249"/>
      <c r="AH236" s="249"/>
      <c r="AI236" s="246" t="str">
        <f>IF(ISERR(HYPERLINK(mPDM_Consolidated_Tasks[[#This Row],[Edit Task]],mPDM_Consolidated_Tasks[[#This Row],[Work Instruction Title]])),"",HYPERLINK(mPDM_Consolidated_Tasks[[#This Row],[Edit Task]],mPDM_Consolidated_Tasks[[#This Row],[Work Instruction Title]]))</f>
        <v>Install Probes at site</v>
      </c>
      <c r="AK236" s="226"/>
      <c r="AL236" s="226"/>
      <c r="AM236" s="226"/>
      <c r="AR236" s="226"/>
    </row>
    <row r="237" spans="1:44" ht="15" customHeight="1">
      <c r="A237" s="240" t="s">
        <v>338</v>
      </c>
      <c r="B237" s="240" t="s">
        <v>378</v>
      </c>
      <c r="C237" s="241" t="s">
        <v>149</v>
      </c>
      <c r="D237" s="240" t="s">
        <v>379</v>
      </c>
      <c r="E237" s="240" t="s">
        <v>770</v>
      </c>
      <c r="F237" s="242" t="s">
        <v>1715</v>
      </c>
      <c r="G237" s="243"/>
      <c r="H237" s="243"/>
      <c r="I237" s="243"/>
      <c r="J237" s="243"/>
      <c r="K237" s="243"/>
      <c r="L237" s="243"/>
      <c r="M237" s="243" t="s">
        <v>152</v>
      </c>
      <c r="N237" s="243" t="s">
        <v>152</v>
      </c>
      <c r="O237" s="243" t="s">
        <v>152</v>
      </c>
      <c r="P237" s="243"/>
      <c r="Q237" s="243"/>
      <c r="R237" s="243"/>
      <c r="S237" s="240"/>
      <c r="T237" s="243"/>
      <c r="U237" s="243"/>
      <c r="V237" s="241"/>
      <c r="W237" s="247" t="s">
        <v>1004</v>
      </c>
      <c r="X237" s="245" t="s">
        <v>153</v>
      </c>
      <c r="Y237" s="245" t="s">
        <v>154</v>
      </c>
      <c r="Z237" s="240">
        <v>3</v>
      </c>
      <c r="AA237" s="240">
        <v>149</v>
      </c>
      <c r="AB237" s="249"/>
      <c r="AC237" s="249"/>
      <c r="AD237" s="249"/>
      <c r="AE237" s="249"/>
      <c r="AF237" s="249"/>
      <c r="AG237" s="249"/>
      <c r="AH237" s="249"/>
      <c r="AI237" s="246" t="str">
        <f>IF(ISERR(HYPERLINK(mPDM_Consolidated_Tasks[[#This Row],[Edit Task]],mPDM_Consolidated_Tasks[[#This Row],[Work Instruction Title]])),"",HYPERLINK(mPDM_Consolidated_Tasks[[#This Row],[Edit Task]],mPDM_Consolidated_Tasks[[#This Row],[Work Instruction Title]]))</f>
        <v>Stage Equipment and Arrange Shipping</v>
      </c>
      <c r="AK237" s="226"/>
      <c r="AL237" s="226"/>
      <c r="AM237" s="226"/>
      <c r="AR237" s="226"/>
    </row>
    <row r="238" spans="1:44" ht="15" customHeight="1">
      <c r="A238" s="240" t="s">
        <v>338</v>
      </c>
      <c r="B238" s="240" t="s">
        <v>380</v>
      </c>
      <c r="C238" s="241" t="s">
        <v>162</v>
      </c>
      <c r="D238" s="240" t="s">
        <v>381</v>
      </c>
      <c r="E238" s="240" t="s">
        <v>770</v>
      </c>
      <c r="F238" s="242" t="s">
        <v>1716</v>
      </c>
      <c r="G238" s="243"/>
      <c r="H238" s="243"/>
      <c r="I238" s="243"/>
      <c r="J238" s="243"/>
      <c r="K238" s="243"/>
      <c r="L238" s="243"/>
      <c r="M238" s="243"/>
      <c r="N238" s="243"/>
      <c r="O238" s="243"/>
      <c r="P238" s="243" t="s">
        <v>151</v>
      </c>
      <c r="Q238" s="243"/>
      <c r="R238" s="243"/>
      <c r="S238" s="240"/>
      <c r="T238" s="243"/>
      <c r="U238" s="243"/>
      <c r="V238" s="241"/>
      <c r="W238" s="247" t="s">
        <v>1005</v>
      </c>
      <c r="X238" s="245" t="s">
        <v>153</v>
      </c>
      <c r="Y238" s="245" t="s">
        <v>154</v>
      </c>
      <c r="Z238" s="240">
        <v>1</v>
      </c>
      <c r="AA238" s="240">
        <v>150</v>
      </c>
      <c r="AB238" s="249"/>
      <c r="AC238" s="249"/>
      <c r="AD238" s="249"/>
      <c r="AE238" s="249"/>
      <c r="AF238" s="249"/>
      <c r="AG238" s="249"/>
      <c r="AH238" s="249"/>
      <c r="AI238" s="246" t="str">
        <f>IF(ISERR(HYPERLINK(mPDM_Consolidated_Tasks[[#This Row],[Edit Task]],mPDM_Consolidated_Tasks[[#This Row],[Work Instruction Title]])),"",HYPERLINK(mPDM_Consolidated_Tasks[[#This Row],[Edit Task]],mPDM_Consolidated_Tasks[[#This Row],[Work Instruction Title]]))</f>
        <v>Retrieve Probes from Site</v>
      </c>
      <c r="AK238" s="226"/>
      <c r="AL238" s="226"/>
      <c r="AM238" s="226"/>
      <c r="AR238" s="226"/>
    </row>
    <row r="239" spans="1:44" ht="15" customHeight="1">
      <c r="A239" s="240" t="s">
        <v>338</v>
      </c>
      <c r="B239" s="240" t="s">
        <v>1718</v>
      </c>
      <c r="C239" s="241" t="s">
        <v>404</v>
      </c>
      <c r="D239" s="240" t="s">
        <v>1720</v>
      </c>
      <c r="E239" s="240" t="s">
        <v>770</v>
      </c>
      <c r="F239" s="242" t="s">
        <v>1719</v>
      </c>
      <c r="G239" s="243"/>
      <c r="H239" s="243"/>
      <c r="I239" s="243"/>
      <c r="J239" s="243"/>
      <c r="K239" s="243"/>
      <c r="L239" s="243"/>
      <c r="M239" s="243"/>
      <c r="N239" s="243"/>
      <c r="O239" s="243"/>
      <c r="P239" s="243"/>
      <c r="Q239" s="243"/>
      <c r="R239" s="243"/>
      <c r="S239" s="240"/>
      <c r="T239" s="243"/>
      <c r="U239" s="243"/>
      <c r="V239" s="241"/>
      <c r="W239" s="247" t="s">
        <v>1717</v>
      </c>
      <c r="X239" s="245" t="s">
        <v>153</v>
      </c>
      <c r="Y239" s="245" t="s">
        <v>154</v>
      </c>
      <c r="Z239" s="240">
        <v>0</v>
      </c>
      <c r="AA239" s="240">
        <v>504</v>
      </c>
      <c r="AB239" s="249"/>
      <c r="AC239" s="249"/>
      <c r="AD239" s="249"/>
      <c r="AE239" s="249"/>
      <c r="AF239" s="249"/>
      <c r="AG239" s="249"/>
      <c r="AH239" s="249"/>
      <c r="AI239" s="246" t="str">
        <f>IF(ISERR(HYPERLINK(mPDM_Consolidated_Tasks[[#This Row],[Edit Task]],mPDM_Consolidated_Tasks[[#This Row],[Work Instruction Title]])),"",HYPERLINK(mPDM_Consolidated_Tasks[[#This Row],[Edit Task]],mPDM_Consolidated_Tasks[[#This Row],[Work Instruction Title]]))</f>
        <v>Confirm Probes Installed at All Sites</v>
      </c>
      <c r="AK239" s="226"/>
      <c r="AL239" s="226"/>
      <c r="AM239" s="226"/>
      <c r="AR239" s="226"/>
    </row>
    <row r="240" spans="1:44" ht="15" customHeight="1">
      <c r="A240" s="240" t="s">
        <v>338</v>
      </c>
      <c r="B240" s="240" t="s">
        <v>382</v>
      </c>
      <c r="C240" s="241" t="s">
        <v>149</v>
      </c>
      <c r="D240" s="240" t="s">
        <v>1909</v>
      </c>
      <c r="E240" s="240" t="s">
        <v>770</v>
      </c>
      <c r="F240" s="242" t="s">
        <v>1721</v>
      </c>
      <c r="G240" s="243" t="s">
        <v>150</v>
      </c>
      <c r="H240" s="243"/>
      <c r="I240" s="243"/>
      <c r="J240" s="243"/>
      <c r="K240" s="243"/>
      <c r="L240" s="243"/>
      <c r="M240" s="243" t="s">
        <v>150</v>
      </c>
      <c r="N240" s="243" t="s">
        <v>504</v>
      </c>
      <c r="O240" s="243" t="s">
        <v>150</v>
      </c>
      <c r="P240" s="243"/>
      <c r="Q240" s="243" t="s">
        <v>258</v>
      </c>
      <c r="R240" s="243" t="s">
        <v>258</v>
      </c>
      <c r="S240" s="240"/>
      <c r="T240" s="243"/>
      <c r="U240" s="243"/>
      <c r="V240" s="241" t="s">
        <v>258</v>
      </c>
      <c r="W240" s="247" t="s">
        <v>1006</v>
      </c>
      <c r="X240" s="245" t="s">
        <v>153</v>
      </c>
      <c r="Y240" s="245" t="s">
        <v>154</v>
      </c>
      <c r="Z240" s="240">
        <v>9</v>
      </c>
      <c r="AA240" s="240">
        <v>152</v>
      </c>
      <c r="AB240" s="249" t="s">
        <v>258</v>
      </c>
      <c r="AC240" s="249"/>
      <c r="AD240" s="249"/>
      <c r="AE240" s="249"/>
      <c r="AF240" s="249"/>
      <c r="AG240" s="249" t="s">
        <v>258</v>
      </c>
      <c r="AH240" s="249"/>
      <c r="AI240" s="246" t="str">
        <f>IF(ISERR(HYPERLINK(mPDM_Consolidated_Tasks[[#This Row],[Edit Task]],mPDM_Consolidated_Tasks[[#This Row],[Work Instruction Title]])),"",HYPERLINK(mPDM_Consolidated_Tasks[[#This Row],[Edit Task]],mPDM_Consolidated_Tasks[[#This Row],[Work Instruction Title]]))</f>
        <v>Correct CPE Order</v>
      </c>
      <c r="AK240" s="226"/>
      <c r="AL240" s="226"/>
      <c r="AM240" s="226"/>
      <c r="AR240" s="226"/>
    </row>
    <row r="241" spans="1:44" ht="15" customHeight="1">
      <c r="A241" s="240" t="s">
        <v>338</v>
      </c>
      <c r="B241" s="240" t="s">
        <v>383</v>
      </c>
      <c r="C241" s="241" t="s">
        <v>149</v>
      </c>
      <c r="D241" s="240" t="s">
        <v>384</v>
      </c>
      <c r="E241" s="240" t="s">
        <v>770</v>
      </c>
      <c r="F241" s="242" t="s">
        <v>1722</v>
      </c>
      <c r="G241" s="243"/>
      <c r="H241" s="243"/>
      <c r="I241" s="243"/>
      <c r="J241" s="243"/>
      <c r="K241" s="243"/>
      <c r="L241" s="243"/>
      <c r="M241" s="243"/>
      <c r="N241" s="243"/>
      <c r="O241" s="243"/>
      <c r="P241" s="243"/>
      <c r="Q241" s="243"/>
      <c r="R241" s="243" t="s">
        <v>151</v>
      </c>
      <c r="S241" s="240"/>
      <c r="T241" s="243"/>
      <c r="U241" s="243" t="s">
        <v>151</v>
      </c>
      <c r="V241" s="241"/>
      <c r="W241" s="247" t="s">
        <v>1007</v>
      </c>
      <c r="X241" s="245" t="s">
        <v>153</v>
      </c>
      <c r="Y241" s="245" t="s">
        <v>154</v>
      </c>
      <c r="Z241" s="240">
        <v>2</v>
      </c>
      <c r="AA241" s="240">
        <v>154</v>
      </c>
      <c r="AB241" s="249"/>
      <c r="AC241" s="249"/>
      <c r="AD241" s="249"/>
      <c r="AE241" s="249"/>
      <c r="AF241" s="249"/>
      <c r="AG241" s="249"/>
      <c r="AH241" s="249"/>
      <c r="AI241" s="246" t="str">
        <f>IF(ISERR(HYPERLINK(mPDM_Consolidated_Tasks[[#This Row],[Edit Task]],mPDM_Consolidated_Tasks[[#This Row],[Work Instruction Title]])),"",HYPERLINK(mPDM_Consolidated_Tasks[[#This Row],[Edit Task]],mPDM_Consolidated_Tasks[[#This Row],[Work Instruction Title]]))</f>
        <v>Inform SSP COA Acknowledged</v>
      </c>
      <c r="AK241" s="226"/>
      <c r="AL241" s="226"/>
      <c r="AM241" s="226"/>
      <c r="AR241" s="226"/>
    </row>
    <row r="242" spans="1:44" ht="15" customHeight="1">
      <c r="A242" s="240" t="s">
        <v>338</v>
      </c>
      <c r="B242" s="240" t="s">
        <v>385</v>
      </c>
      <c r="C242" s="241" t="s">
        <v>162</v>
      </c>
      <c r="D242" s="240" t="s">
        <v>386</v>
      </c>
      <c r="E242" s="240" t="s">
        <v>770</v>
      </c>
      <c r="F242" s="242" t="s">
        <v>1723</v>
      </c>
      <c r="G242" s="243"/>
      <c r="H242" s="243"/>
      <c r="I242" s="243"/>
      <c r="J242" s="243"/>
      <c r="K242" s="243"/>
      <c r="L242" s="243"/>
      <c r="M242" s="243"/>
      <c r="N242" s="243"/>
      <c r="O242" s="243"/>
      <c r="P242" s="243" t="s">
        <v>151</v>
      </c>
      <c r="Q242" s="243"/>
      <c r="R242" s="243"/>
      <c r="S242" s="240"/>
      <c r="T242" s="243"/>
      <c r="U242" s="243"/>
      <c r="V242" s="241"/>
      <c r="W242" s="247" t="s">
        <v>1008</v>
      </c>
      <c r="X242" s="245" t="s">
        <v>153</v>
      </c>
      <c r="Y242" s="245" t="s">
        <v>154</v>
      </c>
      <c r="Z242" s="240">
        <v>1</v>
      </c>
      <c r="AA242" s="240">
        <v>155</v>
      </c>
      <c r="AB242" s="249"/>
      <c r="AC242" s="249"/>
      <c r="AD242" s="249"/>
      <c r="AE242" s="249"/>
      <c r="AF242" s="249"/>
      <c r="AG242" s="249"/>
      <c r="AH242" s="249"/>
      <c r="AI242" s="246" t="str">
        <f>IF(ISERR(HYPERLINK(mPDM_Consolidated_Tasks[[#This Row],[Edit Task]],mPDM_Consolidated_Tasks[[#This Row],[Work Instruction Title]])),"",HYPERLINK(mPDM_Consolidated_Tasks[[#This Row],[Edit Task]],mPDM_Consolidated_Tasks[[#This Row],[Work Instruction Title]]))</f>
        <v>Ship Probes to Customer Site</v>
      </c>
      <c r="AK242" s="226"/>
      <c r="AL242" s="226"/>
      <c r="AM242" s="226"/>
      <c r="AR242" s="226"/>
    </row>
    <row r="243" spans="1:44" ht="15" customHeight="1">
      <c r="A243" s="240" t="s">
        <v>338</v>
      </c>
      <c r="B243" s="240" t="s">
        <v>387</v>
      </c>
      <c r="C243" s="241" t="s">
        <v>162</v>
      </c>
      <c r="D243" s="240" t="s">
        <v>388</v>
      </c>
      <c r="E243" s="240" t="s">
        <v>770</v>
      </c>
      <c r="F243" s="242" t="s">
        <v>1724</v>
      </c>
      <c r="G243" s="243"/>
      <c r="H243" s="243"/>
      <c r="I243" s="243"/>
      <c r="J243" s="243"/>
      <c r="K243" s="243"/>
      <c r="L243" s="243"/>
      <c r="M243" s="243"/>
      <c r="N243" s="243"/>
      <c r="O243" s="243"/>
      <c r="P243" s="243" t="s">
        <v>151</v>
      </c>
      <c r="Q243" s="243"/>
      <c r="R243" s="243"/>
      <c r="S243" s="240"/>
      <c r="T243" s="243"/>
      <c r="U243" s="243"/>
      <c r="V243" s="241"/>
      <c r="W243" s="247" t="s">
        <v>1009</v>
      </c>
      <c r="X243" s="245" t="s">
        <v>153</v>
      </c>
      <c r="Y243" s="245" t="s">
        <v>154</v>
      </c>
      <c r="Z243" s="240">
        <v>1</v>
      </c>
      <c r="AA243" s="240">
        <v>156</v>
      </c>
      <c r="AB243" s="249"/>
      <c r="AC243" s="249"/>
      <c r="AD243" s="249"/>
      <c r="AE243" s="249"/>
      <c r="AF243" s="249"/>
      <c r="AG243" s="249"/>
      <c r="AH243" s="249"/>
      <c r="AI243" s="246" t="str">
        <f>IF(ISERR(HYPERLINK(mPDM_Consolidated_Tasks[[#This Row],[Edit Task]],mPDM_Consolidated_Tasks[[#This Row],[Work Instruction Title]])),"",HYPERLINK(mPDM_Consolidated_Tasks[[#This Row],[Edit Task]],mPDM_Consolidated_Tasks[[#This Row],[Work Instruction Title]]))</f>
        <v>Ship Probes Back to BT Central</v>
      </c>
      <c r="AK243" s="226"/>
      <c r="AL243" s="226"/>
      <c r="AM243" s="226"/>
      <c r="AR243" s="226"/>
    </row>
    <row r="244" spans="1:44" ht="15" customHeight="1">
      <c r="A244" s="240" t="s">
        <v>338</v>
      </c>
      <c r="B244" s="240" t="s">
        <v>389</v>
      </c>
      <c r="C244" s="241" t="s">
        <v>149</v>
      </c>
      <c r="D244" s="240" t="s">
        <v>390</v>
      </c>
      <c r="E244" s="240" t="s">
        <v>770</v>
      </c>
      <c r="F244" s="242" t="s">
        <v>1725</v>
      </c>
      <c r="G244" s="243"/>
      <c r="H244" s="243"/>
      <c r="I244" s="243"/>
      <c r="J244" s="243"/>
      <c r="K244" s="243"/>
      <c r="L244" s="243"/>
      <c r="M244" s="243"/>
      <c r="N244" s="243"/>
      <c r="O244" s="243"/>
      <c r="P244" s="243"/>
      <c r="Q244" s="243"/>
      <c r="R244" s="243" t="s">
        <v>151</v>
      </c>
      <c r="S244" s="240"/>
      <c r="T244" s="243"/>
      <c r="U244" s="243" t="s">
        <v>151</v>
      </c>
      <c r="V244" s="241"/>
      <c r="W244" s="247" t="s">
        <v>1010</v>
      </c>
      <c r="X244" s="245" t="s">
        <v>153</v>
      </c>
      <c r="Y244" s="245" t="s">
        <v>154</v>
      </c>
      <c r="Z244" s="240">
        <v>2</v>
      </c>
      <c r="AA244" s="240">
        <v>157</v>
      </c>
      <c r="AB244" s="249"/>
      <c r="AC244" s="249"/>
      <c r="AD244" s="249"/>
      <c r="AE244" s="249"/>
      <c r="AF244" s="249"/>
      <c r="AG244" s="249"/>
      <c r="AH244" s="249"/>
      <c r="AI244" s="246" t="str">
        <f>IF(ISERR(HYPERLINK(mPDM_Consolidated_Tasks[[#This Row],[Edit Task]],mPDM_Consolidated_Tasks[[#This Row],[Work Instruction Title]])),"",HYPERLINK(mPDM_Consolidated_Tasks[[#This Row],[Edit Task]],mPDM_Consolidated_Tasks[[#This Row],[Work Instruction Title]]))</f>
        <v>Cancel SSP Order for COA Order Rejection</v>
      </c>
      <c r="AK244" s="226"/>
      <c r="AL244" s="226"/>
      <c r="AM244" s="226"/>
      <c r="AR244" s="226"/>
    </row>
    <row r="245" spans="1:44" ht="15" customHeight="1">
      <c r="A245" s="240" t="s">
        <v>338</v>
      </c>
      <c r="B245" s="240" t="s">
        <v>391</v>
      </c>
      <c r="C245" s="241" t="s">
        <v>149</v>
      </c>
      <c r="D245" s="240" t="s">
        <v>392</v>
      </c>
      <c r="E245" s="240" t="s">
        <v>770</v>
      </c>
      <c r="F245" s="242" t="s">
        <v>1726</v>
      </c>
      <c r="G245" s="243"/>
      <c r="H245" s="243"/>
      <c r="I245" s="243"/>
      <c r="J245" s="243"/>
      <c r="K245" s="243"/>
      <c r="L245" s="243"/>
      <c r="M245" s="243"/>
      <c r="N245" s="243"/>
      <c r="O245" s="243"/>
      <c r="P245" s="243"/>
      <c r="Q245" s="243"/>
      <c r="R245" s="243" t="s">
        <v>151</v>
      </c>
      <c r="S245" s="240"/>
      <c r="T245" s="243"/>
      <c r="U245" s="243" t="s">
        <v>151</v>
      </c>
      <c r="V245" s="241"/>
      <c r="W245" s="247" t="s">
        <v>1011</v>
      </c>
      <c r="X245" s="245" t="s">
        <v>153</v>
      </c>
      <c r="Y245" s="245" t="s">
        <v>154</v>
      </c>
      <c r="Z245" s="240">
        <v>2</v>
      </c>
      <c r="AA245" s="240">
        <v>158</v>
      </c>
      <c r="AB245" s="249"/>
      <c r="AC245" s="249"/>
      <c r="AD245" s="249"/>
      <c r="AE245" s="249"/>
      <c r="AF245" s="249"/>
      <c r="AG245" s="249"/>
      <c r="AH245" s="249"/>
      <c r="AI245" s="246" t="str">
        <f>IF(ISERR(HYPERLINK(mPDM_Consolidated_Tasks[[#This Row],[Edit Task]],mPDM_Consolidated_Tasks[[#This Row],[Work Instruction Title]])),"",HYPERLINK(mPDM_Consolidated_Tasks[[#This Row],[Edit Task]],mPDM_Consolidated_Tasks[[#This Row],[Work Instruction Title]]))</f>
        <v>Inform SSP COA Committed</v>
      </c>
      <c r="AK245" s="226"/>
      <c r="AL245" s="226"/>
      <c r="AM245" s="226"/>
      <c r="AR245" s="226"/>
    </row>
    <row r="246" spans="1:44" ht="15" customHeight="1">
      <c r="A246" s="240" t="s">
        <v>338</v>
      </c>
      <c r="B246" s="240" t="s">
        <v>393</v>
      </c>
      <c r="C246" s="241" t="s">
        <v>149</v>
      </c>
      <c r="D246" s="240" t="s">
        <v>394</v>
      </c>
      <c r="E246" s="240" t="s">
        <v>770</v>
      </c>
      <c r="F246" s="242" t="s">
        <v>1727</v>
      </c>
      <c r="G246" s="243"/>
      <c r="H246" s="243"/>
      <c r="I246" s="243"/>
      <c r="J246" s="243"/>
      <c r="K246" s="243"/>
      <c r="L246" s="243"/>
      <c r="M246" s="243"/>
      <c r="N246" s="243"/>
      <c r="O246" s="243"/>
      <c r="P246" s="243"/>
      <c r="Q246" s="243"/>
      <c r="R246" s="243" t="s">
        <v>151</v>
      </c>
      <c r="S246" s="240"/>
      <c r="T246" s="243"/>
      <c r="U246" s="243" t="s">
        <v>165</v>
      </c>
      <c r="V246" s="241"/>
      <c r="W246" s="247" t="s">
        <v>771</v>
      </c>
      <c r="X246" s="245" t="s">
        <v>153</v>
      </c>
      <c r="Y246" s="245" t="s">
        <v>154</v>
      </c>
      <c r="Z246" s="240">
        <v>3</v>
      </c>
      <c r="AA246" s="240">
        <v>214</v>
      </c>
      <c r="AB246" s="249"/>
      <c r="AC246" s="249"/>
      <c r="AD246" s="249"/>
      <c r="AE246" s="249"/>
      <c r="AF246" s="249"/>
      <c r="AG246" s="249"/>
      <c r="AH246" s="249" t="s">
        <v>151</v>
      </c>
      <c r="AI246" s="246" t="str">
        <f>IF(ISERR(HYPERLINK(mPDM_Consolidated_Tasks[[#This Row],[Edit Task]],mPDM_Consolidated_Tasks[[#This Row],[Work Instruction Title]])),"",HYPERLINK(mPDM_Consolidated_Tasks[[#This Row],[Edit Task]],mPDM_Consolidated_Tasks[[#This Row],[Work Instruction Title]]))</f>
        <v>Confirm CPE Delivered at Site</v>
      </c>
      <c r="AK246" s="226"/>
      <c r="AL246" s="226"/>
      <c r="AM246" s="226"/>
      <c r="AR246" s="226"/>
    </row>
    <row r="247" spans="1:44" ht="15" customHeight="1">
      <c r="A247" s="240" t="s">
        <v>338</v>
      </c>
      <c r="B247" s="240" t="s">
        <v>395</v>
      </c>
      <c r="C247" s="241" t="s">
        <v>149</v>
      </c>
      <c r="D247" s="240" t="s">
        <v>396</v>
      </c>
      <c r="E247" s="240" t="s">
        <v>770</v>
      </c>
      <c r="F247" s="242" t="s">
        <v>1728</v>
      </c>
      <c r="G247" s="243"/>
      <c r="H247" s="243"/>
      <c r="I247" s="243"/>
      <c r="J247" s="243"/>
      <c r="K247" s="243"/>
      <c r="L247" s="243"/>
      <c r="M247" s="243"/>
      <c r="N247" s="243"/>
      <c r="O247" s="243"/>
      <c r="P247" s="243"/>
      <c r="Q247" s="243"/>
      <c r="R247" s="243" t="s">
        <v>283</v>
      </c>
      <c r="S247" s="240"/>
      <c r="T247" s="243"/>
      <c r="U247" s="243" t="s">
        <v>283</v>
      </c>
      <c r="V247" s="241"/>
      <c r="W247" s="247" t="s">
        <v>771</v>
      </c>
      <c r="X247" s="245" t="s">
        <v>153</v>
      </c>
      <c r="Y247" s="245" t="s">
        <v>154</v>
      </c>
      <c r="Z247" s="240">
        <v>3</v>
      </c>
      <c r="AA247" s="240">
        <v>159</v>
      </c>
      <c r="AB247" s="249"/>
      <c r="AC247" s="249"/>
      <c r="AD247" s="249"/>
      <c r="AE247" s="249"/>
      <c r="AF247" s="249"/>
      <c r="AG247" s="249"/>
      <c r="AH247" s="249" t="s">
        <v>283</v>
      </c>
      <c r="AI247" s="246" t="str">
        <f>IF(ISERR(HYPERLINK(mPDM_Consolidated_Tasks[[#This Row],[Edit Task]],mPDM_Consolidated_Tasks[[#This Row],[Work Instruction Title]])),"",HYPERLINK(mPDM_Consolidated_Tasks[[#This Row],[Edit Task]],mPDM_Consolidated_Tasks[[#This Row],[Work Instruction Title]]))</f>
        <v>Cease Customer CPE</v>
      </c>
      <c r="AK247" s="226"/>
      <c r="AL247" s="226"/>
      <c r="AM247" s="226"/>
      <c r="AR247" s="226"/>
    </row>
    <row r="248" spans="1:44" ht="15" customHeight="1">
      <c r="A248" s="240" t="s">
        <v>338</v>
      </c>
      <c r="B248" s="240" t="s">
        <v>554</v>
      </c>
      <c r="C248" s="241" t="s">
        <v>162</v>
      </c>
      <c r="D248" s="240" t="s">
        <v>555</v>
      </c>
      <c r="E248" s="240" t="s">
        <v>770</v>
      </c>
      <c r="F248" s="242" t="s">
        <v>1729</v>
      </c>
      <c r="G248" s="243"/>
      <c r="H248" s="243"/>
      <c r="I248" s="243"/>
      <c r="J248" s="243"/>
      <c r="K248" s="243"/>
      <c r="L248" s="243"/>
      <c r="M248" s="243"/>
      <c r="N248" s="243"/>
      <c r="O248" s="243"/>
      <c r="P248" s="243"/>
      <c r="Q248" s="243"/>
      <c r="R248" s="243" t="s">
        <v>152</v>
      </c>
      <c r="S248" s="240"/>
      <c r="T248" s="243"/>
      <c r="U248" s="243"/>
      <c r="V248" s="241"/>
      <c r="W248" s="247" t="s">
        <v>1012</v>
      </c>
      <c r="X248" s="245" t="s">
        <v>153</v>
      </c>
      <c r="Y248" s="245" t="s">
        <v>154</v>
      </c>
      <c r="Z248" s="240">
        <v>1</v>
      </c>
      <c r="AA248" s="240">
        <v>257</v>
      </c>
      <c r="AB248" s="249"/>
      <c r="AC248" s="249"/>
      <c r="AD248" s="249"/>
      <c r="AE248" s="249"/>
      <c r="AF248" s="249"/>
      <c r="AG248" s="249"/>
      <c r="AH248" s="249"/>
      <c r="AI248" s="246" t="str">
        <f>IF(ISERR(HYPERLINK(mPDM_Consolidated_Tasks[[#This Row],[Edit Task]],mPDM_Consolidated_Tasks[[#This Row],[Work Instruction Title]])),"",HYPERLINK(mPDM_Consolidated_Tasks[[#This Row],[Edit Task]],mPDM_Consolidated_Tasks[[#This Row],[Work Instruction Title]]))</f>
        <v>Test Access</v>
      </c>
      <c r="AK248" s="226"/>
      <c r="AL248" s="226"/>
      <c r="AM248" s="226"/>
      <c r="AR248" s="226"/>
    </row>
    <row r="249" spans="1:44" ht="15" customHeight="1">
      <c r="A249" s="240" t="s">
        <v>338</v>
      </c>
      <c r="B249" s="240" t="s">
        <v>1730</v>
      </c>
      <c r="C249" s="241" t="s">
        <v>162</v>
      </c>
      <c r="D249" s="240" t="s">
        <v>1732</v>
      </c>
      <c r="E249" s="240" t="s">
        <v>770</v>
      </c>
      <c r="F249" s="242" t="s">
        <v>1731</v>
      </c>
      <c r="G249" s="243"/>
      <c r="H249" s="243"/>
      <c r="I249" s="243"/>
      <c r="J249" s="243"/>
      <c r="K249" s="243"/>
      <c r="L249" s="243"/>
      <c r="M249" s="243"/>
      <c r="N249" s="243"/>
      <c r="O249" s="243"/>
      <c r="P249" s="243"/>
      <c r="Q249" s="243"/>
      <c r="R249" s="243"/>
      <c r="S249" s="240"/>
      <c r="T249" s="243"/>
      <c r="U249" s="243"/>
      <c r="V249" s="241"/>
      <c r="W249" s="247" t="s">
        <v>1910</v>
      </c>
      <c r="X249" s="245" t="s">
        <v>153</v>
      </c>
      <c r="Y249" s="245" t="s">
        <v>154</v>
      </c>
      <c r="Z249" s="240">
        <v>1</v>
      </c>
      <c r="AA249" s="240">
        <v>516</v>
      </c>
      <c r="AB249" s="249"/>
      <c r="AC249" s="249"/>
      <c r="AD249" s="249"/>
      <c r="AE249" s="249"/>
      <c r="AF249" s="249"/>
      <c r="AG249" s="249" t="s">
        <v>151</v>
      </c>
      <c r="AH249" s="249"/>
      <c r="AI249" s="246" t="str">
        <f>IF(ISERR(HYPERLINK(mPDM_Consolidated_Tasks[[#This Row],[Edit Task]],mPDM_Consolidated_Tasks[[#This Row],[Work Instruction Title]])),"",HYPERLINK(mPDM_Consolidated_Tasks[[#This Row],[Edit Task]],mPDM_Consolidated_Tasks[[#This Row],[Work Instruction Title]]))</f>
        <v>Raise iBuy Order</v>
      </c>
      <c r="AK249" s="226"/>
      <c r="AL249" s="226"/>
      <c r="AM249" s="226"/>
      <c r="AR249" s="226"/>
    </row>
    <row r="250" spans="1:44" ht="15" customHeight="1">
      <c r="A250" s="240" t="s">
        <v>338</v>
      </c>
      <c r="B250" s="240" t="s">
        <v>397</v>
      </c>
      <c r="C250" s="241" t="s">
        <v>149</v>
      </c>
      <c r="D250" s="240" t="s">
        <v>112</v>
      </c>
      <c r="E250" s="240" t="s">
        <v>770</v>
      </c>
      <c r="F250" s="242" t="s">
        <v>1733</v>
      </c>
      <c r="G250" s="243"/>
      <c r="H250" s="243"/>
      <c r="I250" s="243"/>
      <c r="J250" s="243"/>
      <c r="K250" s="243"/>
      <c r="L250" s="243"/>
      <c r="M250" s="243"/>
      <c r="N250" s="243"/>
      <c r="O250" s="243"/>
      <c r="P250" s="243"/>
      <c r="Q250" s="243"/>
      <c r="R250" s="243" t="s">
        <v>150</v>
      </c>
      <c r="S250" s="240"/>
      <c r="T250" s="243"/>
      <c r="U250" s="243"/>
      <c r="V250" s="241"/>
      <c r="W250" s="247" t="s">
        <v>1013</v>
      </c>
      <c r="X250" s="245" t="s">
        <v>153</v>
      </c>
      <c r="Y250" s="245" t="s">
        <v>154</v>
      </c>
      <c r="Z250" s="240">
        <v>2</v>
      </c>
      <c r="AA250" s="240">
        <v>160</v>
      </c>
      <c r="AB250" s="249"/>
      <c r="AC250" s="249"/>
      <c r="AD250" s="249"/>
      <c r="AE250" s="249"/>
      <c r="AF250" s="249" t="s">
        <v>150</v>
      </c>
      <c r="AG250" s="249"/>
      <c r="AH250" s="249"/>
      <c r="AI250" s="246" t="str">
        <f>IF(ISERR(HYPERLINK(mPDM_Consolidated_Tasks[[#This Row],[Edit Task]],mPDM_Consolidated_Tasks[[#This Row],[Work Instruction Title]])),"",HYPERLINK(mPDM_Consolidated_Tasks[[#This Row],[Edit Task]],mPDM_Consolidated_Tasks[[#This Row],[Work Instruction Title]]))</f>
        <v>Place Order with Supplier</v>
      </c>
      <c r="AK250" s="226"/>
      <c r="AL250" s="226"/>
      <c r="AM250" s="226"/>
      <c r="AR250" s="226"/>
    </row>
    <row r="251" spans="1:44" ht="15" customHeight="1">
      <c r="A251" s="240" t="s">
        <v>338</v>
      </c>
      <c r="B251" s="240" t="s">
        <v>398</v>
      </c>
      <c r="C251" s="241" t="s">
        <v>162</v>
      </c>
      <c r="D251" s="240" t="s">
        <v>113</v>
      </c>
      <c r="E251" s="240" t="s">
        <v>770</v>
      </c>
      <c r="F251" s="242" t="s">
        <v>1734</v>
      </c>
      <c r="G251" s="243"/>
      <c r="H251" s="243"/>
      <c r="I251" s="243"/>
      <c r="J251" s="243"/>
      <c r="K251" s="243"/>
      <c r="L251" s="243"/>
      <c r="M251" s="243"/>
      <c r="N251" s="243"/>
      <c r="O251" s="243"/>
      <c r="P251" s="243"/>
      <c r="Q251" s="243"/>
      <c r="R251" s="243" t="s">
        <v>150</v>
      </c>
      <c r="S251" s="240"/>
      <c r="T251" s="243"/>
      <c r="U251" s="243"/>
      <c r="V251" s="241"/>
      <c r="W251" s="247" t="s">
        <v>1014</v>
      </c>
      <c r="X251" s="245" t="s">
        <v>153</v>
      </c>
      <c r="Y251" s="245" t="s">
        <v>154</v>
      </c>
      <c r="Z251" s="240">
        <v>1</v>
      </c>
      <c r="AA251" s="240">
        <v>161</v>
      </c>
      <c r="AB251" s="249"/>
      <c r="AC251" s="249"/>
      <c r="AD251" s="249"/>
      <c r="AE251" s="249"/>
      <c r="AF251" s="249"/>
      <c r="AG251" s="249"/>
      <c r="AH251" s="249"/>
      <c r="AI251" s="246" t="str">
        <f>IF(ISERR(HYPERLINK(mPDM_Consolidated_Tasks[[#This Row],[Edit Task]],mPDM_Consolidated_Tasks[[#This Row],[Work Instruction Title]])),"",HYPERLINK(mPDM_Consolidated_Tasks[[#This Row],[Edit Task]],mPDM_Consolidated_Tasks[[#This Row],[Work Instruction Title]]))</f>
        <v>Resolve Supplier Order Issues</v>
      </c>
      <c r="AK251" s="226"/>
      <c r="AL251" s="226"/>
      <c r="AM251" s="226"/>
      <c r="AR251" s="226"/>
    </row>
    <row r="252" spans="1:44" ht="15" customHeight="1">
      <c r="A252" s="240" t="s">
        <v>338</v>
      </c>
      <c r="B252" s="240" t="s">
        <v>399</v>
      </c>
      <c r="C252" s="241" t="s">
        <v>149</v>
      </c>
      <c r="D252" s="240" t="s">
        <v>114</v>
      </c>
      <c r="E252" s="240" t="s">
        <v>770</v>
      </c>
      <c r="F252" s="242" t="s">
        <v>1735</v>
      </c>
      <c r="G252" s="243"/>
      <c r="H252" s="243"/>
      <c r="I252" s="243"/>
      <c r="J252" s="243"/>
      <c r="K252" s="243"/>
      <c r="L252" s="243"/>
      <c r="M252" s="243" t="s">
        <v>150</v>
      </c>
      <c r="N252" s="243" t="s">
        <v>504</v>
      </c>
      <c r="O252" s="243" t="s">
        <v>150</v>
      </c>
      <c r="P252" s="243"/>
      <c r="Q252" s="243"/>
      <c r="R252" s="243" t="s">
        <v>150</v>
      </c>
      <c r="S252" s="240"/>
      <c r="T252" s="243"/>
      <c r="U252" s="243"/>
      <c r="V252" s="241"/>
      <c r="W252" s="247" t="s">
        <v>1015</v>
      </c>
      <c r="X252" s="245" t="s">
        <v>153</v>
      </c>
      <c r="Y252" s="245" t="s">
        <v>154</v>
      </c>
      <c r="Z252" s="240">
        <v>4</v>
      </c>
      <c r="AA252" s="240">
        <v>162</v>
      </c>
      <c r="AB252" s="249"/>
      <c r="AC252" s="249"/>
      <c r="AD252" s="249"/>
      <c r="AE252" s="249"/>
      <c r="AF252" s="249"/>
      <c r="AG252" s="249"/>
      <c r="AH252" s="249"/>
      <c r="AI252" s="246" t="str">
        <f>IF(ISERR(HYPERLINK(mPDM_Consolidated_Tasks[[#This Row],[Edit Task]],mPDM_Consolidated_Tasks[[#This Row],[Work Instruction Title]])),"",HYPERLINK(mPDM_Consolidated_Tasks[[#This Row],[Edit Task]],mPDM_Consolidated_Tasks[[#This Row],[Work Instruction Title]]))</f>
        <v>Confirm Supplier Order Details</v>
      </c>
      <c r="AK252" s="226"/>
      <c r="AL252" s="226"/>
      <c r="AM252" s="226"/>
      <c r="AR252" s="226"/>
    </row>
    <row r="253" spans="1:44" ht="15" customHeight="1">
      <c r="A253" s="240" t="s">
        <v>338</v>
      </c>
      <c r="B253" s="240" t="s">
        <v>400</v>
      </c>
      <c r="C253" s="241" t="s">
        <v>162</v>
      </c>
      <c r="D253" s="240" t="s">
        <v>401</v>
      </c>
      <c r="E253" s="240" t="s">
        <v>770</v>
      </c>
      <c r="F253" s="242" t="s">
        <v>1736</v>
      </c>
      <c r="G253" s="243"/>
      <c r="H253" s="243"/>
      <c r="I253" s="243"/>
      <c r="J253" s="243"/>
      <c r="K253" s="243"/>
      <c r="L253" s="243"/>
      <c r="M253" s="243"/>
      <c r="N253" s="243"/>
      <c r="O253" s="243"/>
      <c r="P253" s="243"/>
      <c r="Q253" s="243"/>
      <c r="R253" s="243" t="s">
        <v>150</v>
      </c>
      <c r="S253" s="240"/>
      <c r="T253" s="243"/>
      <c r="U253" s="243"/>
      <c r="V253" s="241"/>
      <c r="W253" s="247" t="s">
        <v>1016</v>
      </c>
      <c r="X253" s="245" t="s">
        <v>153</v>
      </c>
      <c r="Y253" s="245" t="s">
        <v>154</v>
      </c>
      <c r="Z253" s="240">
        <v>1</v>
      </c>
      <c r="AA253" s="240">
        <v>163</v>
      </c>
      <c r="AB253" s="249"/>
      <c r="AC253" s="249"/>
      <c r="AD253" s="249"/>
      <c r="AE253" s="249"/>
      <c r="AF253" s="249"/>
      <c r="AG253" s="249"/>
      <c r="AH253" s="249"/>
      <c r="AI253" s="246" t="str">
        <f>IF(ISERR(HYPERLINK(mPDM_Consolidated_Tasks[[#This Row],[Edit Task]],mPDM_Consolidated_Tasks[[#This Row],[Work Instruction Title]])),"",HYPERLINK(mPDM_Consolidated_Tasks[[#This Row],[Edit Task]],mPDM_Consolidated_Tasks[[#This Row],[Work Instruction Title]]))</f>
        <v>Inform Customer to Order Access</v>
      </c>
      <c r="AK253" s="226"/>
      <c r="AL253" s="226"/>
      <c r="AM253" s="226"/>
      <c r="AR253" s="226"/>
    </row>
    <row r="254" spans="1:44" ht="15" customHeight="1">
      <c r="A254" s="240" t="s">
        <v>338</v>
      </c>
      <c r="B254" s="240" t="s">
        <v>402</v>
      </c>
      <c r="C254" s="241" t="s">
        <v>162</v>
      </c>
      <c r="D254" s="240" t="s">
        <v>403</v>
      </c>
      <c r="E254" s="240" t="s">
        <v>770</v>
      </c>
      <c r="F254" s="242" t="s">
        <v>1737</v>
      </c>
      <c r="G254" s="243"/>
      <c r="H254" s="243"/>
      <c r="I254" s="243"/>
      <c r="J254" s="243"/>
      <c r="K254" s="243"/>
      <c r="L254" s="243"/>
      <c r="M254" s="243"/>
      <c r="N254" s="243"/>
      <c r="O254" s="243"/>
      <c r="P254" s="243"/>
      <c r="Q254" s="243"/>
      <c r="R254" s="243" t="s">
        <v>150</v>
      </c>
      <c r="S254" s="240"/>
      <c r="T254" s="243"/>
      <c r="U254" s="243"/>
      <c r="V254" s="241"/>
      <c r="W254" s="247" t="s">
        <v>1017</v>
      </c>
      <c r="X254" s="245" t="s">
        <v>153</v>
      </c>
      <c r="Y254" s="245" t="s">
        <v>154</v>
      </c>
      <c r="Z254" s="240">
        <v>1</v>
      </c>
      <c r="AA254" s="240">
        <v>164</v>
      </c>
      <c r="AB254" s="249"/>
      <c r="AC254" s="249"/>
      <c r="AD254" s="249"/>
      <c r="AE254" s="249"/>
      <c r="AF254" s="249"/>
      <c r="AG254" s="249"/>
      <c r="AH254" s="249"/>
      <c r="AI254" s="246" t="str">
        <f>IF(ISERR(HYPERLINK(mPDM_Consolidated_Tasks[[#This Row],[Edit Task]],mPDM_Consolidated_Tasks[[#This Row],[Work Instruction Title]])),"",HYPERLINK(mPDM_Consolidated_Tasks[[#This Row],[Edit Task]],mPDM_Consolidated_Tasks[[#This Row],[Work Instruction Title]]))</f>
        <v>Confirm Customer Provided Access Delivery or Cease Date</v>
      </c>
      <c r="AK254" s="226"/>
      <c r="AL254" s="226"/>
      <c r="AM254" s="226"/>
      <c r="AR254" s="226"/>
    </row>
    <row r="255" spans="1:44" ht="15" customHeight="1">
      <c r="A255" s="240" t="s">
        <v>338</v>
      </c>
      <c r="B255" s="240" t="s">
        <v>1018</v>
      </c>
      <c r="C255" s="241" t="s">
        <v>149</v>
      </c>
      <c r="D255" s="240" t="s">
        <v>1019</v>
      </c>
      <c r="E255" s="240" t="s">
        <v>770</v>
      </c>
      <c r="F255" s="242" t="s">
        <v>1738</v>
      </c>
      <c r="G255" s="243"/>
      <c r="H255" s="243"/>
      <c r="I255" s="243"/>
      <c r="J255" s="243"/>
      <c r="K255" s="243"/>
      <c r="L255" s="243"/>
      <c r="M255" s="243"/>
      <c r="N255" s="243"/>
      <c r="O255" s="243"/>
      <c r="P255" s="243"/>
      <c r="Q255" s="243" t="s">
        <v>150</v>
      </c>
      <c r="R255" s="243" t="s">
        <v>150</v>
      </c>
      <c r="S255" s="240"/>
      <c r="T255" s="243"/>
      <c r="U255" s="243"/>
      <c r="V255" s="241" t="s">
        <v>150</v>
      </c>
      <c r="W255" s="247" t="s">
        <v>1020</v>
      </c>
      <c r="X255" s="245" t="s">
        <v>153</v>
      </c>
      <c r="Y255" s="245" t="s">
        <v>154</v>
      </c>
      <c r="Z255" s="240">
        <v>4</v>
      </c>
      <c r="AA255" s="240">
        <v>406</v>
      </c>
      <c r="AB255" s="249" t="s">
        <v>150</v>
      </c>
      <c r="AC255" s="249"/>
      <c r="AD255" s="249"/>
      <c r="AE255" s="249"/>
      <c r="AF255" s="249"/>
      <c r="AG255" s="249"/>
      <c r="AH255" s="249"/>
      <c r="AI255" s="246" t="str">
        <f>IF(ISERR(HYPERLINK(mPDM_Consolidated_Tasks[[#This Row],[Edit Task]],mPDM_Consolidated_Tasks[[#This Row],[Work Instruction Title]])),"",HYPERLINK(mPDM_Consolidated_Tasks[[#This Row],[Edit Task]],mPDM_Consolidated_Tasks[[#This Row],[Work Instruction Title]]))</f>
        <v>Verify CPE Ready for Installation</v>
      </c>
      <c r="AK255" s="226"/>
      <c r="AL255" s="226"/>
      <c r="AM255" s="226"/>
      <c r="AR255" s="226"/>
    </row>
    <row r="256" spans="1:44" ht="15" customHeight="1">
      <c r="A256" s="240" t="s">
        <v>338</v>
      </c>
      <c r="B256" s="240" t="s">
        <v>1021</v>
      </c>
      <c r="C256" s="241" t="s">
        <v>162</v>
      </c>
      <c r="D256" s="240" t="s">
        <v>1022</v>
      </c>
      <c r="E256" s="240" t="s">
        <v>772</v>
      </c>
      <c r="F256" s="242" t="s">
        <v>1739</v>
      </c>
      <c r="G256" s="243"/>
      <c r="H256" s="243"/>
      <c r="I256" s="243"/>
      <c r="J256" s="243"/>
      <c r="K256" s="243"/>
      <c r="L256" s="243"/>
      <c r="M256" s="243"/>
      <c r="N256" s="243"/>
      <c r="O256" s="243"/>
      <c r="P256" s="243"/>
      <c r="Q256" s="243"/>
      <c r="R256" s="243"/>
      <c r="S256" s="240"/>
      <c r="T256" s="243"/>
      <c r="U256" s="243"/>
      <c r="V256" s="241" t="s">
        <v>283</v>
      </c>
      <c r="W256" s="247" t="s">
        <v>1023</v>
      </c>
      <c r="X256" s="245" t="s">
        <v>153</v>
      </c>
      <c r="Y256" s="245" t="s">
        <v>154</v>
      </c>
      <c r="Z256" s="240">
        <v>1</v>
      </c>
      <c r="AA256" s="240">
        <v>416</v>
      </c>
      <c r="AB256" s="249"/>
      <c r="AC256" s="249"/>
      <c r="AD256" s="249"/>
      <c r="AE256" s="249"/>
      <c r="AF256" s="249"/>
      <c r="AG256" s="249"/>
      <c r="AH256" s="249"/>
      <c r="AI256" s="246" t="str">
        <f>IF(ISERR(HYPERLINK(mPDM_Consolidated_Tasks[[#This Row],[Edit Task]],mPDM_Consolidated_Tasks[[#This Row],[Work Instruction Title]])),"",HYPERLINK(mPDM_Consolidated_Tasks[[#This Row],[Edit Task]],mPDM_Consolidated_Tasks[[#This Row],[Work Instruction Title]]))</f>
        <v>Confirm Own Access Recovered</v>
      </c>
      <c r="AK256" s="226"/>
      <c r="AL256" s="226"/>
      <c r="AM256" s="226"/>
      <c r="AR256" s="226"/>
    </row>
    <row r="257" spans="1:44" ht="15" customHeight="1">
      <c r="A257" s="240" t="s">
        <v>338</v>
      </c>
      <c r="B257" s="240" t="s">
        <v>1024</v>
      </c>
      <c r="C257" s="241" t="s">
        <v>162</v>
      </c>
      <c r="D257" s="240" t="s">
        <v>1025</v>
      </c>
      <c r="E257" s="240" t="s">
        <v>772</v>
      </c>
      <c r="F257" s="242" t="s">
        <v>1740</v>
      </c>
      <c r="G257" s="243"/>
      <c r="H257" s="243"/>
      <c r="I257" s="243"/>
      <c r="J257" s="243"/>
      <c r="K257" s="243"/>
      <c r="L257" s="243"/>
      <c r="M257" s="243"/>
      <c r="N257" s="243"/>
      <c r="O257" s="243"/>
      <c r="P257" s="243"/>
      <c r="Q257" s="243"/>
      <c r="R257" s="243"/>
      <c r="S257" s="240"/>
      <c r="T257" s="243"/>
      <c r="U257" s="243"/>
      <c r="V257" s="241" t="s">
        <v>283</v>
      </c>
      <c r="W257" s="247" t="s">
        <v>1026</v>
      </c>
      <c r="X257" s="245" t="s">
        <v>153</v>
      </c>
      <c r="Y257" s="245" t="s">
        <v>154</v>
      </c>
      <c r="Z257" s="240">
        <v>1</v>
      </c>
      <c r="AA257" s="240">
        <v>417</v>
      </c>
      <c r="AB257" s="249"/>
      <c r="AC257" s="249"/>
      <c r="AD257" s="249"/>
      <c r="AE257" s="249"/>
      <c r="AF257" s="249"/>
      <c r="AG257" s="249"/>
      <c r="AH257" s="249"/>
      <c r="AI257" s="246" t="str">
        <f>IF(ISERR(HYPERLINK(mPDM_Consolidated_Tasks[[#This Row],[Edit Task]],mPDM_Consolidated_Tasks[[#This Row],[Work Instruction Title]])),"",HYPERLINK(mPDM_Consolidated_Tasks[[#This Row],[Edit Task]],mPDM_Consolidated_Tasks[[#This Row],[Work Instruction Title]]))</f>
        <v>Schedule Field eng to Recover GPOP Cabling</v>
      </c>
      <c r="AK257" s="226"/>
      <c r="AL257" s="226"/>
      <c r="AM257" s="226"/>
      <c r="AR257" s="226"/>
    </row>
    <row r="258" spans="1:44" ht="15" customHeight="1">
      <c r="A258" s="240" t="s">
        <v>338</v>
      </c>
      <c r="B258" s="240" t="s">
        <v>1027</v>
      </c>
      <c r="C258" s="241" t="s">
        <v>162</v>
      </c>
      <c r="D258" s="240" t="s">
        <v>1028</v>
      </c>
      <c r="E258" s="240" t="s">
        <v>772</v>
      </c>
      <c r="F258" s="242" t="s">
        <v>1741</v>
      </c>
      <c r="G258" s="243"/>
      <c r="H258" s="243"/>
      <c r="I258" s="243"/>
      <c r="J258" s="243"/>
      <c r="K258" s="243"/>
      <c r="L258" s="243"/>
      <c r="M258" s="243"/>
      <c r="N258" s="243"/>
      <c r="O258" s="243"/>
      <c r="P258" s="243"/>
      <c r="Q258" s="243"/>
      <c r="R258" s="243"/>
      <c r="S258" s="240"/>
      <c r="T258" s="243"/>
      <c r="U258" s="243"/>
      <c r="V258" s="241" t="s">
        <v>283</v>
      </c>
      <c r="W258" s="247" t="s">
        <v>1029</v>
      </c>
      <c r="X258" s="245" t="s">
        <v>153</v>
      </c>
      <c r="Y258" s="245" t="s">
        <v>154</v>
      </c>
      <c r="Z258" s="240">
        <v>1</v>
      </c>
      <c r="AA258" s="240">
        <v>434</v>
      </c>
      <c r="AB258" s="249"/>
      <c r="AC258" s="249"/>
      <c r="AD258" s="249"/>
      <c r="AE258" s="249"/>
      <c r="AF258" s="249"/>
      <c r="AG258" s="249"/>
      <c r="AH258" s="249"/>
      <c r="AI258" s="246" t="str">
        <f>IF(ISERR(HYPERLINK(mPDM_Consolidated_Tasks[[#This Row],[Edit Task]],mPDM_Consolidated_Tasks[[#This Row],[Work Instruction Title]])),"",HYPERLINK(mPDM_Consolidated_Tasks[[#This Row],[Edit Task]],mPDM_Consolidated_Tasks[[#This Row],[Work Instruction Title]]))</f>
        <v>Schedule Site Visit for Own Access Recovery</v>
      </c>
      <c r="AK258" s="226"/>
      <c r="AL258" s="226"/>
      <c r="AM258" s="226"/>
      <c r="AR258" s="226"/>
    </row>
    <row r="259" spans="1:44" ht="15" customHeight="1">
      <c r="A259" s="240" t="s">
        <v>338</v>
      </c>
      <c r="B259" s="240" t="s">
        <v>1030</v>
      </c>
      <c r="C259" s="241" t="s">
        <v>162</v>
      </c>
      <c r="D259" s="240" t="s">
        <v>1031</v>
      </c>
      <c r="E259" s="240" t="s">
        <v>772</v>
      </c>
      <c r="F259" s="242" t="s">
        <v>1742</v>
      </c>
      <c r="G259" s="243"/>
      <c r="H259" s="243"/>
      <c r="I259" s="243"/>
      <c r="J259" s="243"/>
      <c r="K259" s="243"/>
      <c r="L259" s="243"/>
      <c r="M259" s="243"/>
      <c r="N259" s="243"/>
      <c r="O259" s="243"/>
      <c r="P259" s="243"/>
      <c r="Q259" s="243"/>
      <c r="R259" s="243"/>
      <c r="S259" s="240"/>
      <c r="T259" s="243"/>
      <c r="U259" s="243"/>
      <c r="V259" s="241" t="s">
        <v>283</v>
      </c>
      <c r="W259" s="247" t="s">
        <v>1032</v>
      </c>
      <c r="X259" s="245" t="s">
        <v>153</v>
      </c>
      <c r="Y259" s="245" t="s">
        <v>154</v>
      </c>
      <c r="Z259" s="240">
        <v>1</v>
      </c>
      <c r="AA259" s="240">
        <v>418</v>
      </c>
      <c r="AB259" s="249"/>
      <c r="AC259" s="249"/>
      <c r="AD259" s="249"/>
      <c r="AE259" s="249"/>
      <c r="AF259" s="249"/>
      <c r="AG259" s="249"/>
      <c r="AH259" s="249"/>
      <c r="AI259" s="246" t="str">
        <f>IF(ISERR(HYPERLINK(mPDM_Consolidated_Tasks[[#This Row],[Edit Task]],mPDM_Consolidated_Tasks[[#This Row],[Work Instruction Title]])),"",HYPERLINK(mPDM_Consolidated_Tasks[[#This Row],[Edit Task]],mPDM_Consolidated_Tasks[[#This Row],[Work Instruction Title]]))</f>
        <v>Confirm GPOP Cabling Recovered</v>
      </c>
      <c r="AK259" s="226"/>
      <c r="AL259" s="226"/>
      <c r="AM259" s="226"/>
      <c r="AR259" s="226"/>
    </row>
    <row r="260" spans="1:44" ht="15" customHeight="1">
      <c r="A260" s="240" t="s">
        <v>338</v>
      </c>
      <c r="B260" s="240" t="s">
        <v>1033</v>
      </c>
      <c r="C260" s="241" t="s">
        <v>162</v>
      </c>
      <c r="D260" s="240" t="s">
        <v>1744</v>
      </c>
      <c r="E260" s="240" t="s">
        <v>772</v>
      </c>
      <c r="F260" s="242" t="s">
        <v>1743</v>
      </c>
      <c r="G260" s="243"/>
      <c r="H260" s="243"/>
      <c r="I260" s="243"/>
      <c r="J260" s="243"/>
      <c r="K260" s="243"/>
      <c r="L260" s="243"/>
      <c r="M260" s="243"/>
      <c r="N260" s="243"/>
      <c r="O260" s="243"/>
      <c r="P260" s="243"/>
      <c r="Q260" s="243"/>
      <c r="R260" s="243"/>
      <c r="S260" s="240"/>
      <c r="T260" s="243"/>
      <c r="U260" s="243"/>
      <c r="V260" s="241"/>
      <c r="W260" s="247" t="s">
        <v>771</v>
      </c>
      <c r="X260" s="245" t="s">
        <v>153</v>
      </c>
      <c r="Y260" s="245" t="s">
        <v>154</v>
      </c>
      <c r="Z260" s="240">
        <v>1</v>
      </c>
      <c r="AA260" s="240">
        <v>428</v>
      </c>
      <c r="AB260" s="249"/>
      <c r="AC260" s="249"/>
      <c r="AD260" s="249"/>
      <c r="AE260" s="249"/>
      <c r="AF260" s="249"/>
      <c r="AG260" s="249"/>
      <c r="AH260" s="249" t="s">
        <v>283</v>
      </c>
      <c r="AI260" s="246" t="str">
        <f>IF(ISERR(HYPERLINK(mPDM_Consolidated_Tasks[[#This Row],[Edit Task]],mPDM_Consolidated_Tasks[[#This Row],[Work Instruction Title]])),"",HYPERLINK(mPDM_Consolidated_Tasks[[#This Row],[Edit Task]],mPDM_Consolidated_Tasks[[#This Row],[Work Instruction Title]]))</f>
        <v>Confirm CPE Recovered</v>
      </c>
      <c r="AK260" s="226"/>
      <c r="AL260" s="226"/>
      <c r="AM260" s="226"/>
      <c r="AR260" s="226"/>
    </row>
    <row r="261" spans="1:44" ht="15" customHeight="1">
      <c r="A261" s="240" t="s">
        <v>338</v>
      </c>
      <c r="B261" s="240" t="s">
        <v>1034</v>
      </c>
      <c r="C261" s="241" t="s">
        <v>149</v>
      </c>
      <c r="D261" s="240" t="s">
        <v>1035</v>
      </c>
      <c r="E261" s="240" t="s">
        <v>770</v>
      </c>
      <c r="F261" s="242" t="s">
        <v>1745</v>
      </c>
      <c r="G261" s="243"/>
      <c r="H261" s="243"/>
      <c r="I261" s="243"/>
      <c r="J261" s="243"/>
      <c r="K261" s="243"/>
      <c r="L261" s="243"/>
      <c r="M261" s="243"/>
      <c r="N261" s="243"/>
      <c r="O261" s="243"/>
      <c r="P261" s="243"/>
      <c r="Q261" s="243" t="s">
        <v>150</v>
      </c>
      <c r="R261" s="243" t="s">
        <v>150</v>
      </c>
      <c r="S261" s="240"/>
      <c r="T261" s="243"/>
      <c r="U261" s="243"/>
      <c r="V261" s="241" t="s">
        <v>150</v>
      </c>
      <c r="W261" s="247" t="s">
        <v>1036</v>
      </c>
      <c r="X261" s="245" t="s">
        <v>153</v>
      </c>
      <c r="Y261" s="245" t="s">
        <v>154</v>
      </c>
      <c r="Z261" s="240">
        <v>5</v>
      </c>
      <c r="AA261" s="240">
        <v>429</v>
      </c>
      <c r="AB261" s="249" t="s">
        <v>150</v>
      </c>
      <c r="AC261" s="249"/>
      <c r="AD261" s="249"/>
      <c r="AE261" s="249"/>
      <c r="AF261" s="249"/>
      <c r="AG261" s="249" t="s">
        <v>151</v>
      </c>
      <c r="AH261" s="249"/>
      <c r="AI261" s="246" t="str">
        <f>IF(ISERR(HYPERLINK(mPDM_Consolidated_Tasks[[#This Row],[Edit Task]],mPDM_Consolidated_Tasks[[#This Row],[Work Instruction Title]])),"",HYPERLINK(mPDM_Consolidated_Tasks[[#This Row],[Edit Task]],mPDM_Consolidated_Tasks[[#This Row],[Work Instruction Title]]))</f>
        <v>Confirm Access Installed</v>
      </c>
      <c r="AK261" s="226"/>
      <c r="AL261" s="226"/>
      <c r="AM261" s="226"/>
      <c r="AR261" s="226"/>
    </row>
    <row r="262" spans="1:44" ht="15" customHeight="1">
      <c r="A262" s="240" t="s">
        <v>338</v>
      </c>
      <c r="B262" s="240" t="s">
        <v>1037</v>
      </c>
      <c r="C262" s="241" t="s">
        <v>162</v>
      </c>
      <c r="D262" s="240" t="s">
        <v>1038</v>
      </c>
      <c r="E262" s="240" t="s">
        <v>772</v>
      </c>
      <c r="F262" s="242" t="s">
        <v>1747</v>
      </c>
      <c r="G262" s="243"/>
      <c r="H262" s="243"/>
      <c r="I262" s="243"/>
      <c r="J262" s="243"/>
      <c r="K262" s="243"/>
      <c r="L262" s="243"/>
      <c r="M262" s="243"/>
      <c r="N262" s="243"/>
      <c r="O262" s="243"/>
      <c r="P262" s="243"/>
      <c r="Q262" s="243"/>
      <c r="R262" s="243"/>
      <c r="S262" s="240"/>
      <c r="T262" s="243"/>
      <c r="U262" s="243"/>
      <c r="V262" s="241"/>
      <c r="W262" s="247" t="s">
        <v>1746</v>
      </c>
      <c r="X262" s="245" t="s">
        <v>153</v>
      </c>
      <c r="Y262" s="245" t="s">
        <v>154</v>
      </c>
      <c r="Z262" s="240">
        <v>1</v>
      </c>
      <c r="AA262" s="240">
        <v>469</v>
      </c>
      <c r="AB262" s="249"/>
      <c r="AC262" s="249" t="s">
        <v>151</v>
      </c>
      <c r="AD262" s="249"/>
      <c r="AE262" s="249"/>
      <c r="AF262" s="249"/>
      <c r="AG262" s="249"/>
      <c r="AH262" s="249"/>
      <c r="AI262" s="246" t="str">
        <f>IF(ISERR(HYPERLINK(mPDM_Consolidated_Tasks[[#This Row],[Edit Task]],mPDM_Consolidated_Tasks[[#This Row],[Work Instruction Title]])),"",HYPERLINK(mPDM_Consolidated_Tasks[[#This Row],[Edit Task]],mPDM_Consolidated_Tasks[[#This Row],[Work Instruction Title]]))</f>
        <v>Set Hardware Fund and Order Devices</v>
      </c>
      <c r="AK262" s="226"/>
      <c r="AL262" s="226"/>
      <c r="AM262" s="226"/>
      <c r="AR262" s="226"/>
    </row>
    <row r="263" spans="1:44" ht="15" customHeight="1">
      <c r="A263" s="240" t="s">
        <v>338</v>
      </c>
      <c r="B263" s="240" t="s">
        <v>1748</v>
      </c>
      <c r="C263" s="241" t="s">
        <v>162</v>
      </c>
      <c r="D263" s="240" t="s">
        <v>1750</v>
      </c>
      <c r="E263" s="240" t="s">
        <v>770</v>
      </c>
      <c r="F263" s="242" t="s">
        <v>1749</v>
      </c>
      <c r="G263" s="243"/>
      <c r="H263" s="243"/>
      <c r="I263" s="243"/>
      <c r="J263" s="243"/>
      <c r="K263" s="243"/>
      <c r="L263" s="243"/>
      <c r="M263" s="243"/>
      <c r="N263" s="243"/>
      <c r="O263" s="243"/>
      <c r="P263" s="243"/>
      <c r="Q263" s="243"/>
      <c r="R263" s="243"/>
      <c r="S263" s="240"/>
      <c r="T263" s="243"/>
      <c r="U263" s="243"/>
      <c r="V263" s="241"/>
      <c r="W263" s="247" t="s">
        <v>1911</v>
      </c>
      <c r="X263" s="245" t="s">
        <v>153</v>
      </c>
      <c r="Y263" s="245" t="s">
        <v>154</v>
      </c>
      <c r="Z263" s="240">
        <v>1</v>
      </c>
      <c r="AA263" s="240">
        <v>514</v>
      </c>
      <c r="AB263" s="249"/>
      <c r="AC263" s="249"/>
      <c r="AD263" s="249"/>
      <c r="AE263" s="249"/>
      <c r="AF263" s="249"/>
      <c r="AG263" s="249" t="s">
        <v>258</v>
      </c>
      <c r="AH263" s="249"/>
      <c r="AI263" s="246" t="str">
        <f>IF(ISERR(HYPERLINK(mPDM_Consolidated_Tasks[[#This Row],[Edit Task]],mPDM_Consolidated_Tasks[[#This Row],[Work Instruction Title]])),"",HYPERLINK(mPDM_Consolidated_Tasks[[#This Row],[Edit Task]],mPDM_Consolidated_Tasks[[#This Row],[Work Instruction Title]]))</f>
        <v>Confirm Export Import Licence</v>
      </c>
      <c r="AK263" s="226"/>
      <c r="AL263" s="226"/>
      <c r="AM263" s="226"/>
      <c r="AR263" s="226"/>
    </row>
    <row r="264" spans="1:44" ht="15" customHeight="1">
      <c r="A264" s="240" t="s">
        <v>338</v>
      </c>
      <c r="B264" s="240" t="s">
        <v>1751</v>
      </c>
      <c r="C264" s="241" t="s">
        <v>162</v>
      </c>
      <c r="D264" s="240" t="s">
        <v>1753</v>
      </c>
      <c r="E264" s="240" t="s">
        <v>770</v>
      </c>
      <c r="F264" s="242" t="s">
        <v>1752</v>
      </c>
      <c r="G264" s="243"/>
      <c r="H264" s="243"/>
      <c r="I264" s="243"/>
      <c r="J264" s="243"/>
      <c r="K264" s="243"/>
      <c r="L264" s="243"/>
      <c r="M264" s="243"/>
      <c r="N264" s="243"/>
      <c r="O264" s="243"/>
      <c r="P264" s="243"/>
      <c r="Q264" s="243"/>
      <c r="R264" s="243"/>
      <c r="S264" s="240"/>
      <c r="T264" s="243"/>
      <c r="U264" s="243"/>
      <c r="V264" s="241"/>
      <c r="W264" s="247" t="s">
        <v>1912</v>
      </c>
      <c r="X264" s="245" t="s">
        <v>153</v>
      </c>
      <c r="Y264" s="245" t="s">
        <v>154</v>
      </c>
      <c r="Z264" s="240">
        <v>1</v>
      </c>
      <c r="AA264" s="240">
        <v>515</v>
      </c>
      <c r="AB264" s="249"/>
      <c r="AC264" s="249"/>
      <c r="AD264" s="249"/>
      <c r="AE264" s="249"/>
      <c r="AF264" s="249"/>
      <c r="AG264" s="249" t="s">
        <v>258</v>
      </c>
      <c r="AH264" s="249"/>
      <c r="AI264" s="246" t="str">
        <f>IF(ISERR(HYPERLINK(mPDM_Consolidated_Tasks[[#This Row],[Edit Task]],mPDM_Consolidated_Tasks[[#This Row],[Work Instruction Title]])),"",HYPERLINK(mPDM_Consolidated_Tasks[[#This Row],[Edit Task]],mPDM_Consolidated_Tasks[[#This Row],[Work Instruction Title]]))</f>
        <v>Submit Export Import License</v>
      </c>
      <c r="AK264" s="226"/>
      <c r="AL264" s="226"/>
      <c r="AM264" s="226"/>
      <c r="AR264" s="226"/>
    </row>
    <row r="265" spans="1:44" ht="15" customHeight="1">
      <c r="A265" s="240" t="s">
        <v>338</v>
      </c>
      <c r="B265" s="240" t="s">
        <v>1754</v>
      </c>
      <c r="C265" s="241" t="s">
        <v>162</v>
      </c>
      <c r="D265" s="240" t="s">
        <v>1756</v>
      </c>
      <c r="E265" s="240" t="s">
        <v>770</v>
      </c>
      <c r="F265" s="242" t="s">
        <v>1755</v>
      </c>
      <c r="G265" s="243"/>
      <c r="H265" s="243"/>
      <c r="I265" s="243"/>
      <c r="J265" s="243"/>
      <c r="K265" s="243"/>
      <c r="L265" s="243"/>
      <c r="M265" s="243"/>
      <c r="N265" s="243"/>
      <c r="O265" s="243"/>
      <c r="P265" s="243"/>
      <c r="Q265" s="243"/>
      <c r="R265" s="243"/>
      <c r="S265" s="240"/>
      <c r="T265" s="243"/>
      <c r="U265" s="243"/>
      <c r="V265" s="241"/>
      <c r="W265" s="247" t="s">
        <v>1913</v>
      </c>
      <c r="X265" s="245" t="s">
        <v>153</v>
      </c>
      <c r="Y265" s="245" t="s">
        <v>154</v>
      </c>
      <c r="Z265" s="240">
        <v>1</v>
      </c>
      <c r="AA265" s="240">
        <v>525</v>
      </c>
      <c r="AB265" s="249"/>
      <c r="AC265" s="249"/>
      <c r="AD265" s="249"/>
      <c r="AE265" s="249"/>
      <c r="AF265" s="249"/>
      <c r="AG265" s="249" t="s">
        <v>236</v>
      </c>
      <c r="AH265" s="249"/>
      <c r="AI265" s="246" t="str">
        <f>IF(ISERR(HYPERLINK(mPDM_Consolidated_Tasks[[#This Row],[Edit Task]],mPDM_Consolidated_Tasks[[#This Row],[Work Instruction Title]])),"",HYPERLINK(mPDM_Consolidated_Tasks[[#This Row],[Edit Task]],mPDM_Consolidated_Tasks[[#This Row],[Work Instruction Title]]))</f>
        <v>Raise Extraneous Works Order</v>
      </c>
      <c r="AK265" s="226"/>
      <c r="AL265" s="226"/>
      <c r="AM265" s="226"/>
      <c r="AR265" s="226"/>
    </row>
    <row r="266" spans="1:44" ht="15" customHeight="1">
      <c r="A266" s="240" t="s">
        <v>338</v>
      </c>
      <c r="B266" s="240" t="s">
        <v>1839</v>
      </c>
      <c r="C266" s="241" t="s">
        <v>162</v>
      </c>
      <c r="D266" s="240" t="s">
        <v>1806</v>
      </c>
      <c r="E266" s="240" t="s">
        <v>770</v>
      </c>
      <c r="F266" s="242" t="s">
        <v>1914</v>
      </c>
      <c r="G266" s="243"/>
      <c r="H266" s="243"/>
      <c r="I266" s="243"/>
      <c r="J266" s="243"/>
      <c r="K266" s="243"/>
      <c r="L266" s="243"/>
      <c r="M266" s="243"/>
      <c r="N266" s="243"/>
      <c r="O266" s="243"/>
      <c r="P266" s="243"/>
      <c r="Q266" s="243"/>
      <c r="R266" s="243"/>
      <c r="S266" s="240" t="s">
        <v>151</v>
      </c>
      <c r="T266" s="243"/>
      <c r="U266" s="243"/>
      <c r="V266" s="241"/>
      <c r="W266" s="247" t="s">
        <v>771</v>
      </c>
      <c r="X266" s="245" t="s">
        <v>153</v>
      </c>
      <c r="Y266" s="245" t="s">
        <v>154</v>
      </c>
      <c r="Z266" s="240">
        <v>1</v>
      </c>
      <c r="AA266" s="240">
        <v>529</v>
      </c>
      <c r="AB266" s="249"/>
      <c r="AC266" s="249"/>
      <c r="AD266" s="249"/>
      <c r="AE266" s="249"/>
      <c r="AF266" s="249"/>
      <c r="AG266" s="249"/>
      <c r="AH266" s="249"/>
      <c r="AI266" s="246" t="str">
        <f>IF(ISERR(HYPERLINK(mPDM_Consolidated_Tasks[[#This Row],[Edit Task]],mPDM_Consolidated_Tasks[[#This Row],[Work Instruction Title]])),"",HYPERLINK(mPDM_Consolidated_Tasks[[#This Row],[Edit Task]],mPDM_Consolidated_Tasks[[#This Row],[Work Instruction Title]]))</f>
        <v>Confirm Supplier end Activation</v>
      </c>
      <c r="AK266" s="226"/>
      <c r="AL266" s="226"/>
      <c r="AM266" s="226"/>
      <c r="AR266" s="226"/>
    </row>
    <row r="267" spans="1:44" ht="15" customHeight="1">
      <c r="A267" s="240" t="s">
        <v>338</v>
      </c>
      <c r="B267" s="240" t="s">
        <v>1915</v>
      </c>
      <c r="C267" s="241" t="s">
        <v>162</v>
      </c>
      <c r="D267" s="240" t="s">
        <v>1917</v>
      </c>
      <c r="E267" s="240" t="s">
        <v>770</v>
      </c>
      <c r="F267" s="242" t="s">
        <v>1916</v>
      </c>
      <c r="G267" s="243"/>
      <c r="H267" s="243"/>
      <c r="I267" s="243"/>
      <c r="J267" s="243"/>
      <c r="K267" s="243"/>
      <c r="L267" s="243"/>
      <c r="M267" s="243"/>
      <c r="N267" s="243"/>
      <c r="O267" s="243"/>
      <c r="P267" s="243"/>
      <c r="Q267" s="243"/>
      <c r="R267" s="243"/>
      <c r="S267" s="240"/>
      <c r="T267" s="243"/>
      <c r="U267" s="243"/>
      <c r="V267" s="241"/>
      <c r="W267" s="247" t="s">
        <v>771</v>
      </c>
      <c r="X267" s="245" t="s">
        <v>153</v>
      </c>
      <c r="Y267" s="245" t="s">
        <v>154</v>
      </c>
      <c r="Z267" s="240">
        <v>1</v>
      </c>
      <c r="AA267" s="240">
        <v>537</v>
      </c>
      <c r="AB267" s="249"/>
      <c r="AC267" s="249"/>
      <c r="AD267" s="249"/>
      <c r="AE267" s="249"/>
      <c r="AF267" s="249"/>
      <c r="AG267" s="249"/>
      <c r="AH267" s="249" t="s">
        <v>151</v>
      </c>
      <c r="AI267" s="246" t="str">
        <f>IF(ISERR(HYPERLINK(mPDM_Consolidated_Tasks[[#This Row],[Edit Task]],mPDM_Consolidated_Tasks[[#This Row],[Work Instruction Title]])),"",HYPERLINK(mPDM_Consolidated_Tasks[[#This Row],[Edit Task]],mPDM_Consolidated_Tasks[[#This Row],[Work Instruction Title]]))</f>
        <v>Order Cloud Service</v>
      </c>
      <c r="AK267" s="226"/>
      <c r="AL267" s="226"/>
      <c r="AM267" s="226"/>
      <c r="AR267" s="226"/>
    </row>
    <row r="268" spans="1:44" ht="15" customHeight="1">
      <c r="A268" s="240" t="s">
        <v>338</v>
      </c>
      <c r="B268" s="240" t="s">
        <v>1918</v>
      </c>
      <c r="C268" s="241" t="s">
        <v>162</v>
      </c>
      <c r="D268" s="240" t="s">
        <v>1920</v>
      </c>
      <c r="E268" s="240" t="s">
        <v>770</v>
      </c>
      <c r="F268" s="242" t="s">
        <v>1919</v>
      </c>
      <c r="G268" s="243"/>
      <c r="H268" s="243"/>
      <c r="I268" s="243"/>
      <c r="J268" s="243"/>
      <c r="K268" s="243"/>
      <c r="L268" s="243"/>
      <c r="M268" s="243"/>
      <c r="N268" s="243"/>
      <c r="O268" s="243"/>
      <c r="P268" s="243"/>
      <c r="Q268" s="243"/>
      <c r="R268" s="243"/>
      <c r="S268" s="240"/>
      <c r="T268" s="243"/>
      <c r="U268" s="243"/>
      <c r="V268" s="241"/>
      <c r="W268" s="247" t="s">
        <v>771</v>
      </c>
      <c r="X268" s="245" t="s">
        <v>153</v>
      </c>
      <c r="Y268" s="245" t="s">
        <v>154</v>
      </c>
      <c r="Z268" s="240">
        <v>1</v>
      </c>
      <c r="AA268" s="240">
        <v>540</v>
      </c>
      <c r="AB268" s="249"/>
      <c r="AC268" s="249"/>
      <c r="AD268" s="249"/>
      <c r="AE268" s="249"/>
      <c r="AF268" s="249"/>
      <c r="AG268" s="249"/>
      <c r="AH268" s="249" t="s">
        <v>283</v>
      </c>
      <c r="AI268" s="246" t="str">
        <f>IF(ISERR(HYPERLINK(mPDM_Consolidated_Tasks[[#This Row],[Edit Task]],mPDM_Consolidated_Tasks[[#This Row],[Work Instruction Title]])),"",HYPERLINK(mPDM_Consolidated_Tasks[[#This Row],[Edit Task]],mPDM_Consolidated_Tasks[[#This Row],[Work Instruction Title]]))</f>
        <v>Order Cloud Service Cease</v>
      </c>
      <c r="AK268" s="226"/>
      <c r="AL268" s="226"/>
      <c r="AM268" s="226"/>
      <c r="AR268" s="226"/>
    </row>
    <row r="269" spans="1:44" ht="15" customHeight="1">
      <c r="A269" s="240" t="s">
        <v>405</v>
      </c>
      <c r="B269" s="240" t="s">
        <v>406</v>
      </c>
      <c r="C269" s="241" t="s">
        <v>149</v>
      </c>
      <c r="D269" s="240" t="s">
        <v>88</v>
      </c>
      <c r="E269" s="240" t="s">
        <v>770</v>
      </c>
      <c r="F269" s="242" t="s">
        <v>1757</v>
      </c>
      <c r="G269" s="243" t="s">
        <v>150</v>
      </c>
      <c r="H269" s="243" t="s">
        <v>150</v>
      </c>
      <c r="I269" s="243" t="s">
        <v>150</v>
      </c>
      <c r="J269" s="243" t="s">
        <v>150</v>
      </c>
      <c r="K269" s="243" t="s">
        <v>150</v>
      </c>
      <c r="L269" s="243" t="s">
        <v>150</v>
      </c>
      <c r="M269" s="243" t="s">
        <v>150</v>
      </c>
      <c r="N269" s="243" t="s">
        <v>504</v>
      </c>
      <c r="O269" s="243" t="s">
        <v>150</v>
      </c>
      <c r="P269" s="243" t="s">
        <v>151</v>
      </c>
      <c r="Q269" s="243" t="s">
        <v>150</v>
      </c>
      <c r="R269" s="243" t="s">
        <v>150</v>
      </c>
      <c r="S269" s="240" t="s">
        <v>150</v>
      </c>
      <c r="T269" s="243" t="s">
        <v>150</v>
      </c>
      <c r="U269" s="243"/>
      <c r="V269" s="241" t="s">
        <v>150</v>
      </c>
      <c r="W269" s="247" t="s">
        <v>771</v>
      </c>
      <c r="X269" s="245" t="s">
        <v>153</v>
      </c>
      <c r="Y269" s="245" t="s">
        <v>154</v>
      </c>
      <c r="Z269" s="240">
        <v>22</v>
      </c>
      <c r="AA269" s="240">
        <v>166</v>
      </c>
      <c r="AB269" s="249" t="s">
        <v>150</v>
      </c>
      <c r="AC269" s="249" t="s">
        <v>150</v>
      </c>
      <c r="AD269" s="249" t="s">
        <v>150</v>
      </c>
      <c r="AE269" s="249" t="s">
        <v>150</v>
      </c>
      <c r="AF269" s="249" t="s">
        <v>150</v>
      </c>
      <c r="AG269" s="249" t="s">
        <v>150</v>
      </c>
      <c r="AH269" s="249" t="s">
        <v>258</v>
      </c>
      <c r="AJ269" s="246" t="str">
        <f>IF(ISERR(HYPERLINK(mPDM_Consolidated_Tasks[[#This Row],[Edit Task]],mPDM_Consolidated_Tasks[[#This Row],[Work Instruction Title]])),"",HYPERLINK(mPDM_Consolidated_Tasks[[#This Row],[Edit Task]],mPDM_Consolidated_Tasks[[#This Row],[Work Instruction Title]]))</f>
        <v>Order Quality Check</v>
      </c>
      <c r="AM269" s="226"/>
      <c r="AQ269" s="225"/>
      <c r="AR269" s="226"/>
    </row>
    <row r="270" spans="1:44" ht="15" customHeight="1">
      <c r="A270" s="240" t="s">
        <v>405</v>
      </c>
      <c r="B270" s="240" t="s">
        <v>526</v>
      </c>
      <c r="C270" s="241" t="s">
        <v>162</v>
      </c>
      <c r="D270" s="240" t="s">
        <v>525</v>
      </c>
      <c r="E270" s="240" t="s">
        <v>770</v>
      </c>
      <c r="F270" s="242" t="s">
        <v>1758</v>
      </c>
      <c r="G270" s="243"/>
      <c r="H270" s="243"/>
      <c r="I270" s="243"/>
      <c r="J270" s="243"/>
      <c r="K270" s="243"/>
      <c r="L270" s="243"/>
      <c r="M270" s="243"/>
      <c r="N270" s="243"/>
      <c r="O270" s="243"/>
      <c r="P270" s="243"/>
      <c r="Q270" s="243"/>
      <c r="R270" s="243"/>
      <c r="S270" s="240"/>
      <c r="T270" s="243" t="s">
        <v>283</v>
      </c>
      <c r="U270" s="243"/>
      <c r="V270" s="241"/>
      <c r="W270" s="247" t="s">
        <v>1039</v>
      </c>
      <c r="X270" s="245" t="s">
        <v>153</v>
      </c>
      <c r="Y270" s="245" t="s">
        <v>154</v>
      </c>
      <c r="Z270" s="240">
        <v>1</v>
      </c>
      <c r="AA270" s="240">
        <v>228</v>
      </c>
      <c r="AB270" s="249"/>
      <c r="AC270" s="249"/>
      <c r="AD270" s="249"/>
      <c r="AE270" s="249"/>
      <c r="AF270" s="249"/>
      <c r="AG270" s="249"/>
      <c r="AH270" s="249"/>
      <c r="AJ270" s="246" t="str">
        <f>IF(ISERR(HYPERLINK(mPDM_Consolidated_Tasks[[#This Row],[Edit Task]],mPDM_Consolidated_Tasks[[#This Row],[Work Instruction Title]])),"",HYPERLINK(mPDM_Consolidated_Tasks[[#This Row],[Edit Task]],mPDM_Consolidated_Tasks[[#This Row],[Work Instruction Title]]))</f>
        <v>Change Number Status to Rpre</v>
      </c>
      <c r="AM270" s="226"/>
      <c r="AQ270" s="225"/>
      <c r="AR270" s="226"/>
    </row>
    <row r="271" spans="1:44" ht="15" customHeight="1">
      <c r="A271" s="240" t="s">
        <v>405</v>
      </c>
      <c r="B271" s="240" t="s">
        <v>407</v>
      </c>
      <c r="C271" s="241" t="s">
        <v>149</v>
      </c>
      <c r="D271" s="240" t="s">
        <v>87</v>
      </c>
      <c r="E271" s="240" t="s">
        <v>770</v>
      </c>
      <c r="F271" s="242" t="s">
        <v>1759</v>
      </c>
      <c r="G271" s="243" t="s">
        <v>152</v>
      </c>
      <c r="H271" s="243" t="s">
        <v>152</v>
      </c>
      <c r="I271" s="243" t="s">
        <v>152</v>
      </c>
      <c r="J271" s="243" t="s">
        <v>152</v>
      </c>
      <c r="K271" s="243" t="s">
        <v>152</v>
      </c>
      <c r="L271" s="243" t="s">
        <v>152</v>
      </c>
      <c r="M271" s="243"/>
      <c r="N271" s="243"/>
      <c r="O271" s="243"/>
      <c r="P271" s="243"/>
      <c r="Q271" s="243" t="s">
        <v>151</v>
      </c>
      <c r="R271" s="243" t="s">
        <v>150</v>
      </c>
      <c r="S271" s="240" t="s">
        <v>150</v>
      </c>
      <c r="T271" s="243" t="s">
        <v>150</v>
      </c>
      <c r="U271" s="243"/>
      <c r="V271" s="241" t="s">
        <v>150</v>
      </c>
      <c r="W271" s="247" t="s">
        <v>771</v>
      </c>
      <c r="X271" s="245" t="s">
        <v>153</v>
      </c>
      <c r="Y271" s="245" t="s">
        <v>154</v>
      </c>
      <c r="Z271" s="240">
        <v>16</v>
      </c>
      <c r="AA271" s="240">
        <v>167</v>
      </c>
      <c r="AB271" s="249" t="s">
        <v>152</v>
      </c>
      <c r="AC271" s="249" t="s">
        <v>152</v>
      </c>
      <c r="AD271" s="249"/>
      <c r="AE271" s="249"/>
      <c r="AF271" s="249" t="s">
        <v>150</v>
      </c>
      <c r="AG271" s="249" t="s">
        <v>150</v>
      </c>
      <c r="AH271" s="249" t="s">
        <v>258</v>
      </c>
      <c r="AJ271" s="246" t="str">
        <f>IF(ISERR(HYPERLINK(mPDM_Consolidated_Tasks[[#This Row],[Edit Task]],mPDM_Consolidated_Tasks[[#This Row],[Work Instruction Title]])),"",HYPERLINK(mPDM_Consolidated_Tasks[[#This Row],[Edit Task]],mPDM_Consolidated_Tasks[[#This Row],[Work Instruction Title]]))</f>
        <v>Handover to Maintenance</v>
      </c>
      <c r="AM271" s="226"/>
      <c r="AQ271" s="225"/>
      <c r="AR271" s="226"/>
    </row>
    <row r="272" spans="1:44" ht="15" customHeight="1">
      <c r="A272" s="240" t="s">
        <v>405</v>
      </c>
      <c r="B272" s="240" t="s">
        <v>408</v>
      </c>
      <c r="C272" s="241" t="s">
        <v>149</v>
      </c>
      <c r="D272" s="240" t="s">
        <v>6</v>
      </c>
      <c r="E272" s="240" t="s">
        <v>770</v>
      </c>
      <c r="F272" s="242" t="s">
        <v>1760</v>
      </c>
      <c r="G272" s="243" t="s">
        <v>150</v>
      </c>
      <c r="H272" s="243" t="s">
        <v>150</v>
      </c>
      <c r="I272" s="243" t="s">
        <v>150</v>
      </c>
      <c r="J272" s="243" t="s">
        <v>150</v>
      </c>
      <c r="K272" s="243" t="s">
        <v>150</v>
      </c>
      <c r="L272" s="243" t="s">
        <v>150</v>
      </c>
      <c r="M272" s="243" t="s">
        <v>150</v>
      </c>
      <c r="N272" s="243" t="s">
        <v>504</v>
      </c>
      <c r="O272" s="243" t="s">
        <v>150</v>
      </c>
      <c r="P272" s="243" t="s">
        <v>151</v>
      </c>
      <c r="Q272" s="243" t="s">
        <v>150</v>
      </c>
      <c r="R272" s="243" t="s">
        <v>150</v>
      </c>
      <c r="S272" s="240" t="s">
        <v>150</v>
      </c>
      <c r="T272" s="243" t="s">
        <v>150</v>
      </c>
      <c r="U272" s="243"/>
      <c r="V272" s="241" t="s">
        <v>150</v>
      </c>
      <c r="W272" s="247" t="s">
        <v>771</v>
      </c>
      <c r="X272" s="245" t="s">
        <v>153</v>
      </c>
      <c r="Y272" s="245" t="s">
        <v>154</v>
      </c>
      <c r="Z272" s="240">
        <v>22</v>
      </c>
      <c r="AA272" s="240">
        <v>169</v>
      </c>
      <c r="AB272" s="249" t="s">
        <v>150</v>
      </c>
      <c r="AC272" s="249" t="s">
        <v>150</v>
      </c>
      <c r="AD272" s="249" t="s">
        <v>150</v>
      </c>
      <c r="AE272" s="249" t="s">
        <v>150</v>
      </c>
      <c r="AF272" s="249" t="s">
        <v>150</v>
      </c>
      <c r="AG272" s="249" t="s">
        <v>150</v>
      </c>
      <c r="AH272" s="249" t="s">
        <v>258</v>
      </c>
      <c r="AJ272" s="246" t="str">
        <f>IF(ISERR(HYPERLINK(mPDM_Consolidated_Tasks[[#This Row],[Edit Task]],mPDM_Consolidated_Tasks[[#This Row],[Work Instruction Title]])),"",HYPERLINK(mPDM_Consolidated_Tasks[[#This Row],[Edit Task]],mPDM_Consolidated_Tasks[[#This Row],[Work Instruction Title]]))</f>
        <v>Notify Customer Service is Ready</v>
      </c>
      <c r="AM272" s="226"/>
      <c r="AQ272" s="225"/>
      <c r="AR272" s="226"/>
    </row>
    <row r="273" spans="1:44" ht="15" customHeight="1">
      <c r="A273" s="240" t="s">
        <v>405</v>
      </c>
      <c r="B273" s="240" t="s">
        <v>409</v>
      </c>
      <c r="C273" s="241" t="s">
        <v>149</v>
      </c>
      <c r="D273" s="240" t="s">
        <v>90</v>
      </c>
      <c r="E273" s="240" t="s">
        <v>770</v>
      </c>
      <c r="F273" s="242" t="s">
        <v>1761</v>
      </c>
      <c r="G273" s="243" t="s">
        <v>150</v>
      </c>
      <c r="H273" s="243" t="s">
        <v>150</v>
      </c>
      <c r="I273" s="243" t="s">
        <v>150</v>
      </c>
      <c r="J273" s="243" t="s">
        <v>150</v>
      </c>
      <c r="K273" s="243" t="s">
        <v>150</v>
      </c>
      <c r="L273" s="243" t="s">
        <v>150</v>
      </c>
      <c r="M273" s="243" t="s">
        <v>150</v>
      </c>
      <c r="N273" s="243" t="s">
        <v>504</v>
      </c>
      <c r="O273" s="243" t="s">
        <v>150</v>
      </c>
      <c r="P273" s="243" t="s">
        <v>151</v>
      </c>
      <c r="Q273" s="243" t="s">
        <v>150</v>
      </c>
      <c r="R273" s="243" t="s">
        <v>150</v>
      </c>
      <c r="S273" s="240" t="s">
        <v>150</v>
      </c>
      <c r="T273" s="243" t="s">
        <v>150</v>
      </c>
      <c r="U273" s="243"/>
      <c r="V273" s="241" t="s">
        <v>150</v>
      </c>
      <c r="W273" s="247" t="s">
        <v>771</v>
      </c>
      <c r="X273" s="245" t="s">
        <v>153</v>
      </c>
      <c r="Y273" s="245" t="s">
        <v>154</v>
      </c>
      <c r="Z273" s="240">
        <v>22</v>
      </c>
      <c r="AA273" s="240">
        <v>170</v>
      </c>
      <c r="AB273" s="249" t="s">
        <v>150</v>
      </c>
      <c r="AC273" s="249" t="s">
        <v>150</v>
      </c>
      <c r="AD273" s="249" t="s">
        <v>150</v>
      </c>
      <c r="AE273" s="249" t="s">
        <v>150</v>
      </c>
      <c r="AF273" s="249" t="s">
        <v>150</v>
      </c>
      <c r="AG273" s="249" t="s">
        <v>150</v>
      </c>
      <c r="AH273" s="249" t="s">
        <v>258</v>
      </c>
      <c r="AJ273" s="246" t="str">
        <f>IF(ISERR(HYPERLINK(mPDM_Consolidated_Tasks[[#This Row],[Edit Task]],mPDM_Consolidated_Tasks[[#This Row],[Work Instruction Title]])),"",HYPERLINK(mPDM_Consolidated_Tasks[[#This Row],[Edit Task]],mPDM_Consolidated_Tasks[[#This Row],[Work Instruction Title]]))</f>
        <v>Confirm Order Closure</v>
      </c>
      <c r="AM273" s="226"/>
      <c r="AQ273" s="225"/>
      <c r="AR273" s="226"/>
    </row>
    <row r="274" spans="1:44" ht="15" customHeight="1">
      <c r="A274" s="240" t="s">
        <v>405</v>
      </c>
      <c r="B274" s="240" t="s">
        <v>528</v>
      </c>
      <c r="C274" s="241" t="s">
        <v>404</v>
      </c>
      <c r="D274" s="240" t="s">
        <v>527</v>
      </c>
      <c r="E274" s="240" t="s">
        <v>772</v>
      </c>
      <c r="F274" s="242" t="s">
        <v>1762</v>
      </c>
      <c r="G274" s="243"/>
      <c r="H274" s="243"/>
      <c r="I274" s="243"/>
      <c r="J274" s="243"/>
      <c r="K274" s="243"/>
      <c r="L274" s="243"/>
      <c r="M274" s="243"/>
      <c r="N274" s="243"/>
      <c r="O274" s="243"/>
      <c r="P274" s="243"/>
      <c r="Q274" s="243"/>
      <c r="R274" s="243"/>
      <c r="S274" s="240"/>
      <c r="T274" s="243"/>
      <c r="U274" s="243"/>
      <c r="V274" s="241"/>
      <c r="W274" s="247" t="s">
        <v>1040</v>
      </c>
      <c r="X274" s="245" t="s">
        <v>153</v>
      </c>
      <c r="Y274" s="245" t="s">
        <v>154</v>
      </c>
      <c r="Z274" s="240">
        <v>0</v>
      </c>
      <c r="AA274" s="240">
        <v>229</v>
      </c>
      <c r="AB274" s="249"/>
      <c r="AC274" s="249"/>
      <c r="AD274" s="249"/>
      <c r="AE274" s="249"/>
      <c r="AF274" s="249"/>
      <c r="AG274" s="249"/>
      <c r="AH274" s="249"/>
      <c r="AJ274" s="246" t="str">
        <f>IF(ISERR(HYPERLINK(mPDM_Consolidated_Tasks[[#This Row],[Edit Task]],mPDM_Consolidated_Tasks[[#This Row],[Work Instruction Title]])),"",HYPERLINK(mPDM_Consolidated_Tasks[[#This Row],[Edit Task]],mPDM_Consolidated_Tasks[[#This Row],[Work Instruction Title]]))</f>
        <v>Remove Services from Monitoring</v>
      </c>
      <c r="AM274" s="226"/>
      <c r="AQ274" s="225"/>
      <c r="AR274" s="226"/>
    </row>
    <row r="275" spans="1:44" ht="15" customHeight="1">
      <c r="A275" s="240" t="s">
        <v>405</v>
      </c>
      <c r="B275" s="240" t="s">
        <v>410</v>
      </c>
      <c r="C275" s="241" t="s">
        <v>162</v>
      </c>
      <c r="D275" s="240" t="s">
        <v>411</v>
      </c>
      <c r="E275" s="240" t="s">
        <v>770</v>
      </c>
      <c r="F275" s="242" t="s">
        <v>1763</v>
      </c>
      <c r="G275" s="243"/>
      <c r="H275" s="243"/>
      <c r="I275" s="243"/>
      <c r="J275" s="243"/>
      <c r="K275" s="243"/>
      <c r="L275" s="243"/>
      <c r="M275" s="243"/>
      <c r="N275" s="243"/>
      <c r="O275" s="243"/>
      <c r="P275" s="243"/>
      <c r="Q275" s="243"/>
      <c r="R275" s="243"/>
      <c r="S275" s="240"/>
      <c r="T275" s="243" t="s">
        <v>152</v>
      </c>
      <c r="U275" s="243"/>
      <c r="V275" s="241"/>
      <c r="W275" s="247" t="s">
        <v>1041</v>
      </c>
      <c r="X275" s="245" t="s">
        <v>153</v>
      </c>
      <c r="Y275" s="245" t="s">
        <v>154</v>
      </c>
      <c r="Z275" s="240">
        <v>1</v>
      </c>
      <c r="AA275" s="240">
        <v>171</v>
      </c>
      <c r="AB275" s="249"/>
      <c r="AC275" s="249"/>
      <c r="AD275" s="249"/>
      <c r="AE275" s="249"/>
      <c r="AF275" s="249"/>
      <c r="AG275" s="249"/>
      <c r="AH275" s="249"/>
      <c r="AJ275" s="246" t="str">
        <f>IF(ISERR(HYPERLINK(mPDM_Consolidated_Tasks[[#This Row],[Edit Task]],mPDM_Consolidated_Tasks[[#This Row],[Work Instruction Title]])),"",HYPERLINK(mPDM_Consolidated_Tasks[[#This Row],[Edit Task]],mPDM_Consolidated_Tasks[[#This Row],[Work Instruction Title]]))</f>
        <v>Change Number Status to In-Use</v>
      </c>
      <c r="AM275" s="226"/>
      <c r="AQ275" s="225"/>
      <c r="AR275" s="226"/>
    </row>
    <row r="276" spans="1:44" ht="15" customHeight="1">
      <c r="A276" s="240" t="s">
        <v>405</v>
      </c>
      <c r="B276" s="240" t="s">
        <v>412</v>
      </c>
      <c r="C276" s="241" t="s">
        <v>404</v>
      </c>
      <c r="D276" s="240" t="s">
        <v>413</v>
      </c>
      <c r="E276" s="240" t="s">
        <v>772</v>
      </c>
      <c r="F276" s="242" t="s">
        <v>1764</v>
      </c>
      <c r="G276" s="243"/>
      <c r="H276" s="243"/>
      <c r="I276" s="243"/>
      <c r="J276" s="243"/>
      <c r="K276" s="243"/>
      <c r="L276" s="243"/>
      <c r="M276" s="243"/>
      <c r="N276" s="243"/>
      <c r="O276" s="243"/>
      <c r="P276" s="243"/>
      <c r="Q276" s="243"/>
      <c r="R276" s="243"/>
      <c r="S276" s="240"/>
      <c r="T276" s="243"/>
      <c r="U276" s="243"/>
      <c r="V276" s="241"/>
      <c r="W276" s="247" t="s">
        <v>1042</v>
      </c>
      <c r="X276" s="245" t="s">
        <v>153</v>
      </c>
      <c r="Y276" s="245" t="s">
        <v>154</v>
      </c>
      <c r="Z276" s="240">
        <v>0</v>
      </c>
      <c r="AA276" s="240">
        <v>172</v>
      </c>
      <c r="AB276" s="249"/>
      <c r="AC276" s="249"/>
      <c r="AD276" s="249"/>
      <c r="AE276" s="249"/>
      <c r="AF276" s="249"/>
      <c r="AG276" s="249"/>
      <c r="AH276" s="249"/>
      <c r="AJ276" s="246" t="str">
        <f>IF(ISERR(HYPERLINK(mPDM_Consolidated_Tasks[[#This Row],[Edit Task]],mPDM_Consolidated_Tasks[[#This Row],[Work Instruction Title]])),"",HYPERLINK(mPDM_Consolidated_Tasks[[#This Row],[Edit Task]],mPDM_Consolidated_Tasks[[#This Row],[Work Instruction Title]]))</f>
        <v>Configure Mediation</v>
      </c>
      <c r="AM276" s="226"/>
      <c r="AQ276" s="225"/>
      <c r="AR276" s="226"/>
    </row>
    <row r="277" spans="1:44" ht="15" customHeight="1">
      <c r="A277" s="240" t="s">
        <v>405</v>
      </c>
      <c r="B277" s="240" t="s">
        <v>414</v>
      </c>
      <c r="C277" s="241" t="s">
        <v>404</v>
      </c>
      <c r="D277" s="240" t="s">
        <v>415</v>
      </c>
      <c r="E277" s="240" t="s">
        <v>772</v>
      </c>
      <c r="F277" s="242" t="s">
        <v>1765</v>
      </c>
      <c r="G277" s="243"/>
      <c r="H277" s="243"/>
      <c r="I277" s="243"/>
      <c r="J277" s="243"/>
      <c r="K277" s="243"/>
      <c r="L277" s="243"/>
      <c r="M277" s="243"/>
      <c r="N277" s="243"/>
      <c r="O277" s="243"/>
      <c r="P277" s="243"/>
      <c r="Q277" s="243"/>
      <c r="R277" s="243"/>
      <c r="S277" s="240"/>
      <c r="T277" s="243"/>
      <c r="U277" s="243"/>
      <c r="V277" s="241"/>
      <c r="W277" s="247" t="s">
        <v>1043</v>
      </c>
      <c r="X277" s="245" t="s">
        <v>153</v>
      </c>
      <c r="Y277" s="245" t="s">
        <v>154</v>
      </c>
      <c r="Z277" s="240">
        <v>0</v>
      </c>
      <c r="AA277" s="240">
        <v>173</v>
      </c>
      <c r="AB277" s="249"/>
      <c r="AC277" s="249"/>
      <c r="AD277" s="249"/>
      <c r="AE277" s="249"/>
      <c r="AF277" s="249"/>
      <c r="AG277" s="249"/>
      <c r="AH277" s="249"/>
      <c r="AJ277" s="246" t="str">
        <f>IF(ISERR(HYPERLINK(mPDM_Consolidated_Tasks[[#This Row],[Edit Task]],mPDM_Consolidated_Tasks[[#This Row],[Work Instruction Title]])),"",HYPERLINK(mPDM_Consolidated_Tasks[[#This Row],[Edit Task]],mPDM_Consolidated_Tasks[[#This Row],[Work Instruction Title]]))</f>
        <v>Trigger Customer Billing</v>
      </c>
      <c r="AM277" s="226"/>
      <c r="AQ277" s="225"/>
      <c r="AR277" s="226"/>
    </row>
    <row r="278" spans="1:44" ht="15" customHeight="1">
      <c r="A278" s="240" t="s">
        <v>405</v>
      </c>
      <c r="B278" s="240" t="s">
        <v>1922</v>
      </c>
      <c r="C278" s="241" t="s">
        <v>404</v>
      </c>
      <c r="D278" s="240" t="s">
        <v>1924</v>
      </c>
      <c r="E278" s="240" t="s">
        <v>770</v>
      </c>
      <c r="F278" s="242" t="s">
        <v>1923</v>
      </c>
      <c r="G278" s="243"/>
      <c r="H278" s="243"/>
      <c r="I278" s="243"/>
      <c r="J278" s="243"/>
      <c r="K278" s="243"/>
      <c r="L278" s="243"/>
      <c r="M278" s="243"/>
      <c r="N278" s="243"/>
      <c r="O278" s="243"/>
      <c r="P278" s="243"/>
      <c r="Q278" s="243"/>
      <c r="R278" s="243"/>
      <c r="S278" s="240"/>
      <c r="T278" s="243"/>
      <c r="U278" s="243"/>
      <c r="V278" s="241"/>
      <c r="W278" s="247" t="s">
        <v>1921</v>
      </c>
      <c r="X278" s="245" t="s">
        <v>153</v>
      </c>
      <c r="Y278" s="245" t="s">
        <v>154</v>
      </c>
      <c r="Z278" s="240">
        <v>0</v>
      </c>
      <c r="AA278" s="240">
        <v>545</v>
      </c>
      <c r="AB278" s="249"/>
      <c r="AC278" s="249"/>
      <c r="AD278" s="249"/>
      <c r="AE278" s="249"/>
      <c r="AF278" s="249"/>
      <c r="AG278" s="249"/>
      <c r="AH278" s="249"/>
      <c r="AJ278" s="246" t="str">
        <f>IF(ISERR(HYPERLINK(mPDM_Consolidated_Tasks[[#This Row],[Edit Task]],mPDM_Consolidated_Tasks[[#This Row],[Work Instruction Title]])),"",HYPERLINK(mPDM_Consolidated_Tasks[[#This Row],[Edit Task]],mPDM_Consolidated_Tasks[[#This Row],[Work Instruction Title]]))</f>
        <v>Accept into Service</v>
      </c>
      <c r="AM278" s="226"/>
      <c r="AQ278" s="225"/>
      <c r="AR278" s="226"/>
    </row>
    <row r="279" spans="1:44" ht="15" customHeight="1">
      <c r="A279" s="240" t="s">
        <v>405</v>
      </c>
      <c r="B279" s="240" t="s">
        <v>416</v>
      </c>
      <c r="C279" s="241" t="s">
        <v>162</v>
      </c>
      <c r="D279" s="240" t="s">
        <v>417</v>
      </c>
      <c r="E279" s="240" t="s">
        <v>770</v>
      </c>
      <c r="F279" s="242" t="s">
        <v>1766</v>
      </c>
      <c r="G279" s="243" t="s">
        <v>150</v>
      </c>
      <c r="H279" s="243"/>
      <c r="I279" s="243"/>
      <c r="J279" s="243"/>
      <c r="K279" s="243"/>
      <c r="L279" s="243"/>
      <c r="M279" s="243"/>
      <c r="N279" s="243"/>
      <c r="O279" s="243"/>
      <c r="P279" s="243"/>
      <c r="Q279" s="243"/>
      <c r="R279" s="243"/>
      <c r="S279" s="240"/>
      <c r="T279" s="243"/>
      <c r="U279" s="243"/>
      <c r="V279" s="241"/>
      <c r="W279" s="247" t="s">
        <v>1044</v>
      </c>
      <c r="X279" s="245" t="s">
        <v>153</v>
      </c>
      <c r="Y279" s="245" t="s">
        <v>154</v>
      </c>
      <c r="Z279" s="240">
        <v>1</v>
      </c>
      <c r="AA279" s="240">
        <v>174</v>
      </c>
      <c r="AB279" s="249"/>
      <c r="AC279" s="249"/>
      <c r="AD279" s="249"/>
      <c r="AE279" s="249"/>
      <c r="AF279" s="249"/>
      <c r="AG279" s="249"/>
      <c r="AH279" s="249"/>
      <c r="AJ279" s="246" t="str">
        <f>IF(ISERR(HYPERLINK(mPDM_Consolidated_Tasks[[#This Row],[Edit Task]],mPDM_Consolidated_Tasks[[#This Row],[Work Instruction Title]])),"",HYPERLINK(mPDM_Consolidated_Tasks[[#This Row],[Edit Task]],mPDM_Consolidated_Tasks[[#This Row],[Work Instruction Title]]))</f>
        <v>Check Progress on Token Order</v>
      </c>
      <c r="AM279" s="226"/>
      <c r="AQ279" s="225"/>
      <c r="AR279" s="226"/>
    </row>
    <row r="280" spans="1:44" ht="15" customHeight="1">
      <c r="A280" s="240" t="s">
        <v>148</v>
      </c>
      <c r="B280" s="240" t="s">
        <v>418</v>
      </c>
      <c r="C280" s="241" t="s">
        <v>149</v>
      </c>
      <c r="D280" s="240" t="s">
        <v>419</v>
      </c>
      <c r="E280" s="240" t="s">
        <v>770</v>
      </c>
      <c r="F280" s="242" t="s">
        <v>1767</v>
      </c>
      <c r="G280" s="243"/>
      <c r="H280" s="243"/>
      <c r="I280" s="243"/>
      <c r="J280" s="243"/>
      <c r="K280" s="243"/>
      <c r="L280" s="243"/>
      <c r="M280" s="243"/>
      <c r="N280" s="243"/>
      <c r="O280" s="243"/>
      <c r="P280" s="243"/>
      <c r="Q280" s="243"/>
      <c r="R280" s="243" t="s">
        <v>258</v>
      </c>
      <c r="S280" s="240"/>
      <c r="T280" s="243"/>
      <c r="U280" s="243" t="s">
        <v>156</v>
      </c>
      <c r="V280" s="241"/>
      <c r="W280" s="247" t="s">
        <v>1045</v>
      </c>
      <c r="X280" s="245" t="s">
        <v>153</v>
      </c>
      <c r="Y280" s="245" t="s">
        <v>154</v>
      </c>
      <c r="Z280" s="240">
        <v>2</v>
      </c>
      <c r="AA280" s="240">
        <v>176</v>
      </c>
      <c r="AB280" s="249"/>
      <c r="AC280" s="249"/>
      <c r="AD280" s="249"/>
      <c r="AE280" s="249"/>
      <c r="AF280" s="249"/>
      <c r="AG280" s="249"/>
      <c r="AH280" s="249"/>
      <c r="AJ280" s="246" t="str">
        <f>IF(ISERR(HYPERLINK(mPDM_Consolidated_Tasks[[#This Row],[Edit Task]],mPDM_Consolidated_Tasks[[#This Row],[Work Instruction Title]])),"",HYPERLINK(mPDM_Consolidated_Tasks[[#This Row],[Edit Task]],mPDM_Consolidated_Tasks[[#This Row],[Work Instruction Title]]))</f>
        <v>Warning - No Response for SSP Order</v>
      </c>
      <c r="AM280" s="226"/>
      <c r="AQ280" s="225"/>
      <c r="AR280" s="226"/>
    </row>
    <row r="281" spans="1:44" ht="15" customHeight="1">
      <c r="A281" s="240" t="s">
        <v>148</v>
      </c>
      <c r="B281" s="240" t="s">
        <v>420</v>
      </c>
      <c r="C281" s="241" t="s">
        <v>149</v>
      </c>
      <c r="D281" s="240" t="s">
        <v>421</v>
      </c>
      <c r="E281" s="240" t="s">
        <v>770</v>
      </c>
      <c r="F281" s="242" t="s">
        <v>1768</v>
      </c>
      <c r="G281" s="243"/>
      <c r="H281" s="243"/>
      <c r="I281" s="243"/>
      <c r="J281" s="243"/>
      <c r="K281" s="243"/>
      <c r="L281" s="243"/>
      <c r="M281" s="243"/>
      <c r="N281" s="243"/>
      <c r="O281" s="243"/>
      <c r="P281" s="243"/>
      <c r="Q281" s="243"/>
      <c r="R281" s="243" t="s">
        <v>151</v>
      </c>
      <c r="S281" s="240"/>
      <c r="T281" s="243"/>
      <c r="U281" s="243" t="s">
        <v>165</v>
      </c>
      <c r="V281" s="241"/>
      <c r="W281" s="247" t="s">
        <v>1046</v>
      </c>
      <c r="X281" s="245" t="s">
        <v>153</v>
      </c>
      <c r="Y281" s="245" t="s">
        <v>154</v>
      </c>
      <c r="Z281" s="240">
        <v>2</v>
      </c>
      <c r="AA281" s="240">
        <v>177</v>
      </c>
      <c r="AB281" s="249"/>
      <c r="AC281" s="249"/>
      <c r="AD281" s="249"/>
      <c r="AE281" s="249"/>
      <c r="AF281" s="249"/>
      <c r="AG281" s="249"/>
      <c r="AH281" s="249"/>
      <c r="AJ281" s="246" t="str">
        <f>IF(ISERR(HYPERLINK(mPDM_Consolidated_Tasks[[#This Row],[Edit Task]],mPDM_Consolidated_Tasks[[#This Row],[Work Instruction Title]])),"",HYPERLINK(mPDM_Consolidated_Tasks[[#This Row],[Edit Task]],mPDM_Consolidated_Tasks[[#This Row],[Work Instruction Title]]))</f>
        <v>Correct CAT Code for SSP Order Rejection</v>
      </c>
      <c r="AM281" s="226"/>
      <c r="AQ281" s="225"/>
      <c r="AR281" s="226"/>
    </row>
    <row r="282" spans="1:44" ht="15" customHeight="1">
      <c r="A282" s="240" t="s">
        <v>338</v>
      </c>
      <c r="B282" s="240" t="s">
        <v>422</v>
      </c>
      <c r="C282" s="241" t="s">
        <v>149</v>
      </c>
      <c r="D282" s="240" t="s">
        <v>529</v>
      </c>
      <c r="E282" s="240" t="s">
        <v>770</v>
      </c>
      <c r="F282" s="242" t="s">
        <v>1769</v>
      </c>
      <c r="G282" s="243"/>
      <c r="H282" s="243"/>
      <c r="I282" s="243"/>
      <c r="J282" s="243"/>
      <c r="K282" s="243"/>
      <c r="L282" s="243"/>
      <c r="M282" s="243"/>
      <c r="N282" s="243"/>
      <c r="O282" s="243"/>
      <c r="P282" s="243"/>
      <c r="Q282" s="243"/>
      <c r="R282" s="243" t="s">
        <v>151</v>
      </c>
      <c r="S282" s="240"/>
      <c r="T282" s="243"/>
      <c r="U282" s="243" t="s">
        <v>151</v>
      </c>
      <c r="V282" s="241"/>
      <c r="W282" s="247" t="s">
        <v>1047</v>
      </c>
      <c r="X282" s="245" t="s">
        <v>153</v>
      </c>
      <c r="Y282" s="245" t="s">
        <v>154</v>
      </c>
      <c r="Z282" s="240">
        <v>2</v>
      </c>
      <c r="AA282" s="240">
        <v>178</v>
      </c>
      <c r="AB282" s="249"/>
      <c r="AC282" s="249"/>
      <c r="AD282" s="249"/>
      <c r="AE282" s="249"/>
      <c r="AF282" s="249"/>
      <c r="AG282" s="249"/>
      <c r="AH282" s="249"/>
      <c r="AJ282" s="246" t="str">
        <f>IF(ISERR(HYPERLINK(mPDM_Consolidated_Tasks[[#This Row],[Edit Task]],mPDM_Consolidated_Tasks[[#This Row],[Work Instruction Title]])),"",HYPERLINK(mPDM_Consolidated_Tasks[[#This Row],[Edit Task]],mPDM_Consolidated_Tasks[[#This Row],[Work Instruction Title]]))</f>
        <v>Warning -No Response for COA Order</v>
      </c>
      <c r="AM282" s="226"/>
      <c r="AQ282" s="225"/>
      <c r="AR282" s="226"/>
    </row>
    <row r="283" spans="1:44" ht="15" customHeight="1">
      <c r="A283" s="240" t="s">
        <v>166</v>
      </c>
      <c r="B283" s="240" t="s">
        <v>423</v>
      </c>
      <c r="C283" s="241" t="s">
        <v>149</v>
      </c>
      <c r="D283" s="240" t="s">
        <v>424</v>
      </c>
      <c r="E283" s="240" t="s">
        <v>770</v>
      </c>
      <c r="F283" s="242" t="s">
        <v>1770</v>
      </c>
      <c r="G283" s="243"/>
      <c r="H283" s="243"/>
      <c r="I283" s="243"/>
      <c r="J283" s="243"/>
      <c r="K283" s="243"/>
      <c r="L283" s="243"/>
      <c r="M283" s="243"/>
      <c r="N283" s="243"/>
      <c r="O283" s="243"/>
      <c r="P283" s="243"/>
      <c r="Q283" s="243"/>
      <c r="R283" s="243" t="s">
        <v>150</v>
      </c>
      <c r="S283" s="240"/>
      <c r="T283" s="243" t="s">
        <v>151</v>
      </c>
      <c r="U283" s="243"/>
      <c r="V283" s="241"/>
      <c r="W283" s="247" t="s">
        <v>1048</v>
      </c>
      <c r="X283" s="245" t="s">
        <v>153</v>
      </c>
      <c r="Y283" s="245" t="s">
        <v>154</v>
      </c>
      <c r="Z283" s="240">
        <v>2</v>
      </c>
      <c r="AA283" s="240">
        <v>179</v>
      </c>
      <c r="AB283" s="249"/>
      <c r="AC283" s="249"/>
      <c r="AD283" s="249"/>
      <c r="AE283" s="249"/>
      <c r="AF283" s="249"/>
      <c r="AG283" s="249"/>
      <c r="AH283" s="249"/>
      <c r="AJ283" s="246" t="str">
        <f>IF(ISERR(HYPERLINK(mPDM_Consolidated_Tasks[[#This Row],[Edit Task]],mPDM_Consolidated_Tasks[[#This Row],[Work Instruction Title]])),"",HYPERLINK(mPDM_Consolidated_Tasks[[#This Row],[Edit Task]],mPDM_Consolidated_Tasks[[#This Row],[Work Instruction Title]]))</f>
        <v>Handle Automated Access MRS Exception</v>
      </c>
      <c r="AM283" s="226"/>
      <c r="AQ283" s="225"/>
      <c r="AR283" s="226"/>
    </row>
    <row r="284" spans="1:44" ht="15" customHeight="1">
      <c r="A284" s="240" t="s">
        <v>405</v>
      </c>
      <c r="B284" s="240" t="s">
        <v>425</v>
      </c>
      <c r="C284" s="241" t="s">
        <v>149</v>
      </c>
      <c r="D284" s="240" t="s">
        <v>426</v>
      </c>
      <c r="E284" s="240" t="s">
        <v>770</v>
      </c>
      <c r="F284" s="242" t="s">
        <v>1771</v>
      </c>
      <c r="G284" s="243"/>
      <c r="H284" s="243"/>
      <c r="I284" s="243"/>
      <c r="J284" s="243"/>
      <c r="K284" s="243"/>
      <c r="L284" s="243"/>
      <c r="M284" s="243"/>
      <c r="N284" s="243"/>
      <c r="O284" s="243"/>
      <c r="P284" s="243"/>
      <c r="Q284" s="243"/>
      <c r="R284" s="243" t="s">
        <v>258</v>
      </c>
      <c r="S284" s="240"/>
      <c r="T284" s="243"/>
      <c r="U284" s="243"/>
      <c r="V284" s="241"/>
      <c r="W284" s="247" t="s">
        <v>1925</v>
      </c>
      <c r="X284" s="245" t="s">
        <v>153</v>
      </c>
      <c r="Y284" s="245" t="s">
        <v>154</v>
      </c>
      <c r="Z284" s="240">
        <v>2</v>
      </c>
      <c r="AA284" s="240">
        <v>180</v>
      </c>
      <c r="AB284" s="249"/>
      <c r="AC284" s="249"/>
      <c r="AD284" s="249"/>
      <c r="AE284" s="249"/>
      <c r="AF284" s="249"/>
      <c r="AG284" s="249" t="s">
        <v>258</v>
      </c>
      <c r="AH284" s="249"/>
      <c r="AJ284" s="246" t="str">
        <f>IF(ISERR(HYPERLINK(mPDM_Consolidated_Tasks[[#This Row],[Edit Task]],mPDM_Consolidated_Tasks[[#This Row],[Work Instruction Title]])),"",HYPERLINK(mPDM_Consolidated_Tasks[[#This Row],[Edit Task]],mPDM_Consolidated_Tasks[[#This Row],[Work Instruction Title]]))</f>
        <v>Handle Automated CPE MLP Exception</v>
      </c>
      <c r="AM284" s="226"/>
      <c r="AQ284" s="225"/>
      <c r="AR284" s="226"/>
    </row>
    <row r="285" spans="1:44" ht="15" customHeight="1">
      <c r="A285" s="240" t="s">
        <v>405</v>
      </c>
      <c r="B285" s="240" t="s">
        <v>427</v>
      </c>
      <c r="C285" s="241" t="s">
        <v>162</v>
      </c>
      <c r="D285" s="240" t="s">
        <v>1926</v>
      </c>
      <c r="E285" s="240" t="s">
        <v>770</v>
      </c>
      <c r="F285" s="242" t="s">
        <v>1772</v>
      </c>
      <c r="G285" s="243"/>
      <c r="H285" s="243"/>
      <c r="I285" s="243"/>
      <c r="J285" s="243"/>
      <c r="K285" s="243"/>
      <c r="L285" s="243"/>
      <c r="M285" s="243"/>
      <c r="N285" s="243"/>
      <c r="O285" s="243"/>
      <c r="P285" s="243"/>
      <c r="Q285" s="243"/>
      <c r="R285" s="243"/>
      <c r="S285" s="240"/>
      <c r="T285" s="243" t="s">
        <v>150</v>
      </c>
      <c r="U285" s="243"/>
      <c r="V285" s="241"/>
      <c r="W285" s="247" t="s">
        <v>1049</v>
      </c>
      <c r="X285" s="245" t="s">
        <v>153</v>
      </c>
      <c r="Y285" s="245" t="s">
        <v>154</v>
      </c>
      <c r="Z285" s="240">
        <v>1</v>
      </c>
      <c r="AA285" s="240">
        <v>181</v>
      </c>
      <c r="AB285" s="249"/>
      <c r="AC285" s="249"/>
      <c r="AD285" s="249"/>
      <c r="AE285" s="249"/>
      <c r="AF285" s="249"/>
      <c r="AG285" s="249"/>
      <c r="AH285" s="249"/>
      <c r="AJ285" s="246" t="str">
        <f>IF(ISERR(HYPERLINK(mPDM_Consolidated_Tasks[[#This Row],[Edit Task]],mPDM_Consolidated_Tasks[[#This Row],[Work Instruction Title]])),"",HYPERLINK(mPDM_Consolidated_Tasks[[#This Row],[Edit Task]],mPDM_Consolidated_Tasks[[#This Row],[Work Instruction Title]]))</f>
        <v>Handle Automation Failure-Update PACS</v>
      </c>
      <c r="AM285" s="226"/>
      <c r="AQ285" s="225"/>
      <c r="AR285" s="226"/>
    </row>
    <row r="286" spans="1:44" ht="15" customHeight="1">
      <c r="A286" s="240" t="s">
        <v>405</v>
      </c>
      <c r="B286" s="240" t="s">
        <v>428</v>
      </c>
      <c r="C286" s="241" t="s">
        <v>162</v>
      </c>
      <c r="D286" s="240" t="s">
        <v>1927</v>
      </c>
      <c r="E286" s="240" t="s">
        <v>770</v>
      </c>
      <c r="F286" s="242" t="s">
        <v>1773</v>
      </c>
      <c r="G286" s="243"/>
      <c r="H286" s="243"/>
      <c r="I286" s="243"/>
      <c r="J286" s="243"/>
      <c r="K286" s="243"/>
      <c r="L286" s="243"/>
      <c r="M286" s="243"/>
      <c r="N286" s="243"/>
      <c r="O286" s="243"/>
      <c r="P286" s="243"/>
      <c r="Q286" s="243"/>
      <c r="R286" s="243"/>
      <c r="S286" s="240"/>
      <c r="T286" s="243" t="s">
        <v>152</v>
      </c>
      <c r="U286" s="243"/>
      <c r="V286" s="241"/>
      <c r="W286" s="247" t="s">
        <v>1050</v>
      </c>
      <c r="X286" s="245" t="s">
        <v>153</v>
      </c>
      <c r="Y286" s="245" t="s">
        <v>154</v>
      </c>
      <c r="Z286" s="240">
        <v>1</v>
      </c>
      <c r="AA286" s="240">
        <v>182</v>
      </c>
      <c r="AB286" s="249"/>
      <c r="AC286" s="249"/>
      <c r="AD286" s="249"/>
      <c r="AE286" s="249"/>
      <c r="AF286" s="249"/>
      <c r="AG286" s="249"/>
      <c r="AH286" s="249"/>
      <c r="AJ286" s="246" t="str">
        <f>IF(ISERR(HYPERLINK(mPDM_Consolidated_Tasks[[#This Row],[Edit Task]],mPDM_Consolidated_Tasks[[#This Row],[Work Instruction Title]])),"",HYPERLINK(mPDM_Consolidated_Tasks[[#This Row],[Edit Task]],mPDM_Consolidated_Tasks[[#This Row],[Work Instruction Title]]))</f>
        <v>Handle Automation Failure-Update Switch Manager</v>
      </c>
      <c r="AM286" s="226"/>
      <c r="AQ286" s="225"/>
      <c r="AR286" s="226"/>
    </row>
    <row r="287" spans="1:44" ht="15" customHeight="1">
      <c r="A287" s="240" t="s">
        <v>405</v>
      </c>
      <c r="B287" s="240" t="s">
        <v>429</v>
      </c>
      <c r="C287" s="241" t="s">
        <v>162</v>
      </c>
      <c r="D287" s="240" t="s">
        <v>430</v>
      </c>
      <c r="E287" s="240" t="s">
        <v>770</v>
      </c>
      <c r="F287" s="242" t="s">
        <v>1774</v>
      </c>
      <c r="G287" s="243"/>
      <c r="H287" s="243"/>
      <c r="I287" s="243"/>
      <c r="J287" s="243"/>
      <c r="K287" s="243"/>
      <c r="L287" s="243"/>
      <c r="M287" s="243"/>
      <c r="N287" s="243"/>
      <c r="O287" s="243"/>
      <c r="P287" s="243"/>
      <c r="Q287" s="243"/>
      <c r="R287" s="243"/>
      <c r="S287" s="240"/>
      <c r="T287" s="243" t="s">
        <v>152</v>
      </c>
      <c r="U287" s="243"/>
      <c r="V287" s="241"/>
      <c r="W287" s="247" t="s">
        <v>1051</v>
      </c>
      <c r="X287" s="245" t="s">
        <v>153</v>
      </c>
      <c r="Y287" s="245" t="s">
        <v>154</v>
      </c>
      <c r="Z287" s="240">
        <v>1</v>
      </c>
      <c r="AA287" s="240">
        <v>183</v>
      </c>
      <c r="AB287" s="249"/>
      <c r="AC287" s="249"/>
      <c r="AD287" s="249"/>
      <c r="AE287" s="249"/>
      <c r="AF287" s="249"/>
      <c r="AG287" s="249"/>
      <c r="AH287" s="249"/>
      <c r="AJ287" s="246" t="str">
        <f>IF(ISERR(HYPERLINK(mPDM_Consolidated_Tasks[[#This Row],[Edit Task]],mPDM_Consolidated_Tasks[[#This Row],[Work Instruction Title]])),"",HYPERLINK(mPDM_Consolidated_Tasks[[#This Row],[Edit Task]],mPDM_Consolidated_Tasks[[#This Row],[Work Instruction Title]]))</f>
        <v>Handle Automation Failure-Site Configure 21CN</v>
      </c>
      <c r="AM287" s="226"/>
      <c r="AQ287" s="225"/>
      <c r="AR287" s="226"/>
    </row>
    <row r="288" spans="1:44" ht="15" customHeight="1">
      <c r="A288" s="240" t="s">
        <v>405</v>
      </c>
      <c r="B288" s="240" t="s">
        <v>431</v>
      </c>
      <c r="C288" s="241" t="s">
        <v>162</v>
      </c>
      <c r="D288" s="240" t="s">
        <v>432</v>
      </c>
      <c r="E288" s="240" t="s">
        <v>770</v>
      </c>
      <c r="F288" s="242" t="s">
        <v>1775</v>
      </c>
      <c r="G288" s="243"/>
      <c r="H288" s="243"/>
      <c r="I288" s="243"/>
      <c r="J288" s="243"/>
      <c r="K288" s="243"/>
      <c r="L288" s="243"/>
      <c r="M288" s="243"/>
      <c r="N288" s="243"/>
      <c r="O288" s="243"/>
      <c r="P288" s="243"/>
      <c r="Q288" s="243"/>
      <c r="R288" s="243"/>
      <c r="S288" s="240"/>
      <c r="T288" s="243" t="s">
        <v>150</v>
      </c>
      <c r="U288" s="243"/>
      <c r="V288" s="241"/>
      <c r="W288" s="247" t="s">
        <v>1052</v>
      </c>
      <c r="X288" s="245" t="s">
        <v>153</v>
      </c>
      <c r="Y288" s="245" t="s">
        <v>154</v>
      </c>
      <c r="Z288" s="240">
        <v>1</v>
      </c>
      <c r="AA288" s="240">
        <v>185</v>
      </c>
      <c r="AB288" s="249"/>
      <c r="AC288" s="249"/>
      <c r="AD288" s="249"/>
      <c r="AE288" s="249"/>
      <c r="AF288" s="249"/>
      <c r="AG288" s="249"/>
      <c r="AH288" s="249"/>
      <c r="AJ288" s="246" t="str">
        <f>IF(ISERR(HYPERLINK(mPDM_Consolidated_Tasks[[#This Row],[Edit Task]],mPDM_Consolidated_Tasks[[#This Row],[Work Instruction Title]])),"",HYPERLINK(mPDM_Consolidated_Tasks[[#This Row],[Edit Task]],mPDM_Consolidated_Tasks[[#This Row],[Work Instruction Title]]))</f>
        <v>Handle Automation Failure-Num Range Allocation</v>
      </c>
      <c r="AM288" s="226"/>
      <c r="AQ288" s="225"/>
      <c r="AR288" s="226"/>
    </row>
    <row r="289" spans="1:44" ht="15" customHeight="1">
      <c r="A289" s="240" t="s">
        <v>166</v>
      </c>
      <c r="B289" s="240" t="s">
        <v>433</v>
      </c>
      <c r="C289" s="241" t="s">
        <v>162</v>
      </c>
      <c r="D289" s="240" t="s">
        <v>434</v>
      </c>
      <c r="E289" s="240" t="s">
        <v>770</v>
      </c>
      <c r="F289" s="242" t="s">
        <v>1776</v>
      </c>
      <c r="G289" s="243"/>
      <c r="H289" s="243"/>
      <c r="I289" s="243"/>
      <c r="J289" s="243"/>
      <c r="K289" s="243"/>
      <c r="L289" s="243"/>
      <c r="M289" s="243"/>
      <c r="N289" s="243"/>
      <c r="O289" s="243"/>
      <c r="P289" s="243"/>
      <c r="Q289" s="243"/>
      <c r="R289" s="243" t="s">
        <v>150</v>
      </c>
      <c r="S289" s="240"/>
      <c r="T289" s="243"/>
      <c r="U289" s="243"/>
      <c r="V289" s="241"/>
      <c r="W289" s="247" t="s">
        <v>1053</v>
      </c>
      <c r="X289" s="245" t="s">
        <v>153</v>
      </c>
      <c r="Y289" s="245" t="s">
        <v>154</v>
      </c>
      <c r="Z289" s="240">
        <v>1</v>
      </c>
      <c r="AA289" s="240">
        <v>186</v>
      </c>
      <c r="AB289" s="249"/>
      <c r="AC289" s="249"/>
      <c r="AD289" s="249"/>
      <c r="AE289" s="249"/>
      <c r="AF289" s="249"/>
      <c r="AG289" s="249"/>
      <c r="AH289" s="249"/>
      <c r="AJ289" s="246" t="str">
        <f>IF(ISERR(HYPERLINK(mPDM_Consolidated_Tasks[[#This Row],[Edit Task]],mPDM_Consolidated_Tasks[[#This Row],[Work Instruction Title]])),"",HYPERLINK(mPDM_Consolidated_Tasks[[#This Row],[Edit Task]],mPDM_Consolidated_Tasks[[#This Row],[Work Instruction Title]]))</f>
        <v>Handle Automated E-Line MRS Exception</v>
      </c>
      <c r="AM289" s="226"/>
      <c r="AQ289" s="225"/>
      <c r="AR289" s="226"/>
    </row>
    <row r="290" spans="1:44" ht="15" customHeight="1">
      <c r="A290" s="240" t="s">
        <v>405</v>
      </c>
      <c r="B290" s="240" t="s">
        <v>503</v>
      </c>
      <c r="C290" s="241" t="s">
        <v>162</v>
      </c>
      <c r="D290" s="240" t="s">
        <v>530</v>
      </c>
      <c r="E290" s="240" t="s">
        <v>770</v>
      </c>
      <c r="F290" s="242" t="s">
        <v>1777</v>
      </c>
      <c r="G290" s="243"/>
      <c r="H290" s="243"/>
      <c r="I290" s="243"/>
      <c r="J290" s="243"/>
      <c r="K290" s="243"/>
      <c r="L290" s="243"/>
      <c r="M290" s="243"/>
      <c r="N290" s="243"/>
      <c r="O290" s="243"/>
      <c r="P290" s="243"/>
      <c r="Q290" s="243"/>
      <c r="R290" s="243" t="s">
        <v>150</v>
      </c>
      <c r="S290" s="240"/>
      <c r="T290" s="243"/>
      <c r="U290" s="243"/>
      <c r="V290" s="241"/>
      <c r="W290" s="247" t="s">
        <v>1054</v>
      </c>
      <c r="X290" s="245" t="s">
        <v>153</v>
      </c>
      <c r="Y290" s="245" t="s">
        <v>154</v>
      </c>
      <c r="Z290" s="240">
        <v>1</v>
      </c>
      <c r="AA290" s="240">
        <v>218</v>
      </c>
      <c r="AB290" s="249"/>
      <c r="AC290" s="249"/>
      <c r="AD290" s="249"/>
      <c r="AE290" s="249"/>
      <c r="AF290" s="249"/>
      <c r="AG290" s="249"/>
      <c r="AH290" s="249"/>
      <c r="AJ290" s="246" t="str">
        <f>IF(ISERR(HYPERLINK(mPDM_Consolidated_Tasks[[#This Row],[Edit Task]],mPDM_Consolidated_Tasks[[#This Row],[Work Instruction Title]])),"",HYPERLINK(mPDM_Consolidated_Tasks[[#This Row],[Edit Task]],mPDM_Consolidated_Tasks[[#This Row],[Work Instruction Title]]))</f>
        <v>Handle Automated Transmission Backhaul MRS Exception</v>
      </c>
      <c r="AM290" s="226"/>
      <c r="AQ290" s="225"/>
      <c r="AR290" s="226"/>
    </row>
    <row r="291" spans="1:44" ht="15" customHeight="1">
      <c r="A291" s="240" t="s">
        <v>405</v>
      </c>
      <c r="B291" s="240" t="s">
        <v>532</v>
      </c>
      <c r="C291" s="241" t="s">
        <v>149</v>
      </c>
      <c r="D291" s="240" t="s">
        <v>531</v>
      </c>
      <c r="E291" s="240" t="s">
        <v>770</v>
      </c>
      <c r="F291" s="242" t="s">
        <v>1778</v>
      </c>
      <c r="G291" s="243"/>
      <c r="H291" s="243"/>
      <c r="I291" s="243"/>
      <c r="J291" s="243"/>
      <c r="K291" s="243"/>
      <c r="L291" s="243"/>
      <c r="M291" s="243"/>
      <c r="N291" s="243" t="s">
        <v>504</v>
      </c>
      <c r="O291" s="243" t="s">
        <v>150</v>
      </c>
      <c r="P291" s="243"/>
      <c r="Q291" s="243"/>
      <c r="R291" s="243"/>
      <c r="S291" s="240"/>
      <c r="T291" s="243"/>
      <c r="U291" s="243"/>
      <c r="V291" s="241"/>
      <c r="W291" s="247" t="s">
        <v>1055</v>
      </c>
      <c r="X291" s="245" t="s">
        <v>153</v>
      </c>
      <c r="Y291" s="245" t="s">
        <v>154</v>
      </c>
      <c r="Z291" s="240">
        <v>2</v>
      </c>
      <c r="AA291" s="240">
        <v>211</v>
      </c>
      <c r="AB291" s="249"/>
      <c r="AC291" s="249"/>
      <c r="AD291" s="249"/>
      <c r="AE291" s="249"/>
      <c r="AF291" s="249"/>
      <c r="AG291" s="249"/>
      <c r="AH291" s="249"/>
      <c r="AJ291" s="246" t="str">
        <f>IF(ISERR(HYPERLINK(mPDM_Consolidated_Tasks[[#This Row],[Edit Task]],mPDM_Consolidated_Tasks[[#This Row],[Work Instruction Title]])),"",HYPERLINK(mPDM_Consolidated_Tasks[[#This Row],[Edit Task]],mPDM_Consolidated_Tasks[[#This Row],[Work Instruction Title]]))</f>
        <v>Handle Automated Inventory Updation Failure</v>
      </c>
      <c r="AM291" s="226"/>
      <c r="AQ291" s="225"/>
      <c r="AR291" s="226"/>
    </row>
    <row r="292" spans="1:44" ht="15" customHeight="1">
      <c r="A292" s="240" t="s">
        <v>405</v>
      </c>
      <c r="B292" s="240" t="s">
        <v>578</v>
      </c>
      <c r="C292" s="241" t="s">
        <v>162</v>
      </c>
      <c r="D292" s="240" t="s">
        <v>577</v>
      </c>
      <c r="E292" s="240" t="s">
        <v>770</v>
      </c>
      <c r="F292" s="242" t="s">
        <v>1779</v>
      </c>
      <c r="G292" s="243"/>
      <c r="H292" s="243"/>
      <c r="I292" s="243"/>
      <c r="J292" s="243"/>
      <c r="K292" s="243"/>
      <c r="L292" s="243"/>
      <c r="M292" s="243"/>
      <c r="N292" s="243"/>
      <c r="O292" s="243"/>
      <c r="P292" s="243"/>
      <c r="Q292" s="243"/>
      <c r="R292" s="243"/>
      <c r="S292" s="240"/>
      <c r="T292" s="243" t="s">
        <v>283</v>
      </c>
      <c r="U292" s="243"/>
      <c r="V292" s="241"/>
      <c r="W292" s="247" t="s">
        <v>1056</v>
      </c>
      <c r="X292" s="245" t="s">
        <v>153</v>
      </c>
      <c r="Y292" s="245" t="s">
        <v>154</v>
      </c>
      <c r="Z292" s="240">
        <v>1</v>
      </c>
      <c r="AA292" s="240">
        <v>261</v>
      </c>
      <c r="AB292" s="249"/>
      <c r="AC292" s="249"/>
      <c r="AD292" s="249"/>
      <c r="AE292" s="249"/>
      <c r="AF292" s="249"/>
      <c r="AG292" s="249"/>
      <c r="AH292" s="249"/>
      <c r="AJ292" s="246" t="str">
        <f>IF(ISERR(HYPERLINK(mPDM_Consolidated_Tasks[[#This Row],[Edit Task]],mPDM_Consolidated_Tasks[[#This Row],[Work Instruction Title]])),"",HYPERLINK(mPDM_Consolidated_Tasks[[#This Row],[Edit Task]],mPDM_Consolidated_Tasks[[#This Row],[Work Instruction Title]]))</f>
        <v>Handle Automation Failure-Site Deconfigure 21CN</v>
      </c>
      <c r="AM292" s="226"/>
      <c r="AQ292" s="225"/>
      <c r="AR292" s="226"/>
    </row>
    <row r="293" spans="1:44" ht="15" customHeight="1">
      <c r="A293" s="240" t="s">
        <v>405</v>
      </c>
      <c r="B293" s="240" t="s">
        <v>1057</v>
      </c>
      <c r="C293" s="241" t="s">
        <v>162</v>
      </c>
      <c r="D293" s="240" t="s">
        <v>1058</v>
      </c>
      <c r="E293" s="240" t="s">
        <v>770</v>
      </c>
      <c r="F293" s="242" t="s">
        <v>1781</v>
      </c>
      <c r="G293" s="243"/>
      <c r="H293" s="243"/>
      <c r="I293" s="243"/>
      <c r="J293" s="243"/>
      <c r="K293" s="243"/>
      <c r="L293" s="243"/>
      <c r="M293" s="243"/>
      <c r="N293" s="243"/>
      <c r="O293" s="243"/>
      <c r="P293" s="243"/>
      <c r="Q293" s="243"/>
      <c r="R293" s="243"/>
      <c r="S293" s="240"/>
      <c r="T293" s="243" t="s">
        <v>283</v>
      </c>
      <c r="U293" s="243"/>
      <c r="V293" s="241"/>
      <c r="W293" s="247" t="s">
        <v>1780</v>
      </c>
      <c r="X293" s="245" t="s">
        <v>153</v>
      </c>
      <c r="Y293" s="245" t="s">
        <v>154</v>
      </c>
      <c r="Z293" s="240">
        <v>1</v>
      </c>
      <c r="AA293" s="240">
        <v>432</v>
      </c>
      <c r="AB293" s="249"/>
      <c r="AC293" s="249"/>
      <c r="AD293" s="249"/>
      <c r="AE293" s="249"/>
      <c r="AF293" s="249"/>
      <c r="AG293" s="249"/>
      <c r="AH293" s="249"/>
      <c r="AJ293" s="246" t="str">
        <f>IF(ISERR(HYPERLINK(mPDM_Consolidated_Tasks[[#This Row],[Edit Task]],mPDM_Consolidated_Tasks[[#This Row],[Work Instruction Title]])),"",HYPERLINK(mPDM_Consolidated_Tasks[[#This Row],[Edit Task]],mPDM_Consolidated_Tasks[[#This Row],[Work Instruction Title]]))</f>
        <v>Handle Automation Failure-Customer Deconfigure 21CN</v>
      </c>
      <c r="AM293" s="226"/>
      <c r="AQ293" s="225"/>
      <c r="AR293" s="226"/>
    </row>
    <row r="294" spans="1:44" ht="15" customHeight="1">
      <c r="A294" s="240" t="s">
        <v>405</v>
      </c>
      <c r="B294" s="240" t="s">
        <v>1782</v>
      </c>
      <c r="C294" s="241" t="s">
        <v>162</v>
      </c>
      <c r="D294" s="240" t="s">
        <v>1807</v>
      </c>
      <c r="E294" s="240" t="s">
        <v>770</v>
      </c>
      <c r="F294" s="242" t="s">
        <v>1783</v>
      </c>
      <c r="G294" s="243"/>
      <c r="H294" s="243"/>
      <c r="I294" s="243"/>
      <c r="J294" s="243"/>
      <c r="K294" s="243"/>
      <c r="L294" s="243"/>
      <c r="M294" s="243"/>
      <c r="N294" s="243"/>
      <c r="O294" s="243"/>
      <c r="P294" s="243"/>
      <c r="Q294" s="243"/>
      <c r="R294" s="243"/>
      <c r="S294" s="240" t="s">
        <v>151</v>
      </c>
      <c r="T294" s="243"/>
      <c r="U294" s="243"/>
      <c r="V294" s="241"/>
      <c r="W294" s="247" t="s">
        <v>771</v>
      </c>
      <c r="X294" s="245" t="s">
        <v>153</v>
      </c>
      <c r="Y294" s="245" t="s">
        <v>154</v>
      </c>
      <c r="Z294" s="240">
        <v>1</v>
      </c>
      <c r="AA294" s="240">
        <v>521</v>
      </c>
      <c r="AB294" s="249"/>
      <c r="AC294" s="249"/>
      <c r="AD294" s="249"/>
      <c r="AE294" s="249"/>
      <c r="AF294" s="249"/>
      <c r="AG294" s="249"/>
      <c r="AH294" s="249"/>
      <c r="AJ294" s="246" t="str">
        <f>IF(ISERR(HYPERLINK(mPDM_Consolidated_Tasks[[#This Row],[Edit Task]],mPDM_Consolidated_Tasks[[#This Row],[Work Instruction Title]])),"",HYPERLINK(mPDM_Consolidated_Tasks[[#This Row],[Edit Task]],mPDM_Consolidated_Tasks[[#This Row],[Work Instruction Title]]))</f>
        <v>Handle Automation Failure-Capture Service Attributes from Supplier</v>
      </c>
      <c r="AM294" s="226"/>
      <c r="AQ294" s="225"/>
      <c r="AR294" s="226"/>
    </row>
    <row r="295" spans="1:44" ht="15" customHeight="1">
      <c r="A295" s="240" t="s">
        <v>405</v>
      </c>
      <c r="B295" s="240" t="s">
        <v>1784</v>
      </c>
      <c r="C295" s="241" t="s">
        <v>162</v>
      </c>
      <c r="D295" s="240" t="s">
        <v>1928</v>
      </c>
      <c r="E295" s="240" t="s">
        <v>770</v>
      </c>
      <c r="F295" s="242" t="s">
        <v>1785</v>
      </c>
      <c r="G295" s="243"/>
      <c r="H295" s="243"/>
      <c r="I295" s="243"/>
      <c r="J295" s="243"/>
      <c r="K295" s="243"/>
      <c r="L295" s="243"/>
      <c r="M295" s="243"/>
      <c r="N295" s="243"/>
      <c r="O295" s="243"/>
      <c r="P295" s="243"/>
      <c r="Q295" s="243"/>
      <c r="R295" s="243"/>
      <c r="S295" s="240" t="s">
        <v>151</v>
      </c>
      <c r="T295" s="243"/>
      <c r="U295" s="243"/>
      <c r="V295" s="241"/>
      <c r="W295" s="247" t="s">
        <v>771</v>
      </c>
      <c r="X295" s="245" t="s">
        <v>153</v>
      </c>
      <c r="Y295" s="245" t="s">
        <v>154</v>
      </c>
      <c r="Z295" s="240">
        <v>1</v>
      </c>
      <c r="AA295" s="240">
        <v>524</v>
      </c>
      <c r="AB295" s="249"/>
      <c r="AC295" s="249"/>
      <c r="AD295" s="249"/>
      <c r="AE295" s="249"/>
      <c r="AF295" s="249"/>
      <c r="AG295" s="249"/>
      <c r="AH295" s="249"/>
      <c r="AJ295" s="246" t="str">
        <f>IF(ISERR(HYPERLINK(mPDM_Consolidated_Tasks[[#This Row],[Edit Task]],mPDM_Consolidated_Tasks[[#This Row],[Work Instruction Title]])),"",HYPERLINK(mPDM_Consolidated_Tasks[[#This Row],[Edit Task]],mPDM_Consolidated_Tasks[[#This Row],[Work Instruction Title]]))</f>
        <v>Handle Automation Failure-Provide Service Attributes for Supplier end Activation</v>
      </c>
      <c r="AM295" s="226"/>
      <c r="AQ295" s="225"/>
      <c r="AR295" s="226"/>
    </row>
    <row r="296" spans="1:44" ht="15" customHeight="1">
      <c r="A296" s="240" t="s">
        <v>405</v>
      </c>
      <c r="B296" s="240" t="s">
        <v>1841</v>
      </c>
      <c r="C296" s="241" t="s">
        <v>404</v>
      </c>
      <c r="D296" s="240" t="s">
        <v>1813</v>
      </c>
      <c r="E296" s="240" t="s">
        <v>770</v>
      </c>
      <c r="F296" s="242" t="s">
        <v>1930</v>
      </c>
      <c r="G296" s="243"/>
      <c r="H296" s="243"/>
      <c r="I296" s="243"/>
      <c r="J296" s="243"/>
      <c r="K296" s="243"/>
      <c r="L296" s="243"/>
      <c r="M296" s="243"/>
      <c r="N296" s="243"/>
      <c r="O296" s="243"/>
      <c r="P296" s="243"/>
      <c r="Q296" s="243"/>
      <c r="R296" s="243"/>
      <c r="S296" s="240"/>
      <c r="T296" s="243"/>
      <c r="U296" s="243"/>
      <c r="V296" s="241"/>
      <c r="W296" s="247" t="s">
        <v>1929</v>
      </c>
      <c r="X296" s="245" t="s">
        <v>153</v>
      </c>
      <c r="Y296" s="245" t="s">
        <v>154</v>
      </c>
      <c r="Z296" s="240">
        <v>0</v>
      </c>
      <c r="AA296" s="240">
        <v>531</v>
      </c>
      <c r="AB296" s="249"/>
      <c r="AC296" s="249"/>
      <c r="AD296" s="249"/>
      <c r="AE296" s="249"/>
      <c r="AF296" s="249"/>
      <c r="AG296" s="249"/>
      <c r="AH296" s="249"/>
      <c r="AJ296" s="246" t="str">
        <f>IF(ISERR(HYPERLINK(mPDM_Consolidated_Tasks[[#This Row],[Edit Task]],mPDM_Consolidated_Tasks[[#This Row],[Work Instruction Title]])),"",HYPERLINK(mPDM_Consolidated_Tasks[[#This Row],[Edit Task]],mPDM_Consolidated_Tasks[[#This Row],[Work Instruction Title]]))</f>
        <v>Handle Automation Failure-Confirm Supplier end Activation</v>
      </c>
      <c r="AM296" s="226"/>
      <c r="AQ296" s="225"/>
      <c r="AR296" s="226"/>
    </row>
    <row r="297" spans="1:44" ht="15" customHeight="1">
      <c r="A297" s="240" t="s">
        <v>405</v>
      </c>
      <c r="B297" s="240" t="s">
        <v>1836</v>
      </c>
      <c r="C297" s="241" t="s">
        <v>404</v>
      </c>
      <c r="D297" s="240" t="s">
        <v>1811</v>
      </c>
      <c r="E297" s="240" t="s">
        <v>770</v>
      </c>
      <c r="F297" s="242" t="s">
        <v>1932</v>
      </c>
      <c r="G297" s="243"/>
      <c r="H297" s="243"/>
      <c r="I297" s="243"/>
      <c r="J297" s="243"/>
      <c r="K297" s="243"/>
      <c r="L297" s="243"/>
      <c r="M297" s="243"/>
      <c r="N297" s="243"/>
      <c r="O297" s="243"/>
      <c r="P297" s="243"/>
      <c r="Q297" s="243"/>
      <c r="R297" s="243"/>
      <c r="S297" s="240"/>
      <c r="T297" s="243"/>
      <c r="U297" s="243"/>
      <c r="V297" s="241"/>
      <c r="W297" s="247" t="s">
        <v>1931</v>
      </c>
      <c r="X297" s="245" t="s">
        <v>153</v>
      </c>
      <c r="Y297" s="245" t="s">
        <v>154</v>
      </c>
      <c r="Z297" s="240">
        <v>0</v>
      </c>
      <c r="AA297" s="240">
        <v>533</v>
      </c>
      <c r="AB297" s="249"/>
      <c r="AC297" s="249"/>
      <c r="AD297" s="249"/>
      <c r="AE297" s="249"/>
      <c r="AF297" s="249"/>
      <c r="AG297" s="249"/>
      <c r="AH297" s="249"/>
      <c r="AJ297" s="246" t="str">
        <f>IF(ISERR(HYPERLINK(mPDM_Consolidated_Tasks[[#This Row],[Edit Task]],mPDM_Consolidated_Tasks[[#This Row],[Work Instruction Title]])),"",HYPERLINK(mPDM_Consolidated_Tasks[[#This Row],[Edit Task]],mPDM_Consolidated_Tasks[[#This Row],[Work Instruction Title]]))</f>
        <v>Handle Automation Failure-Provide Service Attributes for Customer end Activation</v>
      </c>
      <c r="AM297" s="226"/>
      <c r="AQ297" s="225"/>
      <c r="AR297" s="226"/>
    </row>
    <row r="298" spans="1:44" ht="15" customHeight="1">
      <c r="A298" s="240" t="s">
        <v>405</v>
      </c>
      <c r="B298" s="240" t="s">
        <v>1838</v>
      </c>
      <c r="C298" s="241" t="s">
        <v>404</v>
      </c>
      <c r="D298" s="240" t="s">
        <v>1805</v>
      </c>
      <c r="E298" s="240" t="s">
        <v>770</v>
      </c>
      <c r="F298" s="242" t="s">
        <v>1934</v>
      </c>
      <c r="G298" s="243"/>
      <c r="H298" s="243"/>
      <c r="I298" s="243"/>
      <c r="J298" s="243"/>
      <c r="K298" s="243"/>
      <c r="L298" s="243"/>
      <c r="M298" s="243"/>
      <c r="N298" s="243"/>
      <c r="O298" s="243"/>
      <c r="P298" s="243"/>
      <c r="Q298" s="243"/>
      <c r="R298" s="243"/>
      <c r="S298" s="240"/>
      <c r="T298" s="243"/>
      <c r="U298" s="243"/>
      <c r="V298" s="241"/>
      <c r="W298" s="247" t="s">
        <v>1933</v>
      </c>
      <c r="X298" s="245" t="s">
        <v>153</v>
      </c>
      <c r="Y298" s="245" t="s">
        <v>154</v>
      </c>
      <c r="Z298" s="240">
        <v>0</v>
      </c>
      <c r="AA298" s="240">
        <v>535</v>
      </c>
      <c r="AB298" s="249"/>
      <c r="AC298" s="249"/>
      <c r="AD298" s="249"/>
      <c r="AE298" s="249"/>
      <c r="AF298" s="249"/>
      <c r="AG298" s="249"/>
      <c r="AH298" s="249"/>
      <c r="AJ298" s="246" t="str">
        <f>IF(ISERR(HYPERLINK(mPDM_Consolidated_Tasks[[#This Row],[Edit Task]],mPDM_Consolidated_Tasks[[#This Row],[Work Instruction Title]])),"",HYPERLINK(mPDM_Consolidated_Tasks[[#This Row],[Edit Task]],mPDM_Consolidated_Tasks[[#This Row],[Work Instruction Title]]))</f>
        <v>Handle Automation Failure-Confirm Customer end Activation</v>
      </c>
      <c r="AM298" s="226"/>
      <c r="AQ298" s="225"/>
      <c r="AR298" s="226"/>
    </row>
    <row r="299" spans="1:44" ht="15" customHeight="1">
      <c r="A299" s="240" t="s">
        <v>166</v>
      </c>
      <c r="B299" s="240" t="s">
        <v>435</v>
      </c>
      <c r="C299" s="241" t="s">
        <v>149</v>
      </c>
      <c r="D299" s="240" t="s">
        <v>436</v>
      </c>
      <c r="E299" s="240" t="s">
        <v>772</v>
      </c>
      <c r="F299" s="242" t="s">
        <v>404</v>
      </c>
      <c r="G299" s="243"/>
      <c r="H299" s="243"/>
      <c r="I299" s="243"/>
      <c r="J299" s="243"/>
      <c r="K299" s="243"/>
      <c r="L299" s="243"/>
      <c r="M299" s="243" t="s">
        <v>150</v>
      </c>
      <c r="N299" s="243"/>
      <c r="O299" s="243"/>
      <c r="P299" s="243"/>
      <c r="Q299" s="243"/>
      <c r="R299" s="243" t="s">
        <v>150</v>
      </c>
      <c r="S299" s="240"/>
      <c r="T299" s="243"/>
      <c r="U299" s="243"/>
      <c r="V299" s="241"/>
      <c r="W299" s="247" t="s">
        <v>1059</v>
      </c>
      <c r="X299" s="245" t="s">
        <v>153</v>
      </c>
      <c r="Y299" s="245" t="s">
        <v>154</v>
      </c>
      <c r="Z299" s="240">
        <v>2</v>
      </c>
      <c r="AA299" s="240">
        <v>187</v>
      </c>
      <c r="AB299" s="249"/>
      <c r="AC299" s="249"/>
      <c r="AD299" s="249"/>
      <c r="AE299" s="249"/>
      <c r="AF299" s="249"/>
      <c r="AG299" s="249"/>
      <c r="AH299" s="249"/>
      <c r="AJ299" s="246" t="str">
        <f>IF(ISERR(HYPERLINK(mPDM_Consolidated_Tasks[[#This Row],[Edit Task]],mPDM_Consolidated_Tasks[[#This Row],[Work Instruction Title]])),"",HYPERLINK(mPDM_Consolidated_Tasks[[#This Row],[Edit Task]],mPDM_Consolidated_Tasks[[#This Row],[Work Instruction Title]]))</f>
        <v>Manage Resource Service Inventory - Place (Automated)</v>
      </c>
      <c r="AM299" s="226"/>
      <c r="AQ299" s="225"/>
      <c r="AR299" s="226"/>
    </row>
    <row r="300" spans="1:44" ht="15" customHeight="1">
      <c r="A300" s="240" t="s">
        <v>166</v>
      </c>
      <c r="B300" s="240" t="s">
        <v>437</v>
      </c>
      <c r="C300" s="241" t="s">
        <v>162</v>
      </c>
      <c r="D300" s="240" t="s">
        <v>438</v>
      </c>
      <c r="E300" s="240" t="s">
        <v>772</v>
      </c>
      <c r="F300" s="242" t="s">
        <v>404</v>
      </c>
      <c r="G300" s="243"/>
      <c r="H300" s="243"/>
      <c r="I300" s="243"/>
      <c r="J300" s="243"/>
      <c r="K300" s="243"/>
      <c r="L300" s="243"/>
      <c r="M300" s="243"/>
      <c r="N300" s="243"/>
      <c r="O300" s="243"/>
      <c r="P300" s="243"/>
      <c r="Q300" s="243"/>
      <c r="R300" s="243" t="s">
        <v>152</v>
      </c>
      <c r="S300" s="240"/>
      <c r="T300" s="243"/>
      <c r="U300" s="243"/>
      <c r="V300" s="241"/>
      <c r="W300" s="247" t="s">
        <v>1060</v>
      </c>
      <c r="X300" s="245" t="s">
        <v>153</v>
      </c>
      <c r="Y300" s="245" t="s">
        <v>154</v>
      </c>
      <c r="Z300" s="240">
        <v>1</v>
      </c>
      <c r="AA300" s="240">
        <v>188</v>
      </c>
      <c r="AB300" s="249"/>
      <c r="AC300" s="249"/>
      <c r="AD300" s="249"/>
      <c r="AE300" s="249"/>
      <c r="AF300" s="249"/>
      <c r="AG300" s="249"/>
      <c r="AH300" s="249"/>
      <c r="AJ300" s="246" t="str">
        <f>IF(ISERR(HYPERLINK(mPDM_Consolidated_Tasks[[#This Row],[Edit Task]],mPDM_Consolidated_Tasks[[#This Row],[Work Instruction Title]])),"",HYPERLINK(mPDM_Consolidated_Tasks[[#This Row],[Edit Task]],mPDM_Consolidated_Tasks[[#This Row],[Work Instruction Title]]))</f>
        <v>Manage Resource Service Inventory - Design (Automated)</v>
      </c>
      <c r="AM300" s="226"/>
      <c r="AQ300" s="225"/>
      <c r="AR300" s="226"/>
    </row>
    <row r="301" spans="1:44" ht="15" customHeight="1">
      <c r="A301" s="240" t="s">
        <v>166</v>
      </c>
      <c r="B301" s="240" t="s">
        <v>439</v>
      </c>
      <c r="C301" s="241" t="s">
        <v>162</v>
      </c>
      <c r="D301" s="240" t="s">
        <v>440</v>
      </c>
      <c r="E301" s="240" t="s">
        <v>772</v>
      </c>
      <c r="F301" s="242" t="s">
        <v>404</v>
      </c>
      <c r="G301" s="243"/>
      <c r="H301" s="243"/>
      <c r="I301" s="243"/>
      <c r="J301" s="243"/>
      <c r="K301" s="243"/>
      <c r="L301" s="243"/>
      <c r="M301" s="243"/>
      <c r="N301" s="243"/>
      <c r="O301" s="243"/>
      <c r="P301" s="243"/>
      <c r="Q301" s="243"/>
      <c r="R301" s="243" t="s">
        <v>152</v>
      </c>
      <c r="S301" s="240"/>
      <c r="T301" s="243"/>
      <c r="U301" s="243"/>
      <c r="V301" s="241"/>
      <c r="W301" s="247" t="s">
        <v>1061</v>
      </c>
      <c r="X301" s="245" t="s">
        <v>153</v>
      </c>
      <c r="Y301" s="245" t="s">
        <v>154</v>
      </c>
      <c r="Z301" s="240">
        <v>1</v>
      </c>
      <c r="AA301" s="240">
        <v>189</v>
      </c>
      <c r="AB301" s="249"/>
      <c r="AC301" s="249"/>
      <c r="AD301" s="249"/>
      <c r="AE301" s="249"/>
      <c r="AF301" s="249"/>
      <c r="AG301" s="249"/>
      <c r="AH301" s="249"/>
      <c r="AJ301" s="246" t="str">
        <f>IF(ISERR(HYPERLINK(mPDM_Consolidated_Tasks[[#This Row],[Edit Task]],mPDM_Consolidated_Tasks[[#This Row],[Work Instruction Title]])),"",HYPERLINK(mPDM_Consolidated_Tasks[[#This Row],[Edit Task]],mPDM_Consolidated_Tasks[[#This Row],[Work Instruction Title]]))</f>
        <v>Manage Resource Service Inventory - Activate (Automated)</v>
      </c>
      <c r="AM301" s="226"/>
      <c r="AQ301" s="225"/>
      <c r="AR301" s="226"/>
    </row>
    <row r="302" spans="1:44" ht="15" customHeight="1">
      <c r="A302" s="249" t="s">
        <v>166</v>
      </c>
      <c r="B302" s="249" t="s">
        <v>441</v>
      </c>
      <c r="C302" s="250" t="s">
        <v>162</v>
      </c>
      <c r="D302" s="249" t="s">
        <v>442</v>
      </c>
      <c r="E302" s="249" t="s">
        <v>770</v>
      </c>
      <c r="F302" s="251" t="s">
        <v>404</v>
      </c>
      <c r="G302" s="252"/>
      <c r="H302" s="252"/>
      <c r="I302" s="252"/>
      <c r="J302" s="252"/>
      <c r="K302" s="252"/>
      <c r="L302" s="252"/>
      <c r="M302" s="252"/>
      <c r="N302" s="252"/>
      <c r="O302" s="252"/>
      <c r="P302" s="252"/>
      <c r="Q302" s="252"/>
      <c r="R302" s="252" t="s">
        <v>150</v>
      </c>
      <c r="S302" s="250"/>
      <c r="T302" s="252"/>
      <c r="U302" s="252"/>
      <c r="V302" s="250"/>
      <c r="W302" s="253" t="s">
        <v>1062</v>
      </c>
      <c r="X302" s="254" t="s">
        <v>153</v>
      </c>
      <c r="Y302" s="254" t="s">
        <v>154</v>
      </c>
      <c r="Z302" s="249">
        <v>1</v>
      </c>
      <c r="AA302" s="249">
        <v>190</v>
      </c>
      <c r="AB302" s="249"/>
      <c r="AC302" s="249"/>
      <c r="AD302" s="249"/>
      <c r="AE302" s="249"/>
      <c r="AF302" s="249"/>
      <c r="AG302" s="249"/>
      <c r="AH302" s="249"/>
      <c r="AK302" s="246" t="str">
        <f>IF(ISERR(HYPERLINK(mPDM_Consolidated_Tasks[[#This Row],[Edit Task]],mPDM_Consolidated_Tasks[[#This Row],[Work Instruction Title]])),"",HYPERLINK(mPDM_Consolidated_Tasks[[#This Row],[Edit Task]],mPDM_Consolidated_Tasks[[#This Row],[Work Instruction Title]]))</f>
        <v>Manage Resource Service Inventory - Close (Automated)</v>
      </c>
    </row>
    <row r="303" spans="1:44" ht="15" customHeight="1">
      <c r="A303" s="249" t="s">
        <v>405</v>
      </c>
      <c r="B303" s="249" t="s">
        <v>443</v>
      </c>
      <c r="C303" s="250" t="s">
        <v>149</v>
      </c>
      <c r="D303" s="249" t="s">
        <v>444</v>
      </c>
      <c r="E303" s="249" t="s">
        <v>772</v>
      </c>
      <c r="F303" s="251" t="s">
        <v>404</v>
      </c>
      <c r="G303" s="252"/>
      <c r="H303" s="252"/>
      <c r="I303" s="252"/>
      <c r="J303" s="252"/>
      <c r="K303" s="252"/>
      <c r="L303" s="252"/>
      <c r="M303" s="252"/>
      <c r="N303" s="252" t="s">
        <v>150</v>
      </c>
      <c r="O303" s="252" t="s">
        <v>150</v>
      </c>
      <c r="P303" s="252"/>
      <c r="Q303" s="252"/>
      <c r="R303" s="252"/>
      <c r="S303" s="250"/>
      <c r="T303" s="252"/>
      <c r="U303" s="252"/>
      <c r="V303" s="250"/>
      <c r="W303" s="253" t="s">
        <v>1063</v>
      </c>
      <c r="X303" s="254" t="s">
        <v>153</v>
      </c>
      <c r="Y303" s="254" t="s">
        <v>154</v>
      </c>
      <c r="Z303" s="249">
        <v>2</v>
      </c>
      <c r="AA303" s="249">
        <v>191</v>
      </c>
      <c r="AB303" s="249"/>
      <c r="AC303" s="249"/>
      <c r="AD303" s="249"/>
      <c r="AE303" s="249"/>
      <c r="AF303" s="249"/>
      <c r="AG303" s="249"/>
      <c r="AH303" s="249"/>
      <c r="AK303" s="246" t="str">
        <f>IF(ISERR(HYPERLINK(mPDM_Consolidated_Tasks[[#This Row],[Edit Task]],mPDM_Consolidated_Tasks[[#This Row],[Work Instruction Title]])),"",HYPERLINK(mPDM_Consolidated_Tasks[[#This Row],[Edit Task]],mPDM_Consolidated_Tasks[[#This Row],[Work Instruction Title]]))</f>
        <v>Manage Resource Service Inventory (Automated)</v>
      </c>
    </row>
    <row r="304" spans="1:44" ht="15" customHeight="1">
      <c r="A304" s="249" t="s">
        <v>405</v>
      </c>
      <c r="B304" s="249" t="s">
        <v>445</v>
      </c>
      <c r="C304" s="250" t="s">
        <v>149</v>
      </c>
      <c r="D304" s="249" t="s">
        <v>446</v>
      </c>
      <c r="E304" s="249" t="s">
        <v>770</v>
      </c>
      <c r="F304" s="251" t="s">
        <v>404</v>
      </c>
      <c r="G304" s="252" t="s">
        <v>150</v>
      </c>
      <c r="H304" s="252" t="s">
        <v>150</v>
      </c>
      <c r="I304" s="252" t="s">
        <v>150</v>
      </c>
      <c r="J304" s="252" t="s">
        <v>150</v>
      </c>
      <c r="K304" s="252" t="s">
        <v>150</v>
      </c>
      <c r="L304" s="252" t="s">
        <v>150</v>
      </c>
      <c r="M304" s="252" t="s">
        <v>150</v>
      </c>
      <c r="N304" s="252" t="s">
        <v>150</v>
      </c>
      <c r="O304" s="252" t="s">
        <v>150</v>
      </c>
      <c r="P304" s="252" t="s">
        <v>150</v>
      </c>
      <c r="Q304" s="252" t="s">
        <v>150</v>
      </c>
      <c r="R304" s="252" t="s">
        <v>150</v>
      </c>
      <c r="S304" s="250" t="s">
        <v>150</v>
      </c>
      <c r="T304" s="252" t="s">
        <v>150</v>
      </c>
      <c r="U304" s="252"/>
      <c r="V304" s="250" t="s">
        <v>150</v>
      </c>
      <c r="W304" s="253" t="s">
        <v>771</v>
      </c>
      <c r="X304" s="254" t="s">
        <v>153</v>
      </c>
      <c r="Y304" s="254" t="s">
        <v>154</v>
      </c>
      <c r="Z304" s="249">
        <v>22</v>
      </c>
      <c r="AA304" s="249">
        <v>192</v>
      </c>
      <c r="AB304" s="249" t="s">
        <v>150</v>
      </c>
      <c r="AC304" s="249" t="s">
        <v>150</v>
      </c>
      <c r="AD304" s="249" t="s">
        <v>150</v>
      </c>
      <c r="AE304" s="249" t="s">
        <v>150</v>
      </c>
      <c r="AF304" s="249" t="s">
        <v>150</v>
      </c>
      <c r="AG304" s="249" t="s">
        <v>150</v>
      </c>
      <c r="AH304" s="249" t="s">
        <v>258</v>
      </c>
      <c r="AK304" s="246" t="str">
        <f>IF(ISERR(HYPERLINK(mPDM_Consolidated_Tasks[[#This Row],[Edit Task]],mPDM_Consolidated_Tasks[[#This Row],[Work Instruction Title]])),"",HYPERLINK(mPDM_Consolidated_Tasks[[#This Row],[Edit Task]],mPDM_Consolidated_Tasks[[#This Row],[Work Instruction Title]]))</f>
        <v>Send Technical Inventory to BFG (Automated)</v>
      </c>
    </row>
    <row r="305" spans="1:37" ht="15" customHeight="1">
      <c r="A305" s="249" t="s">
        <v>166</v>
      </c>
      <c r="B305" s="249" t="s">
        <v>447</v>
      </c>
      <c r="C305" s="250" t="s">
        <v>149</v>
      </c>
      <c r="D305" s="249" t="s">
        <v>448</v>
      </c>
      <c r="E305" s="249" t="s">
        <v>772</v>
      </c>
      <c r="F305" s="251" t="s">
        <v>404</v>
      </c>
      <c r="G305" s="252"/>
      <c r="H305" s="252"/>
      <c r="I305" s="252"/>
      <c r="J305" s="252"/>
      <c r="K305" s="252"/>
      <c r="L305" s="252"/>
      <c r="M305" s="252" t="s">
        <v>150</v>
      </c>
      <c r="N305" s="252"/>
      <c r="O305" s="252"/>
      <c r="P305" s="252"/>
      <c r="Q305" s="252"/>
      <c r="R305" s="252" t="s">
        <v>152</v>
      </c>
      <c r="S305" s="250"/>
      <c r="T305" s="252"/>
      <c r="U305" s="252"/>
      <c r="V305" s="250"/>
      <c r="W305" s="253" t="s">
        <v>1064</v>
      </c>
      <c r="X305" s="254" t="s">
        <v>153</v>
      </c>
      <c r="Y305" s="254" t="s">
        <v>154</v>
      </c>
      <c r="Z305" s="249">
        <v>2</v>
      </c>
      <c r="AA305" s="249">
        <v>193</v>
      </c>
      <c r="AB305" s="249"/>
      <c r="AC305" s="249"/>
      <c r="AD305" s="249"/>
      <c r="AE305" s="249"/>
      <c r="AF305" s="249"/>
      <c r="AG305" s="249"/>
      <c r="AH305" s="249"/>
      <c r="AK305" s="246" t="str">
        <f>IF(ISERR(HYPERLINK(mPDM_Consolidated_Tasks[[#This Row],[Edit Task]],mPDM_Consolidated_Tasks[[#This Row],[Work Instruction Title]])),"",HYPERLINK(mPDM_Consolidated_Tasks[[#This Row],[Edit Task]],mPDM_Consolidated_Tasks[[#This Row],[Work Instruction Title]]))</f>
        <v>Manage Logical Planning - Place (Automated)</v>
      </c>
    </row>
    <row r="306" spans="1:37" ht="15" customHeight="1">
      <c r="A306" s="249" t="s">
        <v>405</v>
      </c>
      <c r="B306" s="249" t="s">
        <v>449</v>
      </c>
      <c r="C306" s="250" t="s">
        <v>162</v>
      </c>
      <c r="D306" s="249" t="s">
        <v>450</v>
      </c>
      <c r="E306" s="249" t="s">
        <v>772</v>
      </c>
      <c r="F306" s="251" t="s">
        <v>404</v>
      </c>
      <c r="G306" s="252"/>
      <c r="H306" s="252"/>
      <c r="I306" s="252"/>
      <c r="J306" s="252"/>
      <c r="K306" s="252"/>
      <c r="L306" s="252"/>
      <c r="M306" s="252"/>
      <c r="N306" s="252"/>
      <c r="O306" s="252"/>
      <c r="P306" s="252"/>
      <c r="Q306" s="252"/>
      <c r="R306" s="252" t="s">
        <v>258</v>
      </c>
      <c r="S306" s="250"/>
      <c r="T306" s="252"/>
      <c r="U306" s="252"/>
      <c r="V306" s="250"/>
      <c r="W306" s="253" t="s">
        <v>1065</v>
      </c>
      <c r="X306" s="254" t="s">
        <v>153</v>
      </c>
      <c r="Y306" s="254" t="s">
        <v>154</v>
      </c>
      <c r="Z306" s="249">
        <v>1</v>
      </c>
      <c r="AA306" s="249">
        <v>194</v>
      </c>
      <c r="AB306" s="249"/>
      <c r="AC306" s="249"/>
      <c r="AD306" s="249"/>
      <c r="AE306" s="249"/>
      <c r="AF306" s="249"/>
      <c r="AG306" s="249"/>
      <c r="AH306" s="249"/>
      <c r="AK306" s="246" t="str">
        <f>IF(ISERR(HYPERLINK(mPDM_Consolidated_Tasks[[#This Row],[Edit Task]],mPDM_Consolidated_Tasks[[#This Row],[Work Instruction Title]])),"",HYPERLINK(mPDM_Consolidated_Tasks[[#This Row],[Edit Task]],mPDM_Consolidated_Tasks[[#This Row],[Work Instruction Title]]))</f>
        <v>Manage Logical Planning - Create Logical Plan (Automated)</v>
      </c>
    </row>
    <row r="307" spans="1:37" ht="15" customHeight="1">
      <c r="A307" s="249" t="s">
        <v>166</v>
      </c>
      <c r="B307" s="249" t="s">
        <v>451</v>
      </c>
      <c r="C307" s="250" t="s">
        <v>162</v>
      </c>
      <c r="D307" s="249" t="s">
        <v>452</v>
      </c>
      <c r="E307" s="249" t="s">
        <v>772</v>
      </c>
      <c r="F307" s="251" t="s">
        <v>404</v>
      </c>
      <c r="G307" s="252"/>
      <c r="H307" s="252"/>
      <c r="I307" s="252"/>
      <c r="J307" s="252"/>
      <c r="K307" s="252"/>
      <c r="L307" s="252"/>
      <c r="M307" s="252"/>
      <c r="N307" s="252"/>
      <c r="O307" s="252"/>
      <c r="P307" s="252"/>
      <c r="Q307" s="252"/>
      <c r="R307" s="252" t="s">
        <v>150</v>
      </c>
      <c r="S307" s="250"/>
      <c r="T307" s="252"/>
      <c r="U307" s="252"/>
      <c r="V307" s="250"/>
      <c r="W307" s="253" t="s">
        <v>1066</v>
      </c>
      <c r="X307" s="254" t="s">
        <v>153</v>
      </c>
      <c r="Y307" s="254" t="s">
        <v>154</v>
      </c>
      <c r="Z307" s="249">
        <v>1</v>
      </c>
      <c r="AA307" s="249">
        <v>195</v>
      </c>
      <c r="AB307" s="249"/>
      <c r="AC307" s="249"/>
      <c r="AD307" s="249"/>
      <c r="AE307" s="249"/>
      <c r="AF307" s="249"/>
      <c r="AG307" s="249"/>
      <c r="AH307" s="249"/>
      <c r="AK307" s="246" t="str">
        <f>IF(ISERR(HYPERLINK(mPDM_Consolidated_Tasks[[#This Row],[Edit Task]],mPDM_Consolidated_Tasks[[#This Row],[Work Instruction Title]])),"",HYPERLINK(mPDM_Consolidated_Tasks[[#This Row],[Edit Task]],mPDM_Consolidated_Tasks[[#This Row],[Work Instruction Title]]))</f>
        <v>Manage Logical Planning - Close (Automated)</v>
      </c>
    </row>
    <row r="308" spans="1:37" ht="15" customHeight="1">
      <c r="A308" s="249" t="s">
        <v>405</v>
      </c>
      <c r="B308" s="249" t="s">
        <v>453</v>
      </c>
      <c r="C308" s="250" t="s">
        <v>162</v>
      </c>
      <c r="D308" s="249" t="s">
        <v>454</v>
      </c>
      <c r="E308" s="249" t="s">
        <v>772</v>
      </c>
      <c r="F308" s="251" t="s">
        <v>404</v>
      </c>
      <c r="G308" s="252"/>
      <c r="H308" s="252"/>
      <c r="I308" s="252"/>
      <c r="J308" s="252"/>
      <c r="K308" s="252"/>
      <c r="L308" s="252"/>
      <c r="M308" s="252"/>
      <c r="N308" s="252"/>
      <c r="O308" s="252"/>
      <c r="P308" s="252"/>
      <c r="Q308" s="252"/>
      <c r="R308" s="252" t="s">
        <v>151</v>
      </c>
      <c r="S308" s="250"/>
      <c r="T308" s="252"/>
      <c r="U308" s="252"/>
      <c r="V308" s="250"/>
      <c r="W308" s="253" t="s">
        <v>1067</v>
      </c>
      <c r="X308" s="254" t="s">
        <v>153</v>
      </c>
      <c r="Y308" s="254" t="s">
        <v>154</v>
      </c>
      <c r="Z308" s="249">
        <v>1</v>
      </c>
      <c r="AA308" s="249">
        <v>196</v>
      </c>
      <c r="AB308" s="249"/>
      <c r="AC308" s="249"/>
      <c r="AD308" s="249"/>
      <c r="AE308" s="249"/>
      <c r="AF308" s="249"/>
      <c r="AG308" s="249"/>
      <c r="AH308" s="249"/>
      <c r="AK308" s="246" t="str">
        <f>IF(ISERR(HYPERLINK(mPDM_Consolidated_Tasks[[#This Row],[Edit Task]],mPDM_Consolidated_Tasks[[#This Row],[Work Instruction Title]])),"",HYPERLINK(mPDM_Consolidated_Tasks[[#This Row],[Edit Task]],mPDM_Consolidated_Tasks[[#This Row],[Work Instruction Title]]))</f>
        <v>Manage Logical Planning - ModifyInventoryData (Automated)</v>
      </c>
    </row>
    <row r="309" spans="1:37" ht="15" customHeight="1">
      <c r="A309" s="249" t="s">
        <v>405</v>
      </c>
      <c r="B309" s="249" t="s">
        <v>455</v>
      </c>
      <c r="C309" s="250" t="s">
        <v>149</v>
      </c>
      <c r="D309" s="249" t="s">
        <v>456</v>
      </c>
      <c r="E309" s="249" t="s">
        <v>772</v>
      </c>
      <c r="F309" s="251" t="s">
        <v>404</v>
      </c>
      <c r="G309" s="252"/>
      <c r="H309" s="252"/>
      <c r="I309" s="252"/>
      <c r="J309" s="252"/>
      <c r="K309" s="252"/>
      <c r="L309" s="252"/>
      <c r="M309" s="252" t="s">
        <v>150</v>
      </c>
      <c r="N309" s="252"/>
      <c r="O309" s="252"/>
      <c r="P309" s="252"/>
      <c r="Q309" s="252"/>
      <c r="R309" s="252" t="s">
        <v>150</v>
      </c>
      <c r="S309" s="250"/>
      <c r="T309" s="252" t="s">
        <v>150</v>
      </c>
      <c r="U309" s="252"/>
      <c r="V309" s="250"/>
      <c r="W309" s="253" t="s">
        <v>771</v>
      </c>
      <c r="X309" s="254" t="s">
        <v>153</v>
      </c>
      <c r="Y309" s="254" t="s">
        <v>154</v>
      </c>
      <c r="Z309" s="249">
        <v>4</v>
      </c>
      <c r="AA309" s="249">
        <v>197</v>
      </c>
      <c r="AB309" s="249"/>
      <c r="AC309" s="249"/>
      <c r="AD309" s="249"/>
      <c r="AE309" s="249"/>
      <c r="AF309" s="249"/>
      <c r="AG309" s="249"/>
      <c r="AH309" s="249" t="s">
        <v>258</v>
      </c>
      <c r="AK309" s="246" t="str">
        <f>IF(ISERR(HYPERLINK(mPDM_Consolidated_Tasks[[#This Row],[Edit Task]],mPDM_Consolidated_Tasks[[#This Row],[Work Instruction Title]])),"",HYPERLINK(mPDM_Consolidated_Tasks[[#This Row],[Edit Task]],mPDM_Consolidated_Tasks[[#This Row],[Work Instruction Title]]))</f>
        <v>Send Billing Date to Expedio-rSQE-CIF-BFG (Automated)</v>
      </c>
    </row>
    <row r="310" spans="1:37" ht="15" customHeight="1">
      <c r="A310" s="249" t="s">
        <v>405</v>
      </c>
      <c r="B310" s="249" t="s">
        <v>457</v>
      </c>
      <c r="C310" s="250" t="s">
        <v>149</v>
      </c>
      <c r="D310" s="249" t="s">
        <v>458</v>
      </c>
      <c r="E310" s="249" t="s">
        <v>770</v>
      </c>
      <c r="F310" s="251" t="s">
        <v>404</v>
      </c>
      <c r="G310" s="252" t="s">
        <v>150</v>
      </c>
      <c r="H310" s="252"/>
      <c r="I310" s="252"/>
      <c r="J310" s="252"/>
      <c r="K310" s="252"/>
      <c r="L310" s="252"/>
      <c r="M310" s="252" t="s">
        <v>150</v>
      </c>
      <c r="N310" s="252" t="s">
        <v>150</v>
      </c>
      <c r="O310" s="252" t="s">
        <v>150</v>
      </c>
      <c r="P310" s="252"/>
      <c r="Q310" s="252"/>
      <c r="R310" s="252" t="s">
        <v>151</v>
      </c>
      <c r="S310" s="250"/>
      <c r="T310" s="252"/>
      <c r="U310" s="252"/>
      <c r="V310" s="250"/>
      <c r="W310" s="253" t="s">
        <v>1068</v>
      </c>
      <c r="X310" s="254" t="s">
        <v>153</v>
      </c>
      <c r="Y310" s="254" t="s">
        <v>154</v>
      </c>
      <c r="Z310" s="249">
        <v>5</v>
      </c>
      <c r="AA310" s="249">
        <v>198</v>
      </c>
      <c r="AB310" s="249"/>
      <c r="AC310" s="249"/>
      <c r="AD310" s="249"/>
      <c r="AE310" s="249"/>
      <c r="AF310" s="249"/>
      <c r="AG310" s="249"/>
      <c r="AH310" s="249"/>
      <c r="AK310" s="246" t="str">
        <f>IF(ISERR(HYPERLINK(mPDM_Consolidated_Tasks[[#This Row],[Edit Task]],mPDM_Consolidated_Tasks[[#This Row],[Work Instruction Title]])),"",HYPERLINK(mPDM_Consolidated_Tasks[[#This Row],[Edit Task]],mPDM_Consolidated_Tasks[[#This Row],[Work Instruction Title]]))</f>
        <v>Place Automated Order to SSP (Automated)</v>
      </c>
    </row>
    <row r="311" spans="1:37" ht="15" customHeight="1">
      <c r="A311" s="249" t="s">
        <v>166</v>
      </c>
      <c r="B311" s="249" t="s">
        <v>459</v>
      </c>
      <c r="C311" s="250" t="s">
        <v>162</v>
      </c>
      <c r="D311" s="249" t="s">
        <v>460</v>
      </c>
      <c r="E311" s="249" t="s">
        <v>772</v>
      </c>
      <c r="F311" s="251" t="s">
        <v>404</v>
      </c>
      <c r="G311" s="252"/>
      <c r="H311" s="252"/>
      <c r="I311" s="252"/>
      <c r="J311" s="252"/>
      <c r="K311" s="252"/>
      <c r="L311" s="252"/>
      <c r="M311" s="252"/>
      <c r="N311" s="252"/>
      <c r="O311" s="252"/>
      <c r="P311" s="252"/>
      <c r="Q311" s="252"/>
      <c r="R311" s="252" t="s">
        <v>152</v>
      </c>
      <c r="S311" s="250"/>
      <c r="T311" s="252"/>
      <c r="U311" s="252"/>
      <c r="V311" s="250"/>
      <c r="W311" s="253" t="s">
        <v>1069</v>
      </c>
      <c r="X311" s="254" t="s">
        <v>153</v>
      </c>
      <c r="Y311" s="254" t="s">
        <v>154</v>
      </c>
      <c r="Z311" s="249">
        <v>1</v>
      </c>
      <c r="AA311" s="249">
        <v>199</v>
      </c>
      <c r="AB311" s="249"/>
      <c r="AC311" s="249"/>
      <c r="AD311" s="249"/>
      <c r="AE311" s="249"/>
      <c r="AF311" s="249"/>
      <c r="AG311" s="249"/>
      <c r="AH311" s="249"/>
      <c r="AK311" s="246" t="str">
        <f>IF(ISERR(HYPERLINK(mPDM_Consolidated_Tasks[[#This Row],[Edit Task]],mPDM_Consolidated_Tasks[[#This Row],[Work Instruction Title]])),"",HYPERLINK(mPDM_Consolidated_Tasks[[#This Row],[Edit Task]],mPDM_Consolidated_Tasks[[#This Row],[Work Instruction Title]]))</f>
        <v>Manage Logical Planning - Design (Automated)</v>
      </c>
    </row>
    <row r="312" spans="1:37" ht="15" customHeight="1">
      <c r="A312" s="249" t="s">
        <v>166</v>
      </c>
      <c r="B312" s="249" t="s">
        <v>461</v>
      </c>
      <c r="C312" s="250" t="s">
        <v>162</v>
      </c>
      <c r="D312" s="249" t="s">
        <v>462</v>
      </c>
      <c r="E312" s="249" t="s">
        <v>772</v>
      </c>
      <c r="F312" s="251" t="s">
        <v>404</v>
      </c>
      <c r="G312" s="252"/>
      <c r="H312" s="252"/>
      <c r="I312" s="252"/>
      <c r="J312" s="252"/>
      <c r="K312" s="252"/>
      <c r="L312" s="252"/>
      <c r="M312" s="252"/>
      <c r="N312" s="252"/>
      <c r="O312" s="252"/>
      <c r="P312" s="252"/>
      <c r="Q312" s="252"/>
      <c r="R312" s="252" t="s">
        <v>152</v>
      </c>
      <c r="S312" s="250"/>
      <c r="T312" s="252"/>
      <c r="U312" s="252"/>
      <c r="V312" s="250"/>
      <c r="W312" s="253" t="s">
        <v>1070</v>
      </c>
      <c r="X312" s="254" t="s">
        <v>153</v>
      </c>
      <c r="Y312" s="254" t="s">
        <v>154</v>
      </c>
      <c r="Z312" s="249">
        <v>1</v>
      </c>
      <c r="AA312" s="249">
        <v>200</v>
      </c>
      <c r="AB312" s="249"/>
      <c r="AC312" s="249"/>
      <c r="AD312" s="249"/>
      <c r="AE312" s="249"/>
      <c r="AF312" s="249"/>
      <c r="AG312" s="249"/>
      <c r="AH312" s="249"/>
      <c r="AK312" s="246" t="str">
        <f>IF(ISERR(HYPERLINK(mPDM_Consolidated_Tasks[[#This Row],[Edit Task]],mPDM_Consolidated_Tasks[[#This Row],[Work Instruction Title]])),"",HYPERLINK(mPDM_Consolidated_Tasks[[#This Row],[Edit Task]],mPDM_Consolidated_Tasks[[#This Row],[Work Instruction Title]]))</f>
        <v>Manage Logical Planning - Build (Automated)</v>
      </c>
    </row>
    <row r="313" spans="1:37" ht="15" customHeight="1">
      <c r="A313" s="249" t="s">
        <v>166</v>
      </c>
      <c r="B313" s="249" t="s">
        <v>463</v>
      </c>
      <c r="C313" s="250" t="s">
        <v>162</v>
      </c>
      <c r="D313" s="249" t="s">
        <v>464</v>
      </c>
      <c r="E313" s="249" t="s">
        <v>772</v>
      </c>
      <c r="F313" s="251" t="s">
        <v>404</v>
      </c>
      <c r="G313" s="252"/>
      <c r="H313" s="252"/>
      <c r="I313" s="252"/>
      <c r="J313" s="252"/>
      <c r="K313" s="252"/>
      <c r="L313" s="252"/>
      <c r="M313" s="252"/>
      <c r="N313" s="252"/>
      <c r="O313" s="252"/>
      <c r="P313" s="252"/>
      <c r="Q313" s="252"/>
      <c r="R313" s="252" t="s">
        <v>150</v>
      </c>
      <c r="S313" s="250"/>
      <c r="T313" s="252"/>
      <c r="U313" s="252"/>
      <c r="V313" s="250"/>
      <c r="W313" s="253" t="s">
        <v>1071</v>
      </c>
      <c r="X313" s="254" t="s">
        <v>153</v>
      </c>
      <c r="Y313" s="254" t="s">
        <v>154</v>
      </c>
      <c r="Z313" s="249">
        <v>1</v>
      </c>
      <c r="AA313" s="249">
        <v>201</v>
      </c>
      <c r="AB313" s="249"/>
      <c r="AC313" s="249"/>
      <c r="AD313" s="249"/>
      <c r="AE313" s="249"/>
      <c r="AF313" s="249"/>
      <c r="AG313" s="249"/>
      <c r="AH313" s="249"/>
      <c r="AK313" s="246" t="str">
        <f>IF(ISERR(HYPERLINK(mPDM_Consolidated_Tasks[[#This Row],[Edit Task]],mPDM_Consolidated_Tasks[[#This Row],[Work Instruction Title]])),"",HYPERLINK(mPDM_Consolidated_Tasks[[#This Row],[Edit Task]],mPDM_Consolidated_Tasks[[#This Row],[Work Instruction Title]]))</f>
        <v>Manage Resource Service Inventory - Deactivate (Automated)</v>
      </c>
    </row>
    <row r="314" spans="1:37" ht="15" customHeight="1">
      <c r="A314" s="249" t="s">
        <v>405</v>
      </c>
      <c r="B314" s="249" t="s">
        <v>465</v>
      </c>
      <c r="C314" s="250" t="s">
        <v>162</v>
      </c>
      <c r="D314" s="249" t="s">
        <v>466</v>
      </c>
      <c r="E314" s="249" t="s">
        <v>772</v>
      </c>
      <c r="F314" s="251" t="s">
        <v>404</v>
      </c>
      <c r="G314" s="252"/>
      <c r="H314" s="252"/>
      <c r="I314" s="252"/>
      <c r="J314" s="252"/>
      <c r="K314" s="252"/>
      <c r="L314" s="252"/>
      <c r="M314" s="252"/>
      <c r="N314" s="252"/>
      <c r="O314" s="252"/>
      <c r="P314" s="252"/>
      <c r="Q314" s="252"/>
      <c r="R314" s="252"/>
      <c r="S314" s="250"/>
      <c r="T314" s="252" t="s">
        <v>150</v>
      </c>
      <c r="U314" s="252"/>
      <c r="V314" s="250"/>
      <c r="W314" s="253" t="s">
        <v>1072</v>
      </c>
      <c r="X314" s="254" t="s">
        <v>153</v>
      </c>
      <c r="Y314" s="254" t="s">
        <v>154</v>
      </c>
      <c r="Z314" s="249">
        <v>1</v>
      </c>
      <c r="AA314" s="249">
        <v>202</v>
      </c>
      <c r="AB314" s="249"/>
      <c r="AC314" s="249"/>
      <c r="AD314" s="249"/>
      <c r="AE314" s="249"/>
      <c r="AF314" s="249"/>
      <c r="AG314" s="249"/>
      <c r="AH314" s="249"/>
      <c r="AK314" s="246" t="str">
        <f>IF(ISERR(HYPERLINK(mPDM_Consolidated_Tasks[[#This Row],[Edit Task]],mPDM_Consolidated_Tasks[[#This Row],[Work Instruction Title]])),"",HYPERLINK(mPDM_Consolidated_Tasks[[#This Row],[Edit Task]],mPDM_Consolidated_Tasks[[#This Row],[Work Instruction Title]]))</f>
        <v>Capacity Planning, PACS &amp; PIMS Update (Automated)</v>
      </c>
    </row>
    <row r="315" spans="1:37" ht="15" customHeight="1">
      <c r="A315" s="249" t="s">
        <v>405</v>
      </c>
      <c r="B315" s="249" t="s">
        <v>467</v>
      </c>
      <c r="C315" s="250" t="s">
        <v>162</v>
      </c>
      <c r="D315" s="249" t="s">
        <v>468</v>
      </c>
      <c r="E315" s="249" t="s">
        <v>772</v>
      </c>
      <c r="F315" s="251" t="s">
        <v>404</v>
      </c>
      <c r="G315" s="252"/>
      <c r="H315" s="252"/>
      <c r="I315" s="252"/>
      <c r="J315" s="252"/>
      <c r="K315" s="252"/>
      <c r="L315" s="252"/>
      <c r="M315" s="252"/>
      <c r="N315" s="252"/>
      <c r="O315" s="252"/>
      <c r="P315" s="252"/>
      <c r="Q315" s="252"/>
      <c r="R315" s="252"/>
      <c r="S315" s="250"/>
      <c r="T315" s="252" t="s">
        <v>152</v>
      </c>
      <c r="U315" s="252"/>
      <c r="V315" s="250"/>
      <c r="W315" s="253" t="s">
        <v>1073</v>
      </c>
      <c r="X315" s="254" t="s">
        <v>153</v>
      </c>
      <c r="Y315" s="254" t="s">
        <v>154</v>
      </c>
      <c r="Z315" s="249">
        <v>1</v>
      </c>
      <c r="AA315" s="249">
        <v>203</v>
      </c>
      <c r="AB315" s="249"/>
      <c r="AC315" s="249"/>
      <c r="AD315" s="249"/>
      <c r="AE315" s="249"/>
      <c r="AF315" s="249"/>
      <c r="AG315" s="249"/>
      <c r="AH315" s="249"/>
      <c r="AK315" s="246" t="str">
        <f>IF(ISERR(HYPERLINK(mPDM_Consolidated_Tasks[[#This Row],[Edit Task]],mPDM_Consolidated_Tasks[[#This Row],[Work Instruction Title]])),"",HYPERLINK(mPDM_Consolidated_Tasks[[#This Row],[Edit Task]],mPDM_Consolidated_Tasks[[#This Row],[Work Instruction Title]]))</f>
        <v>Configure 21CN for Customer (Automated)</v>
      </c>
    </row>
    <row r="316" spans="1:37" ht="15" customHeight="1">
      <c r="A316" s="249" t="s">
        <v>405</v>
      </c>
      <c r="B316" s="249" t="s">
        <v>469</v>
      </c>
      <c r="C316" s="250" t="s">
        <v>162</v>
      </c>
      <c r="D316" s="249" t="s">
        <v>470</v>
      </c>
      <c r="E316" s="249" t="s">
        <v>772</v>
      </c>
      <c r="F316" s="251" t="s">
        <v>404</v>
      </c>
      <c r="G316" s="252"/>
      <c r="H316" s="252"/>
      <c r="I316" s="252"/>
      <c r="J316" s="252"/>
      <c r="K316" s="252"/>
      <c r="L316" s="252"/>
      <c r="M316" s="252"/>
      <c r="N316" s="252"/>
      <c r="O316" s="252"/>
      <c r="P316" s="252"/>
      <c r="Q316" s="252"/>
      <c r="R316" s="252"/>
      <c r="S316" s="250"/>
      <c r="T316" s="252" t="s">
        <v>152</v>
      </c>
      <c r="U316" s="252"/>
      <c r="V316" s="250"/>
      <c r="W316" s="253" t="s">
        <v>1074</v>
      </c>
      <c r="X316" s="254" t="s">
        <v>153</v>
      </c>
      <c r="Y316" s="254" t="s">
        <v>154</v>
      </c>
      <c r="Z316" s="249">
        <v>1</v>
      </c>
      <c r="AA316" s="249">
        <v>204</v>
      </c>
      <c r="AB316" s="249"/>
      <c r="AC316" s="249"/>
      <c r="AD316" s="249"/>
      <c r="AE316" s="249"/>
      <c r="AF316" s="249"/>
      <c r="AG316" s="249"/>
      <c r="AH316" s="249"/>
      <c r="AK316" s="246" t="str">
        <f>IF(ISERR(HYPERLINK(mPDM_Consolidated_Tasks[[#This Row],[Edit Task]],mPDM_Consolidated_Tasks[[#This Row],[Work Instruction Title]])),"",HYPERLINK(mPDM_Consolidated_Tasks[[#This Row],[Edit Task]],mPDM_Consolidated_Tasks[[#This Row],[Work Instruction Title]]))</f>
        <v>Configure 21CN for Site (Automated)</v>
      </c>
    </row>
    <row r="317" spans="1:37" ht="15" customHeight="1">
      <c r="A317" s="249" t="s">
        <v>405</v>
      </c>
      <c r="B317" s="249" t="s">
        <v>471</v>
      </c>
      <c r="C317" s="250" t="s">
        <v>162</v>
      </c>
      <c r="D317" s="249" t="s">
        <v>472</v>
      </c>
      <c r="E317" s="249" t="s">
        <v>772</v>
      </c>
      <c r="F317" s="251" t="s">
        <v>404</v>
      </c>
      <c r="G317" s="252"/>
      <c r="H317" s="252"/>
      <c r="I317" s="252"/>
      <c r="J317" s="252"/>
      <c r="K317" s="252"/>
      <c r="L317" s="252"/>
      <c r="M317" s="252"/>
      <c r="N317" s="252"/>
      <c r="O317" s="252"/>
      <c r="P317" s="252"/>
      <c r="Q317" s="252"/>
      <c r="R317" s="252"/>
      <c r="S317" s="250"/>
      <c r="T317" s="252" t="s">
        <v>236</v>
      </c>
      <c r="U317" s="252"/>
      <c r="V317" s="250"/>
      <c r="W317" s="253" t="s">
        <v>1075</v>
      </c>
      <c r="X317" s="254" t="s">
        <v>153</v>
      </c>
      <c r="Y317" s="254" t="s">
        <v>154</v>
      </c>
      <c r="Z317" s="249">
        <v>1</v>
      </c>
      <c r="AA317" s="249">
        <v>205</v>
      </c>
      <c r="AB317" s="249"/>
      <c r="AC317" s="249"/>
      <c r="AD317" s="249"/>
      <c r="AE317" s="249"/>
      <c r="AF317" s="249"/>
      <c r="AG317" s="249"/>
      <c r="AH317" s="249"/>
      <c r="AK317" s="246" t="str">
        <f>IF(ISERR(HYPERLINK(mPDM_Consolidated_Tasks[[#This Row],[Edit Task]],mPDM_Consolidated_Tasks[[#This Row],[Work Instruction Title]])),"",HYPERLINK(mPDM_Consolidated_Tasks[[#This Row],[Edit Task]],mPDM_Consolidated_Tasks[[#This Row],[Work Instruction Title]]))</f>
        <v>Configure 21CN for SIP Trunking Site (Automated)</v>
      </c>
    </row>
    <row r="318" spans="1:37" ht="15" customHeight="1">
      <c r="A318" s="249" t="s">
        <v>405</v>
      </c>
      <c r="B318" s="249" t="s">
        <v>473</v>
      </c>
      <c r="C318" s="250" t="s">
        <v>162</v>
      </c>
      <c r="D318" s="249" t="s">
        <v>474</v>
      </c>
      <c r="E318" s="249" t="s">
        <v>772</v>
      </c>
      <c r="F318" s="251" t="s">
        <v>404</v>
      </c>
      <c r="G318" s="252"/>
      <c r="H318" s="252"/>
      <c r="I318" s="252"/>
      <c r="J318" s="252"/>
      <c r="K318" s="252"/>
      <c r="L318" s="252"/>
      <c r="M318" s="252"/>
      <c r="N318" s="252"/>
      <c r="O318" s="252"/>
      <c r="P318" s="252"/>
      <c r="Q318" s="252"/>
      <c r="R318" s="252"/>
      <c r="S318" s="250"/>
      <c r="T318" s="252" t="s">
        <v>150</v>
      </c>
      <c r="U318" s="252"/>
      <c r="V318" s="250"/>
      <c r="W318" s="253" t="s">
        <v>1076</v>
      </c>
      <c r="X318" s="254" t="s">
        <v>153</v>
      </c>
      <c r="Y318" s="254" t="s">
        <v>154</v>
      </c>
      <c r="Z318" s="249">
        <v>1</v>
      </c>
      <c r="AA318" s="249">
        <v>206</v>
      </c>
      <c r="AB318" s="249"/>
      <c r="AC318" s="249"/>
      <c r="AD318" s="249"/>
      <c r="AE318" s="249"/>
      <c r="AF318" s="249"/>
      <c r="AG318" s="249"/>
      <c r="AH318" s="249"/>
      <c r="AK318" s="246" t="str">
        <f>IF(ISERR(HYPERLINK(mPDM_Consolidated_Tasks[[#This Row],[Edit Task]],mPDM_Consolidated_Tasks[[#This Row],[Work Instruction Title]])),"",HYPERLINK(mPDM_Consolidated_Tasks[[#This Row],[Edit Task]],mPDM_Consolidated_Tasks[[#This Row],[Work Instruction Title]]))</f>
        <v>PACS Update for Num Range Allocation (Automated)</v>
      </c>
    </row>
    <row r="319" spans="1:37" ht="15" customHeight="1">
      <c r="A319" s="249" t="s">
        <v>405</v>
      </c>
      <c r="B319" s="249" t="s">
        <v>475</v>
      </c>
      <c r="C319" s="250" t="s">
        <v>149</v>
      </c>
      <c r="D319" s="249" t="s">
        <v>476</v>
      </c>
      <c r="E319" s="249" t="s">
        <v>770</v>
      </c>
      <c r="F319" s="251" t="s">
        <v>404</v>
      </c>
      <c r="G319" s="252" t="s">
        <v>150</v>
      </c>
      <c r="H319" s="252" t="s">
        <v>150</v>
      </c>
      <c r="I319" s="252" t="s">
        <v>150</v>
      </c>
      <c r="J319" s="252" t="s">
        <v>150</v>
      </c>
      <c r="K319" s="252" t="s">
        <v>150</v>
      </c>
      <c r="L319" s="252" t="s">
        <v>150</v>
      </c>
      <c r="M319" s="252"/>
      <c r="N319" s="252"/>
      <c r="O319" s="252"/>
      <c r="P319" s="252"/>
      <c r="Q319" s="252" t="s">
        <v>150</v>
      </c>
      <c r="R319" s="252"/>
      <c r="S319" s="250"/>
      <c r="T319" s="252"/>
      <c r="U319" s="252"/>
      <c r="V319" s="250"/>
      <c r="W319" s="253" t="s">
        <v>1077</v>
      </c>
      <c r="X319" s="254" t="s">
        <v>153</v>
      </c>
      <c r="Y319" s="254" t="s">
        <v>154</v>
      </c>
      <c r="Z319" s="249">
        <v>7</v>
      </c>
      <c r="AA319" s="249">
        <v>207</v>
      </c>
      <c r="AB319" s="249"/>
      <c r="AC319" s="249"/>
      <c r="AD319" s="249"/>
      <c r="AE319" s="249"/>
      <c r="AF319" s="249"/>
      <c r="AG319" s="249"/>
      <c r="AH319" s="249"/>
      <c r="AK319" s="246" t="str">
        <f>IF(ISERR(HYPERLINK(mPDM_Consolidated_Tasks[[#This Row],[Edit Task]],mPDM_Consolidated_Tasks[[#This Row],[Work Instruction Title]])),"",HYPERLINK(mPDM_Consolidated_Tasks[[#This Row],[Edit Task]],mPDM_Consolidated_Tasks[[#This Row],[Work Instruction Title]]))</f>
        <v>Send Billing Items to BFG (Automated)</v>
      </c>
    </row>
    <row r="320" spans="1:37" ht="15" customHeight="1">
      <c r="A320" s="249" t="s">
        <v>405</v>
      </c>
      <c r="B320" s="249" t="s">
        <v>477</v>
      </c>
      <c r="C320" s="250" t="s">
        <v>149</v>
      </c>
      <c r="D320" s="249" t="s">
        <v>478</v>
      </c>
      <c r="E320" s="249" t="s">
        <v>772</v>
      </c>
      <c r="F320" s="251" t="s">
        <v>404</v>
      </c>
      <c r="G320" s="252"/>
      <c r="H320" s="252"/>
      <c r="I320" s="252"/>
      <c r="J320" s="252"/>
      <c r="K320" s="252"/>
      <c r="L320" s="252"/>
      <c r="M320" s="252"/>
      <c r="N320" s="252" t="s">
        <v>150</v>
      </c>
      <c r="O320" s="252" t="s">
        <v>150</v>
      </c>
      <c r="P320" s="252"/>
      <c r="Q320" s="252"/>
      <c r="R320" s="252"/>
      <c r="S320" s="250"/>
      <c r="T320" s="252"/>
      <c r="U320" s="252"/>
      <c r="V320" s="250"/>
      <c r="W320" s="253" t="s">
        <v>1078</v>
      </c>
      <c r="X320" s="254" t="s">
        <v>153</v>
      </c>
      <c r="Y320" s="254" t="s">
        <v>154</v>
      </c>
      <c r="Z320" s="249">
        <v>2</v>
      </c>
      <c r="AA320" s="249">
        <v>208</v>
      </c>
      <c r="AB320" s="249"/>
      <c r="AC320" s="249"/>
      <c r="AD320" s="249"/>
      <c r="AE320" s="249"/>
      <c r="AF320" s="249"/>
      <c r="AG320" s="249"/>
      <c r="AH320" s="249"/>
      <c r="AK320" s="246" t="str">
        <f>IF(ISERR(HYPERLINK(mPDM_Consolidated_Tasks[[#This Row],[Edit Task]],mPDM_Consolidated_Tasks[[#This Row],[Work Instruction Title]])),"",HYPERLINK(mPDM_Consolidated_Tasks[[#This Row],[Edit Task]],mPDM_Consolidated_Tasks[[#This Row],[Work Instruction Title]]))</f>
        <v>Manage Logical Inventory (Automated)</v>
      </c>
    </row>
    <row r="321" spans="1:37" ht="15" customHeight="1">
      <c r="A321" s="249" t="s">
        <v>405</v>
      </c>
      <c r="B321" s="249" t="s">
        <v>479</v>
      </c>
      <c r="C321" s="250" t="s">
        <v>149</v>
      </c>
      <c r="D321" s="249" t="s">
        <v>480</v>
      </c>
      <c r="E321" s="249" t="s">
        <v>770</v>
      </c>
      <c r="F321" s="251" t="s">
        <v>404</v>
      </c>
      <c r="G321" s="252" t="s">
        <v>150</v>
      </c>
      <c r="H321" s="252"/>
      <c r="I321" s="252"/>
      <c r="J321" s="252"/>
      <c r="K321" s="252"/>
      <c r="L321" s="252"/>
      <c r="M321" s="252"/>
      <c r="N321" s="252" t="s">
        <v>150</v>
      </c>
      <c r="O321" s="252" t="s">
        <v>150</v>
      </c>
      <c r="P321" s="252"/>
      <c r="Q321" s="252" t="s">
        <v>150</v>
      </c>
      <c r="R321" s="252" t="s">
        <v>231</v>
      </c>
      <c r="S321" s="250"/>
      <c r="T321" s="252"/>
      <c r="U321" s="252"/>
      <c r="V321" s="250"/>
      <c r="W321" s="253" t="s">
        <v>1079</v>
      </c>
      <c r="X321" s="254" t="s">
        <v>153</v>
      </c>
      <c r="Y321" s="254" t="s">
        <v>154</v>
      </c>
      <c r="Z321" s="249">
        <v>5</v>
      </c>
      <c r="AA321" s="249">
        <v>209</v>
      </c>
      <c r="AB321" s="249"/>
      <c r="AC321" s="249"/>
      <c r="AD321" s="249"/>
      <c r="AE321" s="249"/>
      <c r="AF321" s="249"/>
      <c r="AG321" s="249"/>
      <c r="AH321" s="249"/>
      <c r="AK321" s="246" t="str">
        <f>IF(ISERR(HYPERLINK(mPDM_Consolidated_Tasks[[#This Row],[Edit Task]],mPDM_Consolidated_Tasks[[#This Row],[Work Instruction Title]])),"",HYPERLINK(mPDM_Consolidated_Tasks[[#This Row],[Edit Task]],mPDM_Consolidated_Tasks[[#This Row],[Work Instruction Title]]))</f>
        <v>Manage Logical Planning (Automated)</v>
      </c>
    </row>
    <row r="322" spans="1:37" ht="15" customHeight="1">
      <c r="A322" s="249" t="s">
        <v>405</v>
      </c>
      <c r="B322" s="249" t="s">
        <v>481</v>
      </c>
      <c r="C322" s="250" t="s">
        <v>404</v>
      </c>
      <c r="D322" s="249" t="s">
        <v>482</v>
      </c>
      <c r="E322" s="249" t="s">
        <v>772</v>
      </c>
      <c r="F322" s="251" t="s">
        <v>404</v>
      </c>
      <c r="G322" s="252"/>
      <c r="H322" s="252"/>
      <c r="I322" s="252"/>
      <c r="J322" s="252"/>
      <c r="K322" s="252"/>
      <c r="L322" s="252"/>
      <c r="M322" s="252"/>
      <c r="N322" s="252"/>
      <c r="O322" s="252"/>
      <c r="P322" s="252"/>
      <c r="Q322" s="252"/>
      <c r="R322" s="252"/>
      <c r="S322" s="250"/>
      <c r="T322" s="252"/>
      <c r="U322" s="252"/>
      <c r="V322" s="250"/>
      <c r="W322" s="253" t="s">
        <v>1080</v>
      </c>
      <c r="X322" s="254" t="s">
        <v>153</v>
      </c>
      <c r="Y322" s="254" t="s">
        <v>154</v>
      </c>
      <c r="Z322" s="249">
        <v>0</v>
      </c>
      <c r="AA322" s="249">
        <v>210</v>
      </c>
      <c r="AB322" s="249"/>
      <c r="AC322" s="249"/>
      <c r="AD322" s="249"/>
      <c r="AE322" s="249"/>
      <c r="AF322" s="249"/>
      <c r="AG322" s="249"/>
      <c r="AH322" s="249"/>
      <c r="AK322" s="246" t="str">
        <f>IF(ISERR(HYPERLINK(mPDM_Consolidated_Tasks[[#This Row],[Edit Task]],mPDM_Consolidated_Tasks[[#This Row],[Work Instruction Title]])),"",HYPERLINK(mPDM_Consolidated_Tasks[[#This Row],[Edit Task]],mPDM_Consolidated_Tasks[[#This Row],[Work Instruction Title]]))</f>
        <v>Manage Resource - Shared Service VPN (Automated)</v>
      </c>
    </row>
    <row r="323" spans="1:37" ht="15" customHeight="1">
      <c r="A323" s="249" t="s">
        <v>338</v>
      </c>
      <c r="B323" s="249" t="s">
        <v>483</v>
      </c>
      <c r="C323" s="250" t="s">
        <v>162</v>
      </c>
      <c r="D323" s="249" t="s">
        <v>484</v>
      </c>
      <c r="E323" s="249" t="s">
        <v>772</v>
      </c>
      <c r="F323" s="251" t="s">
        <v>404</v>
      </c>
      <c r="G323" s="252"/>
      <c r="H323" s="252"/>
      <c r="I323" s="252"/>
      <c r="J323" s="252"/>
      <c r="K323" s="252"/>
      <c r="L323" s="252"/>
      <c r="M323" s="252"/>
      <c r="N323" s="252"/>
      <c r="O323" s="252"/>
      <c r="P323" s="252"/>
      <c r="Q323" s="252"/>
      <c r="R323" s="252"/>
      <c r="S323" s="250"/>
      <c r="T323" s="252"/>
      <c r="U323" s="252" t="s">
        <v>283</v>
      </c>
      <c r="V323" s="250"/>
      <c r="W323" s="253" t="s">
        <v>1081</v>
      </c>
      <c r="X323" s="254" t="s">
        <v>153</v>
      </c>
      <c r="Y323" s="254" t="s">
        <v>154</v>
      </c>
      <c r="Z323" s="249">
        <v>1</v>
      </c>
      <c r="AA323" s="249">
        <v>212</v>
      </c>
      <c r="AB323" s="249"/>
      <c r="AC323" s="249"/>
      <c r="AD323" s="249"/>
      <c r="AE323" s="249"/>
      <c r="AF323" s="249"/>
      <c r="AG323" s="249"/>
      <c r="AH323" s="249"/>
      <c r="AK323" s="246" t="str">
        <f>IF(ISERR(HYPERLINK(mPDM_Consolidated_Tasks[[#This Row],[Edit Task]],mPDM_Consolidated_Tasks[[#This Row],[Work Instruction Title]])),"",HYPERLINK(mPDM_Consolidated_Tasks[[#This Row],[Edit Task]],mPDM_Consolidated_Tasks[[#This Row],[Work Instruction Title]]))</f>
        <v>Send Closed Response to AIB-Classic (Automated)</v>
      </c>
    </row>
    <row r="324" spans="1:37" ht="15" customHeight="1">
      <c r="A324" s="249" t="s">
        <v>338</v>
      </c>
      <c r="B324" s="249" t="s">
        <v>485</v>
      </c>
      <c r="C324" s="250" t="s">
        <v>162</v>
      </c>
      <c r="D324" s="249" t="s">
        <v>486</v>
      </c>
      <c r="E324" s="249" t="s">
        <v>770</v>
      </c>
      <c r="F324" s="251" t="s">
        <v>404</v>
      </c>
      <c r="G324" s="252"/>
      <c r="H324" s="252"/>
      <c r="I324" s="252"/>
      <c r="J324" s="252"/>
      <c r="K324" s="252"/>
      <c r="L324" s="252"/>
      <c r="M324" s="252"/>
      <c r="N324" s="252"/>
      <c r="O324" s="252"/>
      <c r="P324" s="252"/>
      <c r="Q324" s="252"/>
      <c r="R324" s="252"/>
      <c r="S324" s="250"/>
      <c r="T324" s="252"/>
      <c r="U324" s="252" t="s">
        <v>283</v>
      </c>
      <c r="V324" s="250"/>
      <c r="W324" s="253" t="s">
        <v>1082</v>
      </c>
      <c r="X324" s="254" t="s">
        <v>153</v>
      </c>
      <c r="Y324" s="254" t="s">
        <v>154</v>
      </c>
      <c r="Z324" s="249">
        <v>1</v>
      </c>
      <c r="AA324" s="249">
        <v>213</v>
      </c>
      <c r="AB324" s="249"/>
      <c r="AC324" s="249"/>
      <c r="AD324" s="249"/>
      <c r="AE324" s="249"/>
      <c r="AF324" s="249"/>
      <c r="AG324" s="249"/>
      <c r="AH324" s="249"/>
      <c r="AK324" s="246" t="str">
        <f>IF(ISERR(HYPERLINK(mPDM_Consolidated_Tasks[[#This Row],[Edit Task]],mPDM_Consolidated_Tasks[[#This Row],[Work Instruction Title]])),"",HYPERLINK(mPDM_Consolidated_Tasks[[#This Row],[Edit Task]],mPDM_Consolidated_Tasks[[#This Row],[Work Instruction Title]]))</f>
        <v>Send Rejected Response to AIB-Classic (Automated)</v>
      </c>
    </row>
    <row r="325" spans="1:37" ht="15" customHeight="1">
      <c r="A325" s="249" t="s">
        <v>405</v>
      </c>
      <c r="B325" s="249" t="s">
        <v>534</v>
      </c>
      <c r="C325" s="250" t="s">
        <v>162</v>
      </c>
      <c r="D325" s="249" t="s">
        <v>533</v>
      </c>
      <c r="E325" s="249" t="s">
        <v>772</v>
      </c>
      <c r="F325" s="251" t="s">
        <v>404</v>
      </c>
      <c r="G325" s="252"/>
      <c r="H325" s="252"/>
      <c r="I325" s="252"/>
      <c r="J325" s="252"/>
      <c r="K325" s="252"/>
      <c r="L325" s="252"/>
      <c r="M325" s="252"/>
      <c r="N325" s="252"/>
      <c r="O325" s="252"/>
      <c r="P325" s="252"/>
      <c r="Q325" s="252"/>
      <c r="R325" s="252"/>
      <c r="S325" s="250"/>
      <c r="T325" s="252" t="s">
        <v>283</v>
      </c>
      <c r="U325" s="252"/>
      <c r="V325" s="250"/>
      <c r="W325" s="253" t="s">
        <v>1083</v>
      </c>
      <c r="X325" s="254" t="s">
        <v>153</v>
      </c>
      <c r="Y325" s="254" t="s">
        <v>154</v>
      </c>
      <c r="Z325" s="249">
        <v>1</v>
      </c>
      <c r="AA325" s="249">
        <v>230</v>
      </c>
      <c r="AB325" s="249"/>
      <c r="AC325" s="249"/>
      <c r="AD325" s="249"/>
      <c r="AE325" s="249"/>
      <c r="AF325" s="249"/>
      <c r="AG325" s="249"/>
      <c r="AH325" s="249"/>
      <c r="AK325" s="246" t="str">
        <f>IF(ISERR(HYPERLINK(mPDM_Consolidated_Tasks[[#This Row],[Edit Task]],mPDM_Consolidated_Tasks[[#This Row],[Work Instruction Title]])),"",HYPERLINK(mPDM_Consolidated_Tasks[[#This Row],[Edit Task]],mPDM_Consolidated_Tasks[[#This Row],[Work Instruction Title]]))</f>
        <v>Deconfigure 21CN for Site (Automated)</v>
      </c>
    </row>
    <row r="326" spans="1:37" ht="15" customHeight="1">
      <c r="A326" s="249" t="s">
        <v>405</v>
      </c>
      <c r="B326" s="249" t="s">
        <v>536</v>
      </c>
      <c r="C326" s="250" t="s">
        <v>162</v>
      </c>
      <c r="D326" s="249" t="s">
        <v>535</v>
      </c>
      <c r="E326" s="249" t="s">
        <v>772</v>
      </c>
      <c r="F326" s="251" t="s">
        <v>404</v>
      </c>
      <c r="G326" s="252"/>
      <c r="H326" s="252"/>
      <c r="I326" s="252"/>
      <c r="J326" s="252"/>
      <c r="K326" s="252"/>
      <c r="L326" s="252"/>
      <c r="M326" s="252"/>
      <c r="N326" s="252"/>
      <c r="O326" s="252"/>
      <c r="P326" s="252"/>
      <c r="Q326" s="252"/>
      <c r="R326" s="252"/>
      <c r="S326" s="250"/>
      <c r="T326" s="252" t="s">
        <v>283</v>
      </c>
      <c r="U326" s="252"/>
      <c r="V326" s="250"/>
      <c r="W326" s="253" t="s">
        <v>1084</v>
      </c>
      <c r="X326" s="254" t="s">
        <v>153</v>
      </c>
      <c r="Y326" s="254" t="s">
        <v>154</v>
      </c>
      <c r="Z326" s="249">
        <v>1</v>
      </c>
      <c r="AA326" s="249">
        <v>231</v>
      </c>
      <c r="AB326" s="249"/>
      <c r="AC326" s="249"/>
      <c r="AD326" s="249"/>
      <c r="AE326" s="249"/>
      <c r="AF326" s="249"/>
      <c r="AG326" s="249"/>
      <c r="AH326" s="249"/>
      <c r="AK326" s="246" t="str">
        <f>IF(ISERR(HYPERLINK(mPDM_Consolidated_Tasks[[#This Row],[Edit Task]],mPDM_Consolidated_Tasks[[#This Row],[Work Instruction Title]])),"",HYPERLINK(mPDM_Consolidated_Tasks[[#This Row],[Edit Task]],mPDM_Consolidated_Tasks[[#This Row],[Work Instruction Title]]))</f>
        <v>Deconfigure 21CN for Customer (Automated)</v>
      </c>
    </row>
    <row r="327" spans="1:37" ht="15" customHeight="1">
      <c r="A327" s="249" t="s">
        <v>405</v>
      </c>
      <c r="B327" s="249" t="s">
        <v>538</v>
      </c>
      <c r="C327" s="250" t="s">
        <v>149</v>
      </c>
      <c r="D327" s="249" t="s">
        <v>537</v>
      </c>
      <c r="E327" s="249" t="s">
        <v>772</v>
      </c>
      <c r="F327" s="251" t="s">
        <v>404</v>
      </c>
      <c r="G327" s="252"/>
      <c r="H327" s="252"/>
      <c r="I327" s="252"/>
      <c r="J327" s="252"/>
      <c r="K327" s="252"/>
      <c r="L327" s="252"/>
      <c r="M327" s="252"/>
      <c r="N327" s="252"/>
      <c r="O327" s="252"/>
      <c r="P327" s="252"/>
      <c r="Q327" s="252"/>
      <c r="R327" s="252" t="s">
        <v>151</v>
      </c>
      <c r="S327" s="250"/>
      <c r="T327" s="252"/>
      <c r="U327" s="252" t="s">
        <v>165</v>
      </c>
      <c r="V327" s="250"/>
      <c r="W327" s="253" t="s">
        <v>1085</v>
      </c>
      <c r="X327" s="254" t="s">
        <v>153</v>
      </c>
      <c r="Y327" s="254" t="s">
        <v>154</v>
      </c>
      <c r="Z327" s="249">
        <v>2</v>
      </c>
      <c r="AA327" s="249">
        <v>233</v>
      </c>
      <c r="AB327" s="249"/>
      <c r="AC327" s="249"/>
      <c r="AD327" s="249"/>
      <c r="AE327" s="249"/>
      <c r="AF327" s="249"/>
      <c r="AG327" s="249"/>
      <c r="AH327" s="249"/>
      <c r="AK327" s="246" t="str">
        <f>IF(ISERR(HYPERLINK(mPDM_Consolidated_Tasks[[#This Row],[Edit Task]],mPDM_Consolidated_Tasks[[#This Row],[Work Instruction Title]])),"",HYPERLINK(mPDM_Consolidated_Tasks[[#This Row],[Edit Task]],mPDM_Consolidated_Tasks[[#This Row],[Work Instruction Title]]))</f>
        <v>Reserve External SSP (Automated)</v>
      </c>
    </row>
    <row r="328" spans="1:37" ht="15" customHeight="1">
      <c r="A328" s="249" t="s">
        <v>338</v>
      </c>
      <c r="B328" s="249" t="s">
        <v>540</v>
      </c>
      <c r="C328" s="250" t="s">
        <v>149</v>
      </c>
      <c r="D328" s="249" t="s">
        <v>539</v>
      </c>
      <c r="E328" s="249" t="s">
        <v>772</v>
      </c>
      <c r="F328" s="251" t="s">
        <v>404</v>
      </c>
      <c r="G328" s="252"/>
      <c r="H328" s="252"/>
      <c r="I328" s="252"/>
      <c r="J328" s="252"/>
      <c r="K328" s="252"/>
      <c r="L328" s="252"/>
      <c r="M328" s="252"/>
      <c r="N328" s="252"/>
      <c r="O328" s="252"/>
      <c r="P328" s="252"/>
      <c r="Q328" s="252"/>
      <c r="R328" s="252" t="s">
        <v>151</v>
      </c>
      <c r="S328" s="250"/>
      <c r="T328" s="252"/>
      <c r="U328" s="252" t="s">
        <v>165</v>
      </c>
      <c r="V328" s="250"/>
      <c r="W328" s="253" t="s">
        <v>1086</v>
      </c>
      <c r="X328" s="254" t="s">
        <v>153</v>
      </c>
      <c r="Y328" s="254" t="s">
        <v>154</v>
      </c>
      <c r="Z328" s="249">
        <v>2</v>
      </c>
      <c r="AA328" s="249">
        <v>234</v>
      </c>
      <c r="AB328" s="249"/>
      <c r="AC328" s="249"/>
      <c r="AD328" s="249"/>
      <c r="AE328" s="249"/>
      <c r="AF328" s="249"/>
      <c r="AG328" s="249"/>
      <c r="AH328" s="249"/>
      <c r="AK328" s="246" t="str">
        <f>IF(ISERR(HYPERLINK(mPDM_Consolidated_Tasks[[#This Row],[Edit Task]],mPDM_Consolidated_Tasks[[#This Row],[Work Instruction Title]])),"",HYPERLINK(mPDM_Consolidated_Tasks[[#This Row],[Edit Task]],mPDM_Consolidated_Tasks[[#This Row],[Work Instruction Title]]))</f>
        <v>Order CPE from COA (Automated)</v>
      </c>
    </row>
    <row r="329" spans="1:37" ht="15" customHeight="1">
      <c r="A329" s="249" t="s">
        <v>405</v>
      </c>
      <c r="B329" s="249" t="s">
        <v>542</v>
      </c>
      <c r="C329" s="250" t="s">
        <v>162</v>
      </c>
      <c r="D329" s="249" t="s">
        <v>541</v>
      </c>
      <c r="E329" s="249" t="s">
        <v>772</v>
      </c>
      <c r="F329" s="251" t="s">
        <v>404</v>
      </c>
      <c r="G329" s="252"/>
      <c r="H329" s="252"/>
      <c r="I329" s="252"/>
      <c r="J329" s="252"/>
      <c r="K329" s="252"/>
      <c r="L329" s="252"/>
      <c r="M329" s="252"/>
      <c r="N329" s="252"/>
      <c r="O329" s="252"/>
      <c r="P329" s="252"/>
      <c r="Q329" s="252"/>
      <c r="R329" s="252"/>
      <c r="S329" s="250"/>
      <c r="T329" s="252"/>
      <c r="U329" s="252" t="s">
        <v>156</v>
      </c>
      <c r="V329" s="250"/>
      <c r="W329" s="253" t="s">
        <v>1087</v>
      </c>
      <c r="X329" s="254" t="s">
        <v>153</v>
      </c>
      <c r="Y329" s="254" t="s">
        <v>154</v>
      </c>
      <c r="Z329" s="249">
        <v>1</v>
      </c>
      <c r="AA329" s="249">
        <v>235</v>
      </c>
      <c r="AB329" s="249"/>
      <c r="AC329" s="249"/>
      <c r="AD329" s="249"/>
      <c r="AE329" s="249"/>
      <c r="AF329" s="249"/>
      <c r="AG329" s="249"/>
      <c r="AH329" s="249"/>
      <c r="AK329" s="246" t="str">
        <f>IF(ISERR(HYPERLINK(mPDM_Consolidated_Tasks[[#This Row],[Edit Task]],mPDM_Consolidated_Tasks[[#This Row],[Work Instruction Title]])),"",HYPERLINK(mPDM_Consolidated_Tasks[[#This Row],[Edit Task]],mPDM_Consolidated_Tasks[[#This Row],[Work Instruction Title]]))</f>
        <v>Close Order (Automated)</v>
      </c>
    </row>
    <row r="330" spans="1:37" ht="15" customHeight="1">
      <c r="A330" s="249" t="s">
        <v>338</v>
      </c>
      <c r="B330" s="249" t="s">
        <v>544</v>
      </c>
      <c r="C330" s="250" t="s">
        <v>149</v>
      </c>
      <c r="D330" s="249" t="s">
        <v>543</v>
      </c>
      <c r="E330" s="249" t="s">
        <v>770</v>
      </c>
      <c r="F330" s="251" t="s">
        <v>404</v>
      </c>
      <c r="G330" s="252"/>
      <c r="H330" s="252"/>
      <c r="I330" s="252"/>
      <c r="J330" s="252"/>
      <c r="K330" s="252"/>
      <c r="L330" s="252"/>
      <c r="M330" s="252"/>
      <c r="N330" s="252"/>
      <c r="O330" s="252"/>
      <c r="P330" s="252"/>
      <c r="Q330" s="252"/>
      <c r="R330" s="252" t="s">
        <v>151</v>
      </c>
      <c r="S330" s="250"/>
      <c r="T330" s="252"/>
      <c r="U330" s="252" t="s">
        <v>151</v>
      </c>
      <c r="V330" s="250"/>
      <c r="W330" s="253" t="s">
        <v>1088</v>
      </c>
      <c r="X330" s="254" t="s">
        <v>153</v>
      </c>
      <c r="Y330" s="254" t="s">
        <v>154</v>
      </c>
      <c r="Z330" s="249">
        <v>2</v>
      </c>
      <c r="AA330" s="249">
        <v>236</v>
      </c>
      <c r="AB330" s="249"/>
      <c r="AC330" s="249"/>
      <c r="AD330" s="249"/>
      <c r="AE330" s="249"/>
      <c r="AF330" s="249"/>
      <c r="AG330" s="249"/>
      <c r="AH330" s="249"/>
      <c r="AK330" s="246" t="str">
        <f>IF(ISERR(HYPERLINK(mPDM_Consolidated_Tasks[[#This Row],[Edit Task]],mPDM_Consolidated_Tasks[[#This Row],[Work Instruction Title]])),"",HYPERLINK(mPDM_Consolidated_Tasks[[#This Row],[Edit Task]],mPDM_Consolidated_Tasks[[#This Row],[Work Instruction Title]]))</f>
        <v>Inform SSP COA Acknowledged (Automated)</v>
      </c>
    </row>
    <row r="331" spans="1:37" ht="15" customHeight="1">
      <c r="A331" s="249" t="s">
        <v>338</v>
      </c>
      <c r="B331" s="249" t="s">
        <v>546</v>
      </c>
      <c r="C331" s="250" t="s">
        <v>149</v>
      </c>
      <c r="D331" s="249" t="s">
        <v>545</v>
      </c>
      <c r="E331" s="249" t="s">
        <v>770</v>
      </c>
      <c r="F331" s="251" t="s">
        <v>404</v>
      </c>
      <c r="G331" s="252"/>
      <c r="H331" s="252"/>
      <c r="I331" s="252"/>
      <c r="J331" s="252"/>
      <c r="K331" s="252"/>
      <c r="L331" s="252"/>
      <c r="M331" s="252"/>
      <c r="N331" s="252"/>
      <c r="O331" s="252"/>
      <c r="P331" s="252"/>
      <c r="Q331" s="252"/>
      <c r="R331" s="252" t="s">
        <v>151</v>
      </c>
      <c r="S331" s="250"/>
      <c r="T331" s="252"/>
      <c r="U331" s="252" t="s">
        <v>151</v>
      </c>
      <c r="V331" s="250"/>
      <c r="W331" s="253" t="s">
        <v>1089</v>
      </c>
      <c r="X331" s="254" t="s">
        <v>153</v>
      </c>
      <c r="Y331" s="254" t="s">
        <v>154</v>
      </c>
      <c r="Z331" s="249">
        <v>2</v>
      </c>
      <c r="AA331" s="249">
        <v>237</v>
      </c>
      <c r="AB331" s="249"/>
      <c r="AC331" s="249"/>
      <c r="AD331" s="249"/>
      <c r="AE331" s="249"/>
      <c r="AF331" s="249"/>
      <c r="AG331" s="249"/>
      <c r="AH331" s="249"/>
      <c r="AK331" s="246" t="str">
        <f>IF(ISERR(HYPERLINK(mPDM_Consolidated_Tasks[[#This Row],[Edit Task]],mPDM_Consolidated_Tasks[[#This Row],[Work Instruction Title]])),"",HYPERLINK(mPDM_Consolidated_Tasks[[#This Row],[Edit Task]],mPDM_Consolidated_Tasks[[#This Row],[Work Instruction Title]]))</f>
        <v>Inform SSP COA Committed (Automated)</v>
      </c>
    </row>
    <row r="332" spans="1:37" ht="15" customHeight="1">
      <c r="A332" s="249" t="s">
        <v>338</v>
      </c>
      <c r="B332" s="249" t="s">
        <v>548</v>
      </c>
      <c r="C332" s="250" t="s">
        <v>149</v>
      </c>
      <c r="D332" s="249" t="s">
        <v>547</v>
      </c>
      <c r="E332" s="249" t="s">
        <v>770</v>
      </c>
      <c r="F332" s="251" t="s">
        <v>404</v>
      </c>
      <c r="G332" s="252"/>
      <c r="H332" s="252"/>
      <c r="I332" s="252"/>
      <c r="J332" s="252"/>
      <c r="K332" s="252"/>
      <c r="L332" s="252"/>
      <c r="M332" s="252"/>
      <c r="N332" s="252"/>
      <c r="O332" s="252"/>
      <c r="P332" s="252"/>
      <c r="Q332" s="252"/>
      <c r="R332" s="252" t="s">
        <v>151</v>
      </c>
      <c r="S332" s="250"/>
      <c r="T332" s="252"/>
      <c r="U332" s="252" t="s">
        <v>151</v>
      </c>
      <c r="V332" s="250"/>
      <c r="W332" s="253" t="s">
        <v>1090</v>
      </c>
      <c r="X332" s="254" t="s">
        <v>153</v>
      </c>
      <c r="Y332" s="254" t="s">
        <v>154</v>
      </c>
      <c r="Z332" s="249">
        <v>2</v>
      </c>
      <c r="AA332" s="249">
        <v>238</v>
      </c>
      <c r="AB332" s="249"/>
      <c r="AC332" s="249"/>
      <c r="AD332" s="249"/>
      <c r="AE332" s="249"/>
      <c r="AF332" s="249"/>
      <c r="AG332" s="249"/>
      <c r="AH332" s="249"/>
      <c r="AK332" s="246" t="str">
        <f>IF(ISERR(HYPERLINK(mPDM_Consolidated_Tasks[[#This Row],[Edit Task]],mPDM_Consolidated_Tasks[[#This Row],[Work Instruction Title]])),"",HYPERLINK(mPDM_Consolidated_Tasks[[#This Row],[Edit Task]],mPDM_Consolidated_Tasks[[#This Row],[Work Instruction Title]]))</f>
        <v>Cancel SSP Order for COA Order Rejection (Automated)</v>
      </c>
    </row>
    <row r="333" spans="1:37" ht="15" customHeight="1">
      <c r="A333" s="249" t="s">
        <v>338</v>
      </c>
      <c r="B333" s="249" t="s">
        <v>550</v>
      </c>
      <c r="C333" s="250" t="s">
        <v>149</v>
      </c>
      <c r="D333" s="249" t="s">
        <v>549</v>
      </c>
      <c r="E333" s="249" t="s">
        <v>770</v>
      </c>
      <c r="F333" s="251" t="s">
        <v>404</v>
      </c>
      <c r="G333" s="252"/>
      <c r="H333" s="252"/>
      <c r="I333" s="252"/>
      <c r="J333" s="252"/>
      <c r="K333" s="252"/>
      <c r="L333" s="252"/>
      <c r="M333" s="252"/>
      <c r="N333" s="252"/>
      <c r="O333" s="252"/>
      <c r="P333" s="252"/>
      <c r="Q333" s="252"/>
      <c r="R333" s="252" t="s">
        <v>151</v>
      </c>
      <c r="S333" s="250"/>
      <c r="T333" s="252"/>
      <c r="U333" s="252" t="s">
        <v>165</v>
      </c>
      <c r="V333" s="250"/>
      <c r="W333" s="253" t="s">
        <v>1091</v>
      </c>
      <c r="X333" s="254" t="s">
        <v>153</v>
      </c>
      <c r="Y333" s="254" t="s">
        <v>154</v>
      </c>
      <c r="Z333" s="249">
        <v>2</v>
      </c>
      <c r="AA333" s="249">
        <v>239</v>
      </c>
      <c r="AB333" s="249"/>
      <c r="AC333" s="249"/>
      <c r="AD333" s="249"/>
      <c r="AE333" s="249"/>
      <c r="AF333" s="249"/>
      <c r="AG333" s="249"/>
      <c r="AH333" s="249"/>
      <c r="AK333" s="246" t="str">
        <f>IF(ISERR(HYPERLINK(mPDM_Consolidated_Tasks[[#This Row],[Edit Task]],mPDM_Consolidated_Tasks[[#This Row],[Work Instruction Title]])),"",HYPERLINK(mPDM_Consolidated_Tasks[[#This Row],[Edit Task]],mPDM_Consolidated_Tasks[[#This Row],[Work Instruction Title]]))</f>
        <v>Confirm CPE Delivered at Site (Automated)</v>
      </c>
    </row>
    <row r="334" spans="1:37" ht="15" customHeight="1">
      <c r="A334" s="249" t="s">
        <v>338</v>
      </c>
      <c r="B334" s="249" t="s">
        <v>552</v>
      </c>
      <c r="C334" s="250" t="s">
        <v>149</v>
      </c>
      <c r="D334" s="249" t="s">
        <v>551</v>
      </c>
      <c r="E334" s="249" t="s">
        <v>770</v>
      </c>
      <c r="F334" s="251" t="s">
        <v>404</v>
      </c>
      <c r="G334" s="252"/>
      <c r="H334" s="252"/>
      <c r="I334" s="252"/>
      <c r="J334" s="252"/>
      <c r="K334" s="252"/>
      <c r="L334" s="252"/>
      <c r="M334" s="252"/>
      <c r="N334" s="252"/>
      <c r="O334" s="252"/>
      <c r="P334" s="252"/>
      <c r="Q334" s="252"/>
      <c r="R334" s="252" t="s">
        <v>283</v>
      </c>
      <c r="S334" s="250"/>
      <c r="T334" s="252"/>
      <c r="U334" s="252" t="s">
        <v>283</v>
      </c>
      <c r="V334" s="250"/>
      <c r="W334" s="253" t="s">
        <v>1092</v>
      </c>
      <c r="X334" s="254" t="s">
        <v>153</v>
      </c>
      <c r="Y334" s="254" t="s">
        <v>154</v>
      </c>
      <c r="Z334" s="249">
        <v>2</v>
      </c>
      <c r="AA334" s="249">
        <v>240</v>
      </c>
      <c r="AB334" s="249"/>
      <c r="AC334" s="249"/>
      <c r="AD334" s="249"/>
      <c r="AE334" s="249"/>
      <c r="AF334" s="249"/>
      <c r="AG334" s="249"/>
      <c r="AH334" s="249"/>
      <c r="AK334" s="246" t="str">
        <f>IF(ISERR(HYPERLINK(mPDM_Consolidated_Tasks[[#This Row],[Edit Task]],mPDM_Consolidated_Tasks[[#This Row],[Work Instruction Title]])),"",HYPERLINK(mPDM_Consolidated_Tasks[[#This Row],[Edit Task]],mPDM_Consolidated_Tasks[[#This Row],[Work Instruction Title]]))</f>
        <v>Cease Customer CPE (Automated)</v>
      </c>
    </row>
    <row r="335" spans="1:37" ht="15" customHeight="1">
      <c r="A335" s="249" t="s">
        <v>405</v>
      </c>
      <c r="B335" s="249" t="s">
        <v>573</v>
      </c>
      <c r="C335" s="250" t="s">
        <v>404</v>
      </c>
      <c r="D335" s="249" t="s">
        <v>1093</v>
      </c>
      <c r="E335" s="249" t="s">
        <v>772</v>
      </c>
      <c r="F335" s="251" t="s">
        <v>404</v>
      </c>
      <c r="G335" s="252"/>
      <c r="H335" s="252"/>
      <c r="I335" s="252"/>
      <c r="J335" s="252"/>
      <c r="K335" s="252"/>
      <c r="L335" s="252"/>
      <c r="M335" s="252"/>
      <c r="N335" s="252"/>
      <c r="O335" s="252"/>
      <c r="P335" s="252"/>
      <c r="Q335" s="252"/>
      <c r="R335" s="252"/>
      <c r="S335" s="250"/>
      <c r="T335" s="252"/>
      <c r="U335" s="252"/>
      <c r="V335" s="250"/>
      <c r="W335" s="253" t="s">
        <v>1786</v>
      </c>
      <c r="X335" s="254" t="s">
        <v>153</v>
      </c>
      <c r="Y335" s="254" t="s">
        <v>154</v>
      </c>
      <c r="Z335" s="249">
        <v>0</v>
      </c>
      <c r="AA335" s="249">
        <v>462</v>
      </c>
      <c r="AB335" s="249"/>
      <c r="AC335" s="249"/>
      <c r="AD335" s="249"/>
      <c r="AE335" s="249"/>
      <c r="AF335" s="249"/>
      <c r="AG335" s="249"/>
      <c r="AH335" s="249"/>
      <c r="AK335" s="246" t="str">
        <f>IF(ISERR(HYPERLINK(mPDM_Consolidated_Tasks[[#This Row],[Edit Task]],mPDM_Consolidated_Tasks[[#This Row],[Work Instruction Title]])),"",HYPERLINK(mPDM_Consolidated_Tasks[[#This Row],[Edit Task]],mPDM_Consolidated_Tasks[[#This Row],[Work Instruction Title]]))</f>
        <v>Build MNUM (Automated)</v>
      </c>
    </row>
    <row r="336" spans="1:37" ht="15" customHeight="1">
      <c r="A336" s="249" t="s">
        <v>405</v>
      </c>
      <c r="B336" s="249" t="s">
        <v>1094</v>
      </c>
      <c r="C336" s="250" t="s">
        <v>404</v>
      </c>
      <c r="D336" s="249" t="s">
        <v>1095</v>
      </c>
      <c r="E336" s="249" t="s">
        <v>772</v>
      </c>
      <c r="F336" s="251" t="s">
        <v>404</v>
      </c>
      <c r="G336" s="252"/>
      <c r="H336" s="252"/>
      <c r="I336" s="252"/>
      <c r="J336" s="252"/>
      <c r="K336" s="252"/>
      <c r="L336" s="252"/>
      <c r="M336" s="252"/>
      <c r="N336" s="252"/>
      <c r="O336" s="252"/>
      <c r="P336" s="252"/>
      <c r="Q336" s="252"/>
      <c r="R336" s="252"/>
      <c r="S336" s="250"/>
      <c r="T336" s="252"/>
      <c r="U336" s="252"/>
      <c r="V336" s="250"/>
      <c r="W336" s="253" t="s">
        <v>1787</v>
      </c>
      <c r="X336" s="254" t="s">
        <v>153</v>
      </c>
      <c r="Y336" s="254" t="s">
        <v>154</v>
      </c>
      <c r="Z336" s="249">
        <v>0</v>
      </c>
      <c r="AA336" s="249">
        <v>463</v>
      </c>
      <c r="AB336" s="249"/>
      <c r="AC336" s="249"/>
      <c r="AD336" s="249"/>
      <c r="AE336" s="249"/>
      <c r="AF336" s="249"/>
      <c r="AG336" s="249"/>
      <c r="AH336" s="249"/>
      <c r="AK336" s="246" t="str">
        <f>IF(ISERR(HYPERLINK(mPDM_Consolidated_Tasks[[#This Row],[Edit Task]],mPDM_Consolidated_Tasks[[#This Row],[Work Instruction Title]])),"",HYPERLINK(mPDM_Consolidated_Tasks[[#This Row],[Edit Task]],mPDM_Consolidated_Tasks[[#This Row],[Work Instruction Title]]))</f>
        <v>Update MNUM (Automated)</v>
      </c>
    </row>
    <row r="337" spans="1:37" ht="15" customHeight="1">
      <c r="A337" s="249" t="s">
        <v>405</v>
      </c>
      <c r="B337" s="249" t="s">
        <v>1096</v>
      </c>
      <c r="C337" s="250" t="s">
        <v>404</v>
      </c>
      <c r="D337" s="249" t="s">
        <v>1097</v>
      </c>
      <c r="E337" s="249" t="s">
        <v>772</v>
      </c>
      <c r="F337" s="251" t="s">
        <v>404</v>
      </c>
      <c r="G337" s="252"/>
      <c r="H337" s="252"/>
      <c r="I337" s="252"/>
      <c r="J337" s="252"/>
      <c r="K337" s="252"/>
      <c r="L337" s="252"/>
      <c r="M337" s="252"/>
      <c r="N337" s="252"/>
      <c r="O337" s="252"/>
      <c r="P337" s="252"/>
      <c r="Q337" s="252"/>
      <c r="R337" s="252"/>
      <c r="S337" s="250"/>
      <c r="T337" s="252"/>
      <c r="U337" s="252"/>
      <c r="V337" s="250"/>
      <c r="W337" s="253" t="s">
        <v>1788</v>
      </c>
      <c r="X337" s="254" t="s">
        <v>153</v>
      </c>
      <c r="Y337" s="254" t="s">
        <v>154</v>
      </c>
      <c r="Z337" s="249">
        <v>0</v>
      </c>
      <c r="AA337" s="249">
        <v>464</v>
      </c>
      <c r="AB337" s="249"/>
      <c r="AC337" s="249"/>
      <c r="AD337" s="249"/>
      <c r="AE337" s="249"/>
      <c r="AF337" s="249"/>
      <c r="AG337" s="249"/>
      <c r="AH337" s="249"/>
      <c r="AK337" s="246" t="str">
        <f>IF(ISERR(HYPERLINK(mPDM_Consolidated_Tasks[[#This Row],[Edit Task]],mPDM_Consolidated_Tasks[[#This Row],[Work Instruction Title]])),"",HYPERLINK(mPDM_Consolidated_Tasks[[#This Row],[Edit Task]],mPDM_Consolidated_Tasks[[#This Row],[Work Instruction Title]]))</f>
        <v>Cease MNUM (Automated)</v>
      </c>
    </row>
    <row r="338" spans="1:37" ht="15" customHeight="1">
      <c r="A338" s="249" t="s">
        <v>405</v>
      </c>
      <c r="B338" s="249" t="s">
        <v>1098</v>
      </c>
      <c r="C338" s="250" t="s">
        <v>404</v>
      </c>
      <c r="D338" s="249" t="s">
        <v>1099</v>
      </c>
      <c r="E338" s="249" t="s">
        <v>772</v>
      </c>
      <c r="F338" s="251" t="s">
        <v>404</v>
      </c>
      <c r="G338" s="252"/>
      <c r="H338" s="252"/>
      <c r="I338" s="252"/>
      <c r="J338" s="252"/>
      <c r="K338" s="252"/>
      <c r="L338" s="252"/>
      <c r="M338" s="252"/>
      <c r="N338" s="252"/>
      <c r="O338" s="252"/>
      <c r="P338" s="252"/>
      <c r="Q338" s="252"/>
      <c r="R338" s="252"/>
      <c r="S338" s="250"/>
      <c r="T338" s="252"/>
      <c r="U338" s="252"/>
      <c r="V338" s="250"/>
      <c r="W338" s="253" t="s">
        <v>1789</v>
      </c>
      <c r="X338" s="254" t="s">
        <v>153</v>
      </c>
      <c r="Y338" s="254" t="s">
        <v>154</v>
      </c>
      <c r="Z338" s="249">
        <v>0</v>
      </c>
      <c r="AA338" s="249">
        <v>466</v>
      </c>
      <c r="AB338" s="249"/>
      <c r="AC338" s="249"/>
      <c r="AD338" s="249"/>
      <c r="AE338" s="249"/>
      <c r="AF338" s="249"/>
      <c r="AG338" s="249"/>
      <c r="AH338" s="249"/>
      <c r="AK338" s="246" t="str">
        <f>IF(ISERR(HYPERLINK(mPDM_Consolidated_Tasks[[#This Row],[Edit Task]],mPDM_Consolidated_Tasks[[#This Row],[Work Instruction Title]])),"",HYPERLINK(mPDM_Consolidated_Tasks[[#This Row],[Edit Task]],mPDM_Consolidated_Tasks[[#This Row],[Work Instruction Title]]))</f>
        <v>Check PAC Code (Automated)</v>
      </c>
    </row>
    <row r="339" spans="1:37" ht="15" customHeight="1">
      <c r="A339" s="249" t="s">
        <v>405</v>
      </c>
      <c r="B339" s="249" t="s">
        <v>1100</v>
      </c>
      <c r="C339" s="250" t="s">
        <v>404</v>
      </c>
      <c r="D339" s="249" t="s">
        <v>1101</v>
      </c>
      <c r="E339" s="249" t="s">
        <v>772</v>
      </c>
      <c r="F339" s="251" t="s">
        <v>404</v>
      </c>
      <c r="G339" s="252"/>
      <c r="H339" s="252"/>
      <c r="I339" s="252"/>
      <c r="J339" s="252"/>
      <c r="K339" s="252"/>
      <c r="L339" s="252"/>
      <c r="M339" s="252"/>
      <c r="N339" s="252"/>
      <c r="O339" s="252"/>
      <c r="P339" s="252"/>
      <c r="Q339" s="252"/>
      <c r="R339" s="252"/>
      <c r="S339" s="250"/>
      <c r="T339" s="252"/>
      <c r="U339" s="252"/>
      <c r="V339" s="250"/>
      <c r="W339" s="253" t="s">
        <v>1790</v>
      </c>
      <c r="X339" s="254" t="s">
        <v>153</v>
      </c>
      <c r="Y339" s="254" t="s">
        <v>154</v>
      </c>
      <c r="Z339" s="249">
        <v>0</v>
      </c>
      <c r="AA339" s="249">
        <v>467</v>
      </c>
      <c r="AB339" s="249"/>
      <c r="AC339" s="249"/>
      <c r="AD339" s="249"/>
      <c r="AE339" s="249"/>
      <c r="AF339" s="249"/>
      <c r="AG339" s="249"/>
      <c r="AH339" s="249"/>
      <c r="AK339" s="246" t="str">
        <f>IF(ISERR(HYPERLINK(mPDM_Consolidated_Tasks[[#This Row],[Edit Task]],mPDM_Consolidated_Tasks[[#This Row],[Work Instruction Title]])),"",HYPERLINK(mPDM_Consolidated_Tasks[[#This Row],[Edit Task]],mPDM_Consolidated_Tasks[[#This Row],[Work Instruction Title]]))</f>
        <v>Submit Port in Request (Automated)</v>
      </c>
    </row>
    <row r="340" spans="1:37" ht="15" customHeight="1">
      <c r="A340" s="249" t="s">
        <v>166</v>
      </c>
      <c r="B340" s="249" t="s">
        <v>760</v>
      </c>
      <c r="C340" s="250" t="s">
        <v>404</v>
      </c>
      <c r="D340" s="249" t="s">
        <v>1111</v>
      </c>
      <c r="E340" s="249" t="s">
        <v>772</v>
      </c>
      <c r="F340" s="251" t="s">
        <v>404</v>
      </c>
      <c r="G340" s="252"/>
      <c r="H340" s="252"/>
      <c r="I340" s="252"/>
      <c r="J340" s="252"/>
      <c r="K340" s="252"/>
      <c r="L340" s="252"/>
      <c r="M340" s="252"/>
      <c r="N340" s="252"/>
      <c r="O340" s="252"/>
      <c r="P340" s="252"/>
      <c r="Q340" s="252"/>
      <c r="R340" s="252"/>
      <c r="S340" s="250"/>
      <c r="T340" s="252"/>
      <c r="U340" s="252"/>
      <c r="V340" s="250"/>
      <c r="W340" s="253" t="s">
        <v>1791</v>
      </c>
      <c r="X340" s="254" t="s">
        <v>153</v>
      </c>
      <c r="Y340" s="254" t="s">
        <v>154</v>
      </c>
      <c r="Z340" s="249">
        <v>0</v>
      </c>
      <c r="AA340" s="249">
        <v>446</v>
      </c>
      <c r="AB340" s="249"/>
      <c r="AC340" s="249"/>
      <c r="AD340" s="249"/>
      <c r="AE340" s="249"/>
      <c r="AF340" s="249"/>
      <c r="AG340" s="249"/>
      <c r="AH340" s="249"/>
      <c r="AK340" s="246" t="str">
        <f>IF(ISERR(HYPERLINK(mPDM_Consolidated_Tasks[[#This Row],[Edit Task]],mPDM_Consolidated_Tasks[[#This Row],[Work Instruction Title]])),"",HYPERLINK(mPDM_Consolidated_Tasks[[#This Row],[Edit Task]],mPDM_Consolidated_Tasks[[#This Row],[Work Instruction Title]]))</f>
        <v>Perform MNSD Test (Automated)</v>
      </c>
    </row>
    <row r="341" spans="1:37" ht="15" customHeight="1">
      <c r="A341" s="249" t="s">
        <v>405</v>
      </c>
      <c r="B341" s="249" t="s">
        <v>1792</v>
      </c>
      <c r="C341" s="250" t="s">
        <v>162</v>
      </c>
      <c r="D341" s="249" t="s">
        <v>1935</v>
      </c>
      <c r="E341" s="249" t="s">
        <v>770</v>
      </c>
      <c r="F341" s="251" t="s">
        <v>404</v>
      </c>
      <c r="G341" s="252"/>
      <c r="H341" s="252"/>
      <c r="I341" s="252"/>
      <c r="J341" s="252"/>
      <c r="K341" s="252"/>
      <c r="L341" s="252"/>
      <c r="M341" s="252"/>
      <c r="N341" s="252"/>
      <c r="O341" s="252"/>
      <c r="P341" s="252"/>
      <c r="Q341" s="252"/>
      <c r="R341" s="252"/>
      <c r="S341" s="250" t="s">
        <v>151</v>
      </c>
      <c r="T341" s="252"/>
      <c r="U341" s="252"/>
      <c r="V341" s="250"/>
      <c r="W341" s="253" t="s">
        <v>771</v>
      </c>
      <c r="X341" s="254" t="s">
        <v>153</v>
      </c>
      <c r="Y341" s="254" t="s">
        <v>154</v>
      </c>
      <c r="Z341" s="249">
        <v>1</v>
      </c>
      <c r="AA341" s="249">
        <v>527</v>
      </c>
      <c r="AB341" s="249"/>
      <c r="AC341" s="249"/>
      <c r="AD341" s="249"/>
      <c r="AE341" s="249"/>
      <c r="AF341" s="249"/>
      <c r="AG341" s="249"/>
      <c r="AH341" s="249"/>
      <c r="AK341" s="246" t="str">
        <f>IF(ISERR(HYPERLINK(mPDM_Consolidated_Tasks[[#This Row],[Edit Task]],mPDM_Consolidated_Tasks[[#This Row],[Work Instruction Title]])),"",HYPERLINK(mPDM_Consolidated_Tasks[[#This Row],[Edit Task]],mPDM_Consolidated_Tasks[[#This Row],[Work Instruction Title]]))</f>
        <v>Capture Service Attributes from Supplier (Automated)</v>
      </c>
    </row>
    <row r="342" spans="1:37" ht="15" customHeight="1">
      <c r="A342" s="249" t="s">
        <v>405</v>
      </c>
      <c r="B342" s="249" t="s">
        <v>1793</v>
      </c>
      <c r="C342" s="250" t="s">
        <v>162</v>
      </c>
      <c r="D342" s="249" t="s">
        <v>1936</v>
      </c>
      <c r="E342" s="249" t="s">
        <v>770</v>
      </c>
      <c r="F342" s="251" t="s">
        <v>404</v>
      </c>
      <c r="G342" s="252"/>
      <c r="H342" s="252"/>
      <c r="I342" s="252"/>
      <c r="J342" s="252"/>
      <c r="K342" s="252"/>
      <c r="L342" s="252"/>
      <c r="M342" s="252"/>
      <c r="N342" s="252"/>
      <c r="O342" s="252"/>
      <c r="P342" s="252"/>
      <c r="Q342" s="252"/>
      <c r="R342" s="252"/>
      <c r="S342" s="250" t="s">
        <v>151</v>
      </c>
      <c r="T342" s="252"/>
      <c r="U342" s="252"/>
      <c r="V342" s="250"/>
      <c r="W342" s="253" t="s">
        <v>771</v>
      </c>
      <c r="X342" s="254" t="s">
        <v>153</v>
      </c>
      <c r="Y342" s="254" t="s">
        <v>154</v>
      </c>
      <c r="Z342" s="249">
        <v>1</v>
      </c>
      <c r="AA342" s="249">
        <v>528</v>
      </c>
      <c r="AB342" s="249"/>
      <c r="AC342" s="249"/>
      <c r="AD342" s="249"/>
      <c r="AE342" s="249"/>
      <c r="AF342" s="249"/>
      <c r="AG342" s="249"/>
      <c r="AH342" s="249"/>
      <c r="AK342" s="246" t="str">
        <f>IF(ISERR(HYPERLINK(mPDM_Consolidated_Tasks[[#This Row],[Edit Task]],mPDM_Consolidated_Tasks[[#This Row],[Work Instruction Title]])),"",HYPERLINK(mPDM_Consolidated_Tasks[[#This Row],[Edit Task]],mPDM_Consolidated_Tasks[[#This Row],[Work Instruction Title]]))</f>
        <v>Provide Service Attributes for Supplier end Activation (Automated)</v>
      </c>
    </row>
    <row r="343" spans="1:37" ht="15" customHeight="1">
      <c r="A343" s="249" t="s">
        <v>405</v>
      </c>
      <c r="B343" s="249" t="s">
        <v>1840</v>
      </c>
      <c r="C343" s="250" t="s">
        <v>404</v>
      </c>
      <c r="D343" s="249" t="s">
        <v>1938</v>
      </c>
      <c r="E343" s="249" t="s">
        <v>770</v>
      </c>
      <c r="F343" s="251" t="s">
        <v>404</v>
      </c>
      <c r="G343" s="252"/>
      <c r="H343" s="252"/>
      <c r="I343" s="252"/>
      <c r="J343" s="252"/>
      <c r="K343" s="252"/>
      <c r="L343" s="252"/>
      <c r="M343" s="252"/>
      <c r="N343" s="252"/>
      <c r="O343" s="252"/>
      <c r="P343" s="252"/>
      <c r="Q343" s="252"/>
      <c r="R343" s="252"/>
      <c r="S343" s="250"/>
      <c r="T343" s="252"/>
      <c r="U343" s="252"/>
      <c r="V343" s="250"/>
      <c r="W343" s="253" t="s">
        <v>1937</v>
      </c>
      <c r="X343" s="254" t="s">
        <v>153</v>
      </c>
      <c r="Y343" s="254" t="s">
        <v>154</v>
      </c>
      <c r="Z343" s="249">
        <v>0</v>
      </c>
      <c r="AA343" s="249">
        <v>530</v>
      </c>
      <c r="AB343" s="249"/>
      <c r="AC343" s="249"/>
      <c r="AD343" s="249"/>
      <c r="AE343" s="249"/>
      <c r="AF343" s="249"/>
      <c r="AG343" s="249"/>
      <c r="AH343" s="249"/>
      <c r="AK343" s="246" t="str">
        <f>IF(ISERR(HYPERLINK(mPDM_Consolidated_Tasks[[#This Row],[Edit Task]],mPDM_Consolidated_Tasks[[#This Row],[Work Instruction Title]])),"",HYPERLINK(mPDM_Consolidated_Tasks[[#This Row],[Edit Task]],mPDM_Consolidated_Tasks[[#This Row],[Work Instruction Title]]))</f>
        <v>Confirm Supplier end Activation (Automated)</v>
      </c>
    </row>
    <row r="344" spans="1:37" ht="15" customHeight="1">
      <c r="A344" s="249" t="s">
        <v>405</v>
      </c>
      <c r="B344" s="249" t="s">
        <v>1835</v>
      </c>
      <c r="C344" s="250" t="s">
        <v>404</v>
      </c>
      <c r="D344" s="249" t="s">
        <v>1940</v>
      </c>
      <c r="E344" s="249" t="s">
        <v>770</v>
      </c>
      <c r="F344" s="251" t="s">
        <v>404</v>
      </c>
      <c r="G344" s="252"/>
      <c r="H344" s="252"/>
      <c r="I344" s="252"/>
      <c r="J344" s="252"/>
      <c r="K344" s="252"/>
      <c r="L344" s="252"/>
      <c r="M344" s="252"/>
      <c r="N344" s="252"/>
      <c r="O344" s="252"/>
      <c r="P344" s="252"/>
      <c r="Q344" s="252"/>
      <c r="R344" s="252"/>
      <c r="S344" s="250"/>
      <c r="T344" s="252"/>
      <c r="U344" s="252"/>
      <c r="V344" s="250"/>
      <c r="W344" s="253" t="s">
        <v>1939</v>
      </c>
      <c r="X344" s="254" t="s">
        <v>153</v>
      </c>
      <c r="Y344" s="254" t="s">
        <v>154</v>
      </c>
      <c r="Z344" s="249">
        <v>0</v>
      </c>
      <c r="AA344" s="249">
        <v>532</v>
      </c>
      <c r="AB344" s="249"/>
      <c r="AC344" s="249"/>
      <c r="AD344" s="249"/>
      <c r="AE344" s="249"/>
      <c r="AF344" s="249"/>
      <c r="AG344" s="249"/>
      <c r="AH344" s="249"/>
      <c r="AK344" s="246" t="str">
        <f>IF(ISERR(HYPERLINK(mPDM_Consolidated_Tasks[[#This Row],[Edit Task]],mPDM_Consolidated_Tasks[[#This Row],[Work Instruction Title]])),"",HYPERLINK(mPDM_Consolidated_Tasks[[#This Row],[Edit Task]],mPDM_Consolidated_Tasks[[#This Row],[Work Instruction Title]]))</f>
        <v>Provide Service Attributes for Customer end Activation (Automated)</v>
      </c>
    </row>
    <row r="345" spans="1:37" ht="15" customHeight="1">
      <c r="A345" s="249" t="s">
        <v>405</v>
      </c>
      <c r="B345" s="249" t="s">
        <v>1837</v>
      </c>
      <c r="C345" s="250" t="s">
        <v>404</v>
      </c>
      <c r="D345" s="249" t="s">
        <v>1942</v>
      </c>
      <c r="E345" s="249" t="s">
        <v>770</v>
      </c>
      <c r="F345" s="251" t="s">
        <v>404</v>
      </c>
      <c r="G345" s="252"/>
      <c r="H345" s="252"/>
      <c r="I345" s="252"/>
      <c r="J345" s="252"/>
      <c r="K345" s="252"/>
      <c r="L345" s="252"/>
      <c r="M345" s="252"/>
      <c r="N345" s="252"/>
      <c r="O345" s="252"/>
      <c r="P345" s="252"/>
      <c r="Q345" s="252"/>
      <c r="R345" s="252"/>
      <c r="S345" s="250"/>
      <c r="T345" s="252"/>
      <c r="U345" s="252"/>
      <c r="V345" s="250"/>
      <c r="W345" s="253" t="s">
        <v>1941</v>
      </c>
      <c r="X345" s="254" t="s">
        <v>153</v>
      </c>
      <c r="Y345" s="254" t="s">
        <v>154</v>
      </c>
      <c r="Z345" s="249">
        <v>0</v>
      </c>
      <c r="AA345" s="249">
        <v>534</v>
      </c>
      <c r="AB345" s="249"/>
      <c r="AC345" s="249"/>
      <c r="AD345" s="249"/>
      <c r="AE345" s="249"/>
      <c r="AF345" s="249"/>
      <c r="AG345" s="249"/>
      <c r="AH345" s="249"/>
      <c r="AK345" s="246" t="str">
        <f>IF(ISERR(HYPERLINK(mPDM_Consolidated_Tasks[[#This Row],[Edit Task]],mPDM_Consolidated_Tasks[[#This Row],[Work Instruction Title]])),"",HYPERLINK(mPDM_Consolidated_Tasks[[#This Row],[Edit Task]],mPDM_Consolidated_Tasks[[#This Row],[Work Instruction Title]]))</f>
        <v>Confirm Customer end Activation (Automated)</v>
      </c>
    </row>
    <row r="346" spans="1:37" ht="15" customHeight="1">
      <c r="A346" s="249" t="s">
        <v>148</v>
      </c>
      <c r="B346" s="249" t="s">
        <v>494</v>
      </c>
      <c r="C346" s="250" t="s">
        <v>149</v>
      </c>
      <c r="D346" s="249" t="s">
        <v>28</v>
      </c>
      <c r="E346" s="249" t="s">
        <v>770</v>
      </c>
      <c r="F346" s="251" t="s">
        <v>1794</v>
      </c>
      <c r="G346" s="252" t="s">
        <v>150</v>
      </c>
      <c r="H346" s="252" t="s">
        <v>150</v>
      </c>
      <c r="I346" s="252" t="s">
        <v>150</v>
      </c>
      <c r="J346" s="252" t="s">
        <v>150</v>
      </c>
      <c r="K346" s="252" t="s">
        <v>150</v>
      </c>
      <c r="L346" s="252" t="s">
        <v>150</v>
      </c>
      <c r="M346" s="252" t="s">
        <v>150</v>
      </c>
      <c r="N346" s="252" t="s">
        <v>504</v>
      </c>
      <c r="O346" s="252" t="s">
        <v>150</v>
      </c>
      <c r="P346" s="252" t="s">
        <v>151</v>
      </c>
      <c r="Q346" s="252" t="s">
        <v>150</v>
      </c>
      <c r="R346" s="252" t="s">
        <v>150</v>
      </c>
      <c r="S346" s="250"/>
      <c r="T346" s="252" t="s">
        <v>150</v>
      </c>
      <c r="U346" s="252"/>
      <c r="V346" s="250" t="s">
        <v>150</v>
      </c>
      <c r="W346" s="253" t="s">
        <v>1102</v>
      </c>
      <c r="X346" s="254" t="s">
        <v>153</v>
      </c>
      <c r="Y346" s="254" t="s">
        <v>154</v>
      </c>
      <c r="Z346" s="249">
        <v>20</v>
      </c>
      <c r="AA346" s="249">
        <v>11</v>
      </c>
      <c r="AB346" s="249" t="s">
        <v>150</v>
      </c>
      <c r="AC346" s="249" t="s">
        <v>150</v>
      </c>
      <c r="AD346" s="249" t="s">
        <v>150</v>
      </c>
      <c r="AE346" s="249" t="s">
        <v>150</v>
      </c>
      <c r="AF346" s="249" t="s">
        <v>150</v>
      </c>
      <c r="AG346" s="249" t="s">
        <v>150</v>
      </c>
      <c r="AH346" s="249"/>
      <c r="AK346" s="246" t="str">
        <f>IF(ISERR(HYPERLINK(mPDM_Consolidated_Tasks[[#This Row],[Edit Task]],mPDM_Consolidated_Tasks[[#This Row],[Work Instruction Title]])),"",HYPERLINK(mPDM_Consolidated_Tasks[[#This Row],[Edit Task]],mPDM_Consolidated_Tasks[[#This Row],[Work Instruction Title]]))</f>
        <v>Acknowledge Order with Customer</v>
      </c>
    </row>
    <row r="347" spans="1:37" ht="15" customHeight="1">
      <c r="A347" s="249" t="s">
        <v>148</v>
      </c>
      <c r="B347" s="249" t="s">
        <v>495</v>
      </c>
      <c r="C347" s="250" t="s">
        <v>149</v>
      </c>
      <c r="D347" s="249" t="s">
        <v>30</v>
      </c>
      <c r="E347" s="249" t="s">
        <v>770</v>
      </c>
      <c r="F347" s="251" t="s">
        <v>1795</v>
      </c>
      <c r="G347" s="252" t="s">
        <v>150</v>
      </c>
      <c r="H347" s="252" t="s">
        <v>150</v>
      </c>
      <c r="I347" s="252" t="s">
        <v>150</v>
      </c>
      <c r="J347" s="252" t="s">
        <v>150</v>
      </c>
      <c r="K347" s="252" t="s">
        <v>150</v>
      </c>
      <c r="L347" s="252" t="s">
        <v>150</v>
      </c>
      <c r="M347" s="252" t="s">
        <v>150</v>
      </c>
      <c r="N347" s="252" t="s">
        <v>504</v>
      </c>
      <c r="O347" s="252" t="s">
        <v>150</v>
      </c>
      <c r="P347" s="252" t="s">
        <v>151</v>
      </c>
      <c r="Q347" s="252" t="s">
        <v>150</v>
      </c>
      <c r="R347" s="252" t="s">
        <v>150</v>
      </c>
      <c r="S347" s="250"/>
      <c r="T347" s="252" t="s">
        <v>150</v>
      </c>
      <c r="U347" s="252"/>
      <c r="V347" s="250" t="s">
        <v>150</v>
      </c>
      <c r="W347" s="253" t="s">
        <v>1103</v>
      </c>
      <c r="X347" s="254" t="s">
        <v>153</v>
      </c>
      <c r="Y347" s="254" t="s">
        <v>154</v>
      </c>
      <c r="Z347" s="249">
        <v>20</v>
      </c>
      <c r="AA347" s="249">
        <v>12</v>
      </c>
      <c r="AB347" s="249" t="s">
        <v>150</v>
      </c>
      <c r="AC347" s="249" t="s">
        <v>150</v>
      </c>
      <c r="AD347" s="249" t="s">
        <v>150</v>
      </c>
      <c r="AE347" s="249" t="s">
        <v>150</v>
      </c>
      <c r="AF347" s="249" t="s">
        <v>150</v>
      </c>
      <c r="AG347" s="249" t="s">
        <v>150</v>
      </c>
      <c r="AH347" s="249"/>
      <c r="AK347" s="246" t="str">
        <f>IF(ISERR(HYPERLINK(mPDM_Consolidated_Tasks[[#This Row],[Edit Task]],mPDM_Consolidated_Tasks[[#This Row],[Work Instruction Title]])),"",HYPERLINK(mPDM_Consolidated_Tasks[[#This Row],[Edit Task]],mPDM_Consolidated_Tasks[[#This Row],[Work Instruction Title]]))</f>
        <v>Verify Bill of Materials (BoM)</v>
      </c>
    </row>
    <row r="348" spans="1:37" ht="15" customHeight="1">
      <c r="A348" s="249" t="s">
        <v>148</v>
      </c>
      <c r="B348" s="249" t="s">
        <v>496</v>
      </c>
      <c r="C348" s="250" t="s">
        <v>149</v>
      </c>
      <c r="D348" s="249" t="s">
        <v>26</v>
      </c>
      <c r="E348" s="249" t="s">
        <v>770</v>
      </c>
      <c r="F348" s="251" t="s">
        <v>1796</v>
      </c>
      <c r="G348" s="252" t="s">
        <v>150</v>
      </c>
      <c r="H348" s="252"/>
      <c r="I348" s="252"/>
      <c r="J348" s="252"/>
      <c r="K348" s="252"/>
      <c r="L348" s="252"/>
      <c r="M348" s="252" t="s">
        <v>150</v>
      </c>
      <c r="N348" s="252" t="s">
        <v>504</v>
      </c>
      <c r="O348" s="252" t="s">
        <v>150</v>
      </c>
      <c r="P348" s="252" t="s">
        <v>151</v>
      </c>
      <c r="Q348" s="252" t="s">
        <v>150</v>
      </c>
      <c r="R348" s="252" t="s">
        <v>150</v>
      </c>
      <c r="S348" s="250"/>
      <c r="T348" s="252"/>
      <c r="U348" s="252"/>
      <c r="V348" s="250" t="s">
        <v>150</v>
      </c>
      <c r="W348" s="253" t="s">
        <v>1104</v>
      </c>
      <c r="X348" s="254" t="s">
        <v>153</v>
      </c>
      <c r="Y348" s="254" t="s">
        <v>154</v>
      </c>
      <c r="Z348" s="249">
        <v>11</v>
      </c>
      <c r="AA348" s="249">
        <v>13</v>
      </c>
      <c r="AB348" s="249" t="s">
        <v>150</v>
      </c>
      <c r="AC348" s="249"/>
      <c r="AD348" s="249" t="s">
        <v>150</v>
      </c>
      <c r="AE348" s="249" t="s">
        <v>150</v>
      </c>
      <c r="AF348" s="249"/>
      <c r="AG348" s="249"/>
      <c r="AH348" s="249"/>
      <c r="AK348" s="246" t="str">
        <f>IF(ISERR(HYPERLINK(mPDM_Consolidated_Tasks[[#This Row],[Edit Task]],mPDM_Consolidated_Tasks[[#This Row],[Work Instruction Title]])),"",HYPERLINK(mPDM_Consolidated_Tasks[[#This Row],[Edit Task]],mPDM_Consolidated_Tasks[[#This Row],[Work Instruction Title]]))</f>
        <v>B-end Validation</v>
      </c>
    </row>
    <row r="349" spans="1:37" ht="15" customHeight="1">
      <c r="A349" s="249" t="s">
        <v>148</v>
      </c>
      <c r="B349" s="249" t="s">
        <v>497</v>
      </c>
      <c r="C349" s="250" t="s">
        <v>149</v>
      </c>
      <c r="D349" s="249" t="s">
        <v>29</v>
      </c>
      <c r="E349" s="249" t="s">
        <v>770</v>
      </c>
      <c r="F349" s="251" t="s">
        <v>1797</v>
      </c>
      <c r="G349" s="252" t="s">
        <v>150</v>
      </c>
      <c r="H349" s="252" t="s">
        <v>150</v>
      </c>
      <c r="I349" s="252" t="s">
        <v>150</v>
      </c>
      <c r="J349" s="252" t="s">
        <v>150</v>
      </c>
      <c r="K349" s="252" t="s">
        <v>150</v>
      </c>
      <c r="L349" s="252" t="s">
        <v>150</v>
      </c>
      <c r="M349" s="252" t="s">
        <v>150</v>
      </c>
      <c r="N349" s="252" t="s">
        <v>504</v>
      </c>
      <c r="O349" s="252" t="s">
        <v>150</v>
      </c>
      <c r="P349" s="252" t="s">
        <v>151</v>
      </c>
      <c r="Q349" s="252" t="s">
        <v>150</v>
      </c>
      <c r="R349" s="252" t="s">
        <v>150</v>
      </c>
      <c r="S349" s="250" t="s">
        <v>150</v>
      </c>
      <c r="T349" s="252" t="s">
        <v>150</v>
      </c>
      <c r="U349" s="252"/>
      <c r="V349" s="250" t="s">
        <v>150</v>
      </c>
      <c r="W349" s="253" t="s">
        <v>1105</v>
      </c>
      <c r="X349" s="254" t="s">
        <v>153</v>
      </c>
      <c r="Y349" s="254" t="s">
        <v>154</v>
      </c>
      <c r="Z349" s="249">
        <v>21</v>
      </c>
      <c r="AA349" s="249">
        <v>14</v>
      </c>
      <c r="AB349" s="249" t="s">
        <v>150</v>
      </c>
      <c r="AC349" s="249" t="s">
        <v>150</v>
      </c>
      <c r="AD349" s="249" t="s">
        <v>150</v>
      </c>
      <c r="AE349" s="249" t="s">
        <v>150</v>
      </c>
      <c r="AF349" s="249" t="s">
        <v>150</v>
      </c>
      <c r="AG349" s="249" t="s">
        <v>150</v>
      </c>
      <c r="AH349" s="249"/>
      <c r="AK349" s="246" t="str">
        <f>IF(ISERR(HYPERLINK(mPDM_Consolidated_Tasks[[#This Row],[Edit Task]],mPDM_Consolidated_Tasks[[#This Row],[Work Instruction Title]])),"",HYPERLINK(mPDM_Consolidated_Tasks[[#This Row],[Edit Task]],mPDM_Consolidated_Tasks[[#This Row],[Work Instruction Title]]))</f>
        <v>Calculate IDD &amp; Inform Customer</v>
      </c>
    </row>
    <row r="350" spans="1:37" ht="15" customHeight="1">
      <c r="A350" s="249" t="s">
        <v>148</v>
      </c>
      <c r="B350" s="249" t="s">
        <v>498</v>
      </c>
      <c r="C350" s="250" t="s">
        <v>149</v>
      </c>
      <c r="D350" s="249" t="s">
        <v>155</v>
      </c>
      <c r="E350" s="249" t="s">
        <v>770</v>
      </c>
      <c r="F350" s="251" t="s">
        <v>1798</v>
      </c>
      <c r="G350" s="252" t="s">
        <v>150</v>
      </c>
      <c r="H350" s="252" t="s">
        <v>150</v>
      </c>
      <c r="I350" s="252" t="s">
        <v>150</v>
      </c>
      <c r="J350" s="252" t="s">
        <v>150</v>
      </c>
      <c r="K350" s="252" t="s">
        <v>150</v>
      </c>
      <c r="L350" s="252" t="s">
        <v>150</v>
      </c>
      <c r="M350" s="252" t="s">
        <v>150</v>
      </c>
      <c r="N350" s="252" t="s">
        <v>504</v>
      </c>
      <c r="O350" s="252" t="s">
        <v>150</v>
      </c>
      <c r="P350" s="252" t="s">
        <v>151</v>
      </c>
      <c r="Q350" s="252" t="s">
        <v>150</v>
      </c>
      <c r="R350" s="252" t="s">
        <v>150</v>
      </c>
      <c r="S350" s="250"/>
      <c r="T350" s="252" t="s">
        <v>150</v>
      </c>
      <c r="U350" s="252" t="s">
        <v>156</v>
      </c>
      <c r="V350" s="250" t="s">
        <v>150</v>
      </c>
      <c r="W350" s="253" t="s">
        <v>1106</v>
      </c>
      <c r="X350" s="254" t="s">
        <v>153</v>
      </c>
      <c r="Y350" s="254" t="s">
        <v>154</v>
      </c>
      <c r="Z350" s="249">
        <v>21</v>
      </c>
      <c r="AA350" s="249">
        <v>15</v>
      </c>
      <c r="AB350" s="249" t="s">
        <v>150</v>
      </c>
      <c r="AC350" s="249" t="s">
        <v>150</v>
      </c>
      <c r="AD350" s="249" t="s">
        <v>150</v>
      </c>
      <c r="AE350" s="249" t="s">
        <v>150</v>
      </c>
      <c r="AF350" s="249" t="s">
        <v>150</v>
      </c>
      <c r="AG350" s="249" t="s">
        <v>150</v>
      </c>
      <c r="AH350" s="249"/>
      <c r="AK350" s="246" t="str">
        <f>IF(ISERR(HYPERLINK(mPDM_Consolidated_Tasks[[#This Row],[Edit Task]],mPDM_Consolidated_Tasks[[#This Row],[Work Instruction Title]])),"",HYPERLINK(mPDM_Consolidated_Tasks[[#This Row],[Edit Task]],mPDM_Consolidated_Tasks[[#This Row],[Work Instruction Title]]))</f>
        <v>Submit Order to SI+</v>
      </c>
    </row>
    <row r="351" spans="1:37" ht="15" customHeight="1">
      <c r="A351" s="249" t="s">
        <v>148</v>
      </c>
      <c r="B351" s="249" t="s">
        <v>499</v>
      </c>
      <c r="C351" s="250" t="s">
        <v>149</v>
      </c>
      <c r="D351" s="249" t="s">
        <v>500</v>
      </c>
      <c r="E351" s="249" t="s">
        <v>770</v>
      </c>
      <c r="F351" s="251" t="s">
        <v>1799</v>
      </c>
      <c r="G351" s="252" t="s">
        <v>150</v>
      </c>
      <c r="H351" s="252" t="s">
        <v>150</v>
      </c>
      <c r="I351" s="252" t="s">
        <v>150</v>
      </c>
      <c r="J351" s="252" t="s">
        <v>150</v>
      </c>
      <c r="K351" s="252" t="s">
        <v>150</v>
      </c>
      <c r="L351" s="252" t="s">
        <v>150</v>
      </c>
      <c r="M351" s="252" t="s">
        <v>150</v>
      </c>
      <c r="N351" s="252" t="s">
        <v>504</v>
      </c>
      <c r="O351" s="252" t="s">
        <v>150</v>
      </c>
      <c r="P351" s="252" t="s">
        <v>151</v>
      </c>
      <c r="Q351" s="252" t="s">
        <v>150</v>
      </c>
      <c r="R351" s="252" t="s">
        <v>150</v>
      </c>
      <c r="S351" s="250"/>
      <c r="T351" s="252" t="s">
        <v>150</v>
      </c>
      <c r="U351" s="252"/>
      <c r="V351" s="250" t="s">
        <v>150</v>
      </c>
      <c r="W351" s="253" t="s">
        <v>1107</v>
      </c>
      <c r="X351" s="254" t="s">
        <v>153</v>
      </c>
      <c r="Y351" s="254" t="s">
        <v>154</v>
      </c>
      <c r="Z351" s="249">
        <v>20</v>
      </c>
      <c r="AA351" s="249">
        <v>260</v>
      </c>
      <c r="AB351" s="249" t="s">
        <v>150</v>
      </c>
      <c r="AC351" s="249" t="s">
        <v>150</v>
      </c>
      <c r="AD351" s="249" t="s">
        <v>150</v>
      </c>
      <c r="AE351" s="249" t="s">
        <v>150</v>
      </c>
      <c r="AF351" s="249" t="s">
        <v>150</v>
      </c>
      <c r="AG351" s="249" t="s">
        <v>150</v>
      </c>
      <c r="AH351" s="249"/>
      <c r="AK351" s="246" t="str">
        <f>IF(ISERR(HYPERLINK(mPDM_Consolidated_Tasks[[#This Row],[Edit Task]],mPDM_Consolidated_Tasks[[#This Row],[Work Instruction Title]])),"",HYPERLINK(mPDM_Consolidated_Tasks[[#This Row],[Edit Task]],mPDM_Consolidated_Tasks[[#This Row],[Work Instruction Title]]))</f>
        <v>Review Order and Take Ownership</v>
      </c>
    </row>
    <row r="352" spans="1:37" ht="15" customHeight="1">
      <c r="A352" s="249" t="s">
        <v>148</v>
      </c>
      <c r="B352" s="249" t="s">
        <v>556</v>
      </c>
      <c r="C352" s="250" t="s">
        <v>149</v>
      </c>
      <c r="D352" s="249" t="s">
        <v>557</v>
      </c>
      <c r="E352" s="249" t="s">
        <v>772</v>
      </c>
      <c r="F352" s="251" t="s">
        <v>1800</v>
      </c>
      <c r="G352" s="252"/>
      <c r="H352" s="252"/>
      <c r="I352" s="252"/>
      <c r="J352" s="252"/>
      <c r="K352" s="252"/>
      <c r="L352" s="252"/>
      <c r="M352" s="252"/>
      <c r="N352" s="252"/>
      <c r="O352" s="252"/>
      <c r="P352" s="252"/>
      <c r="Q352" s="252" t="s">
        <v>150</v>
      </c>
      <c r="R352" s="252" t="s">
        <v>258</v>
      </c>
      <c r="S352" s="250"/>
      <c r="T352" s="252"/>
      <c r="U352" s="252" t="s">
        <v>156</v>
      </c>
      <c r="V352" s="250" t="s">
        <v>150</v>
      </c>
      <c r="W352" s="253" t="s">
        <v>1108</v>
      </c>
      <c r="X352" s="254" t="s">
        <v>153</v>
      </c>
      <c r="Y352" s="254" t="s">
        <v>154</v>
      </c>
      <c r="Z352" s="249">
        <v>4</v>
      </c>
      <c r="AA352" s="249">
        <v>259</v>
      </c>
      <c r="AB352" s="249"/>
      <c r="AC352" s="249"/>
      <c r="AD352" s="249"/>
      <c r="AE352" s="249"/>
      <c r="AF352" s="249"/>
      <c r="AG352" s="249"/>
      <c r="AH352" s="249"/>
      <c r="AK352" s="246" t="str">
        <f>IF(ISERR(HYPERLINK(mPDM_Consolidated_Tasks[[#This Row],[Edit Task]],mPDM_Consolidated_Tasks[[#This Row],[Work Instruction Title]])),"",HYPERLINK(mPDM_Consolidated_Tasks[[#This Row],[Edit Task]],mPDM_Consolidated_Tasks[[#This Row],[Work Instruction Title]]))</f>
        <v>Cancel Order</v>
      </c>
    </row>
    <row r="353" spans="37:37" ht="15" customHeight="1">
      <c r="AK353" s="246" t="str">
        <f>IF(ISERR(HYPERLINK(mPDM_Consolidated_Tasks[[#This Row],[Edit Task]],mPDM_Consolidated_Tasks[[#This Row],[Work Instruction Title]])),"",HYPERLINK(mPDM_Consolidated_Tasks[[#This Row],[Edit Task]],mPDM_Consolidated_Tasks[[#This Row],[Work Instruction Title]]))</f>
        <v/>
      </c>
    </row>
    <row r="354" spans="37:37" ht="15" customHeight="1">
      <c r="AK354" s="246" t="str">
        <f>IF(ISERR(HYPERLINK(mPDM_Consolidated_Tasks[[#This Row],[Edit Task]],mPDM_Consolidated_Tasks[[#This Row],[Work Instruction Title]])),"",HYPERLINK(mPDM_Consolidated_Tasks[[#This Row],[Edit Task]],mPDM_Consolidated_Tasks[[#This Row],[Work Instruction Title]]))</f>
        <v/>
      </c>
    </row>
    <row r="355" spans="37:37" ht="15" customHeight="1">
      <c r="AK355" s="246" t="str">
        <f>IF(ISERR(HYPERLINK(mPDM_Consolidated_Tasks[[#This Row],[Edit Task]],mPDM_Consolidated_Tasks[[#This Row],[Work Instruction Title]])),"",HYPERLINK(mPDM_Consolidated_Tasks[[#This Row],[Edit Task]],mPDM_Consolidated_Tasks[[#This Row],[Work Instruction Title]]))</f>
        <v/>
      </c>
    </row>
    <row r="356" spans="37:37" ht="15" customHeight="1">
      <c r="AK356" s="246" t="str">
        <f>IF(ISERR(HYPERLINK(mPDM_Consolidated_Tasks[[#This Row],[Edit Task]],mPDM_Consolidated_Tasks[[#This Row],[Work Instruction Title]])),"",HYPERLINK(mPDM_Consolidated_Tasks[[#This Row],[Edit Task]],mPDM_Consolidated_Tasks[[#This Row],[Work Instruction Title]]))</f>
        <v/>
      </c>
    </row>
    <row r="357" spans="37:37" ht="15" customHeight="1">
      <c r="AK357" s="246" t="str">
        <f>IF(ISERR(HYPERLINK(mPDM_Consolidated_Tasks[[#This Row],[Edit Task]],mPDM_Consolidated_Tasks[[#This Row],[Work Instruction Title]])),"",HYPERLINK(mPDM_Consolidated_Tasks[[#This Row],[Edit Task]],mPDM_Consolidated_Tasks[[#This Row],[Work Instruction Title]]))</f>
        <v/>
      </c>
    </row>
    <row r="358" spans="37:37" ht="15" customHeight="1">
      <c r="AK358" s="246" t="str">
        <f>IF(ISERR(HYPERLINK(mPDM_Consolidated_Tasks[[#This Row],[Edit Task]],mPDM_Consolidated_Tasks[[#This Row],[Work Instruction Title]])),"",HYPERLINK(mPDM_Consolidated_Tasks[[#This Row],[Edit Task]],mPDM_Consolidated_Tasks[[#This Row],[Work Instruction Title]]))</f>
        <v/>
      </c>
    </row>
    <row r="359" spans="37:37" ht="15" customHeight="1">
      <c r="AK359" s="246" t="str">
        <f>IF(ISERR(HYPERLINK(mPDM_Consolidated_Tasks[[#This Row],[Edit Task]],mPDM_Consolidated_Tasks[[#This Row],[Work Instruction Title]])),"",HYPERLINK(mPDM_Consolidated_Tasks[[#This Row],[Edit Task]],mPDM_Consolidated_Tasks[[#This Row],[Work Instruction Title]]))</f>
        <v/>
      </c>
    </row>
    <row r="360" spans="37:37" ht="15" customHeight="1">
      <c r="AK360" s="246" t="str">
        <f>IF(ISERR(HYPERLINK(mPDM_Consolidated_Tasks[[#This Row],[Edit Task]],mPDM_Consolidated_Tasks[[#This Row],[Work Instruction Title]])),"",HYPERLINK(mPDM_Consolidated_Tasks[[#This Row],[Edit Task]],mPDM_Consolidated_Tasks[[#This Row],[Work Instruction Title]]))</f>
        <v/>
      </c>
    </row>
    <row r="361" spans="37:37" ht="15" customHeight="1">
      <c r="AK361" s="246" t="str">
        <f>IF(ISERR(HYPERLINK(mPDM_Consolidated_Tasks[[#This Row],[Edit Task]],mPDM_Consolidated_Tasks[[#This Row],[Work Instruction Title]])),"",HYPERLINK(mPDM_Consolidated_Tasks[[#This Row],[Edit Task]],mPDM_Consolidated_Tasks[[#This Row],[Work Instruction Title]]))</f>
        <v/>
      </c>
    </row>
    <row r="362" spans="37:37" ht="15" customHeight="1">
      <c r="AK362" s="246" t="str">
        <f>IF(ISERR(HYPERLINK(mPDM_Consolidated_Tasks[[#This Row],[Edit Task]],mPDM_Consolidated_Tasks[[#This Row],[Work Instruction Title]])),"",HYPERLINK(mPDM_Consolidated_Tasks[[#This Row],[Edit Task]],mPDM_Consolidated_Tasks[[#This Row],[Work Instruction Title]]))</f>
        <v/>
      </c>
    </row>
    <row r="363" spans="37:37" ht="15" customHeight="1">
      <c r="AK363" s="246" t="str">
        <f>IF(ISERR(HYPERLINK(mPDM_Consolidated_Tasks[[#This Row],[Edit Task]],mPDM_Consolidated_Tasks[[#This Row],[Work Instruction Title]])),"",HYPERLINK(mPDM_Consolidated_Tasks[[#This Row],[Edit Task]],mPDM_Consolidated_Tasks[[#This Row],[Work Instruction Title]]))</f>
        <v/>
      </c>
    </row>
    <row r="364" spans="37:37" ht="15" customHeight="1">
      <c r="AK364" s="246" t="str">
        <f>IF(ISERR(HYPERLINK(mPDM_Consolidated_Tasks[[#This Row],[Edit Task]],mPDM_Consolidated_Tasks[[#This Row],[Work Instruction Title]])),"",HYPERLINK(mPDM_Consolidated_Tasks[[#This Row],[Edit Task]],mPDM_Consolidated_Tasks[[#This Row],[Work Instruction Title]]))</f>
        <v/>
      </c>
    </row>
    <row r="365" spans="37:37" ht="15" customHeight="1">
      <c r="AK365" s="246" t="str">
        <f>IF(ISERR(HYPERLINK(mPDM_Consolidated_Tasks[[#This Row],[Edit Task]],mPDM_Consolidated_Tasks[[#This Row],[Work Instruction Title]])),"",HYPERLINK(mPDM_Consolidated_Tasks[[#This Row],[Edit Task]],mPDM_Consolidated_Tasks[[#This Row],[Work Instruction Title]]))</f>
        <v/>
      </c>
    </row>
    <row r="366" spans="37:37" ht="15" customHeight="1">
      <c r="AK366" s="246" t="str">
        <f>IF(ISERR(HYPERLINK(mPDM_Consolidated_Tasks[[#This Row],[Edit Task]],mPDM_Consolidated_Tasks[[#This Row],[Work Instruction Title]])),"",HYPERLINK(mPDM_Consolidated_Tasks[[#This Row],[Edit Task]],mPDM_Consolidated_Tasks[[#This Row],[Work Instruction Title]]))</f>
        <v/>
      </c>
    </row>
    <row r="367" spans="37:37" ht="15" customHeight="1">
      <c r="AK367" s="246" t="str">
        <f>IF(ISERR(HYPERLINK(mPDM_Consolidated_Tasks[[#This Row],[Edit Task]],mPDM_Consolidated_Tasks[[#This Row],[Work Instruction Title]])),"",HYPERLINK(mPDM_Consolidated_Tasks[[#This Row],[Edit Task]],mPDM_Consolidated_Tasks[[#This Row],[Work Instruction Title]]))</f>
        <v/>
      </c>
    </row>
    <row r="368" spans="37:37" ht="15" customHeight="1">
      <c r="AK368" s="246" t="str">
        <f>IF(ISERR(HYPERLINK(mPDM_Consolidated_Tasks[[#This Row],[Edit Task]],mPDM_Consolidated_Tasks[[#This Row],[Work Instruction Title]])),"",HYPERLINK(mPDM_Consolidated_Tasks[[#This Row],[Edit Task]],mPDM_Consolidated_Tasks[[#This Row],[Work Instruction Title]]))</f>
        <v/>
      </c>
    </row>
    <row r="369" spans="37:37" ht="15" customHeight="1">
      <c r="AK369" s="246" t="str">
        <f>IF(ISERR(HYPERLINK(mPDM_Consolidated_Tasks[[#This Row],[Edit Task]],mPDM_Consolidated_Tasks[[#This Row],[Work Instruction Title]])),"",HYPERLINK(mPDM_Consolidated_Tasks[[#This Row],[Edit Task]],mPDM_Consolidated_Tasks[[#This Row],[Work Instruction Title]]))</f>
        <v/>
      </c>
    </row>
    <row r="370" spans="37:37" ht="15" customHeight="1">
      <c r="AK370" s="246" t="str">
        <f>IF(ISERR(HYPERLINK(mPDM_Consolidated_Tasks[[#This Row],[Edit Task]],mPDM_Consolidated_Tasks[[#This Row],[Work Instruction Title]])),"",HYPERLINK(mPDM_Consolidated_Tasks[[#This Row],[Edit Task]],mPDM_Consolidated_Tasks[[#This Row],[Work Instruction Title]]))</f>
        <v/>
      </c>
    </row>
    <row r="371" spans="37:37" ht="15" customHeight="1">
      <c r="AK371" s="246" t="str">
        <f>IF(ISERR(HYPERLINK(mPDM_Consolidated_Tasks[[#This Row],[Edit Task]],mPDM_Consolidated_Tasks[[#This Row],[Work Instruction Title]])),"",HYPERLINK(mPDM_Consolidated_Tasks[[#This Row],[Edit Task]],mPDM_Consolidated_Tasks[[#This Row],[Work Instruction Title]]))</f>
        <v/>
      </c>
    </row>
    <row r="372" spans="37:37" ht="15" customHeight="1">
      <c r="AK372" s="246" t="str">
        <f>IF(ISERR(HYPERLINK(mPDM_Consolidated_Tasks[[#This Row],[Edit Task]],mPDM_Consolidated_Tasks[[#This Row],[Work Instruction Title]])),"",HYPERLINK(mPDM_Consolidated_Tasks[[#This Row],[Edit Task]],mPDM_Consolidated_Tasks[[#This Row],[Work Instruction Title]]))</f>
        <v/>
      </c>
    </row>
    <row r="373" spans="37:37" ht="15" customHeight="1">
      <c r="AK373" s="246" t="str">
        <f>IF(ISERR(HYPERLINK(mPDM_Consolidated_Tasks[[#This Row],[Edit Task]],mPDM_Consolidated_Tasks[[#This Row],[Work Instruction Title]])),"",HYPERLINK(mPDM_Consolidated_Tasks[[#This Row],[Edit Task]],mPDM_Consolidated_Tasks[[#This Row],[Work Instruction Title]]))</f>
        <v/>
      </c>
    </row>
    <row r="374" spans="37:37" ht="15" customHeight="1">
      <c r="AK374" s="246" t="str">
        <f>IF(ISERR(HYPERLINK(mPDM_Consolidated_Tasks[[#This Row],[Edit Task]],mPDM_Consolidated_Tasks[[#This Row],[Work Instruction Title]])),"",HYPERLINK(mPDM_Consolidated_Tasks[[#This Row],[Edit Task]],mPDM_Consolidated_Tasks[[#This Row],[Work Instruction Title]]))</f>
        <v/>
      </c>
    </row>
    <row r="375" spans="37:37" ht="15" customHeight="1">
      <c r="AK375" s="246" t="str">
        <f>IF(ISERR(HYPERLINK(mPDM_Consolidated_Tasks[[#This Row],[Edit Task]],mPDM_Consolidated_Tasks[[#This Row],[Work Instruction Title]])),"",HYPERLINK(mPDM_Consolidated_Tasks[[#This Row],[Edit Task]],mPDM_Consolidated_Tasks[[#This Row],[Work Instruction Title]]))</f>
        <v/>
      </c>
    </row>
    <row r="376" spans="37:37" ht="15" customHeight="1">
      <c r="AK376" s="246" t="str">
        <f>IF(ISERR(HYPERLINK(mPDM_Consolidated_Tasks[[#This Row],[Edit Task]],mPDM_Consolidated_Tasks[[#This Row],[Work Instruction Title]])),"",HYPERLINK(mPDM_Consolidated_Tasks[[#This Row],[Edit Task]],mPDM_Consolidated_Tasks[[#This Row],[Work Instruction Title]]))</f>
        <v/>
      </c>
    </row>
    <row r="377" spans="37:37" ht="15" customHeight="1">
      <c r="AK377" s="246" t="str">
        <f>IF(ISERR(HYPERLINK(mPDM_Consolidated_Tasks[[#This Row],[Edit Task]],mPDM_Consolidated_Tasks[[#This Row],[Work Instruction Title]])),"",HYPERLINK(mPDM_Consolidated_Tasks[[#This Row],[Edit Task]],mPDM_Consolidated_Tasks[[#This Row],[Work Instruction Title]]))</f>
        <v/>
      </c>
    </row>
    <row r="378" spans="37:37" ht="15" customHeight="1">
      <c r="AK378" s="246" t="str">
        <f>IF(ISERR(HYPERLINK(mPDM_Consolidated_Tasks[[#This Row],[Edit Task]],mPDM_Consolidated_Tasks[[#This Row],[Work Instruction Title]])),"",HYPERLINK(mPDM_Consolidated_Tasks[[#This Row],[Edit Task]],mPDM_Consolidated_Tasks[[#This Row],[Work Instruction Title]]))</f>
        <v/>
      </c>
    </row>
    <row r="379" spans="37:37" ht="15" customHeight="1">
      <c r="AK379" s="246" t="str">
        <f>IF(ISERR(HYPERLINK(mPDM_Consolidated_Tasks[[#This Row],[Edit Task]],mPDM_Consolidated_Tasks[[#This Row],[Work Instruction Title]])),"",HYPERLINK(mPDM_Consolidated_Tasks[[#This Row],[Edit Task]],mPDM_Consolidated_Tasks[[#This Row],[Work Instruction Title]]))</f>
        <v/>
      </c>
    </row>
    <row r="380" spans="37:37" ht="15" customHeight="1">
      <c r="AK380" s="246" t="str">
        <f>IF(ISERR(HYPERLINK(mPDM_Consolidated_Tasks[[#This Row],[Edit Task]],mPDM_Consolidated_Tasks[[#This Row],[Work Instruction Title]])),"",HYPERLINK(mPDM_Consolidated_Tasks[[#This Row],[Edit Task]],mPDM_Consolidated_Tasks[[#This Row],[Work Instruction Title]]))</f>
        <v/>
      </c>
    </row>
    <row r="381" spans="37:37" ht="15" customHeight="1">
      <c r="AK381" s="246" t="str">
        <f>IF(ISERR(HYPERLINK(mPDM_Consolidated_Tasks[[#This Row],[Edit Task]],mPDM_Consolidated_Tasks[[#This Row],[Work Instruction Title]])),"",HYPERLINK(mPDM_Consolidated_Tasks[[#This Row],[Edit Task]],mPDM_Consolidated_Tasks[[#This Row],[Work Instruction Title]]))</f>
        <v/>
      </c>
    </row>
    <row r="382" spans="37:37" ht="15" customHeight="1">
      <c r="AK382" s="246" t="str">
        <f>IF(ISERR(HYPERLINK(mPDM_Consolidated_Tasks[[#This Row],[Edit Task]],mPDM_Consolidated_Tasks[[#This Row],[Work Instruction Title]])),"",HYPERLINK(mPDM_Consolidated_Tasks[[#This Row],[Edit Task]],mPDM_Consolidated_Tasks[[#This Row],[Work Instruction Title]]))</f>
        <v/>
      </c>
    </row>
    <row r="383" spans="37:37" ht="15" customHeight="1">
      <c r="AK383" s="246" t="str">
        <f>IF(ISERR(HYPERLINK(mPDM_Consolidated_Tasks[[#This Row],[Edit Task]],mPDM_Consolidated_Tasks[[#This Row],[Work Instruction Title]])),"",HYPERLINK(mPDM_Consolidated_Tasks[[#This Row],[Edit Task]],mPDM_Consolidated_Tasks[[#This Row],[Work Instruction Title]]))</f>
        <v/>
      </c>
    </row>
    <row r="384" spans="37:37" ht="15" customHeight="1">
      <c r="AK384" s="246" t="str">
        <f>IF(ISERR(HYPERLINK(mPDM_Consolidated_Tasks[[#This Row],[Edit Task]],mPDM_Consolidated_Tasks[[#This Row],[Work Instruction Title]])),"",HYPERLINK(mPDM_Consolidated_Tasks[[#This Row],[Edit Task]],mPDM_Consolidated_Tasks[[#This Row],[Work Instruction Title]]))</f>
        <v/>
      </c>
    </row>
    <row r="385" spans="37:37" ht="15" customHeight="1">
      <c r="AK385" s="246" t="str">
        <f>IF(ISERR(HYPERLINK(mPDM_Consolidated_Tasks[[#This Row],[Edit Task]],mPDM_Consolidated_Tasks[[#This Row],[Work Instruction Title]])),"",HYPERLINK(mPDM_Consolidated_Tasks[[#This Row],[Edit Task]],mPDM_Consolidated_Tasks[[#This Row],[Work Instruction Title]]))</f>
        <v/>
      </c>
    </row>
    <row r="386" spans="37:37" ht="15" customHeight="1">
      <c r="AK386" s="246" t="str">
        <f>IF(ISERR(HYPERLINK(mPDM_Consolidated_Tasks[[#This Row],[Edit Task]],mPDM_Consolidated_Tasks[[#This Row],[Work Instruction Title]])),"",HYPERLINK(mPDM_Consolidated_Tasks[[#This Row],[Edit Task]],mPDM_Consolidated_Tasks[[#This Row],[Work Instruction Title]]))</f>
        <v/>
      </c>
    </row>
    <row r="387" spans="37:37" ht="15" customHeight="1">
      <c r="AK387" s="246" t="str">
        <f>IF(ISERR(HYPERLINK(mPDM_Consolidated_Tasks[[#This Row],[Edit Task]],mPDM_Consolidated_Tasks[[#This Row],[Work Instruction Title]])),"",HYPERLINK(mPDM_Consolidated_Tasks[[#This Row],[Edit Task]],mPDM_Consolidated_Tasks[[#This Row],[Work Instruction Title]]))</f>
        <v/>
      </c>
    </row>
    <row r="388" spans="37:37" ht="15" customHeight="1">
      <c r="AK388" s="246" t="str">
        <f>IF(ISERR(HYPERLINK(mPDM_Consolidated_Tasks[[#This Row],[Edit Task]],mPDM_Consolidated_Tasks[[#This Row],[Work Instruction Title]])),"",HYPERLINK(mPDM_Consolidated_Tasks[[#This Row],[Edit Task]],mPDM_Consolidated_Tasks[[#This Row],[Work Instruction Title]]))</f>
        <v/>
      </c>
    </row>
    <row r="389" spans="37:37" ht="15" customHeight="1">
      <c r="AK389" s="246" t="str">
        <f>IF(ISERR(HYPERLINK(mPDM_Consolidated_Tasks[[#This Row],[Edit Task]],mPDM_Consolidated_Tasks[[#This Row],[Work Instruction Title]])),"",HYPERLINK(mPDM_Consolidated_Tasks[[#This Row],[Edit Task]],mPDM_Consolidated_Tasks[[#This Row],[Work Instruction Title]]))</f>
        <v/>
      </c>
    </row>
    <row r="390" spans="37:37" ht="15" customHeight="1">
      <c r="AK390" s="246" t="str">
        <f>IF(ISERR(HYPERLINK(mPDM_Consolidated_Tasks[[#This Row],[Edit Task]],mPDM_Consolidated_Tasks[[#This Row],[Work Instruction Title]])),"",HYPERLINK(mPDM_Consolidated_Tasks[[#This Row],[Edit Task]],mPDM_Consolidated_Tasks[[#This Row],[Work Instruction Title]]))</f>
        <v/>
      </c>
    </row>
    <row r="391" spans="37:37" ht="15" customHeight="1">
      <c r="AK391" s="246" t="str">
        <f>IF(ISERR(HYPERLINK(mPDM_Consolidated_Tasks[[#This Row],[Edit Task]],mPDM_Consolidated_Tasks[[#This Row],[Work Instruction Title]])),"",HYPERLINK(mPDM_Consolidated_Tasks[[#This Row],[Edit Task]],mPDM_Consolidated_Tasks[[#This Row],[Work Instruction Title]]))</f>
        <v/>
      </c>
    </row>
    <row r="392" spans="37:37" ht="15" customHeight="1">
      <c r="AK392" s="246" t="str">
        <f>IF(ISERR(HYPERLINK(mPDM_Consolidated_Tasks[[#This Row],[Edit Task]],mPDM_Consolidated_Tasks[[#This Row],[Work Instruction Title]])),"",HYPERLINK(mPDM_Consolidated_Tasks[[#This Row],[Edit Task]],mPDM_Consolidated_Tasks[[#This Row],[Work Instruction Title]]))</f>
        <v/>
      </c>
    </row>
    <row r="393" spans="37:37" ht="15" customHeight="1">
      <c r="AK393" s="246" t="str">
        <f>IF(ISERR(HYPERLINK(mPDM_Consolidated_Tasks[[#This Row],[Edit Task]],mPDM_Consolidated_Tasks[[#This Row],[Work Instruction Title]])),"",HYPERLINK(mPDM_Consolidated_Tasks[[#This Row],[Edit Task]],mPDM_Consolidated_Tasks[[#This Row],[Work Instruction Title]]))</f>
        <v/>
      </c>
    </row>
    <row r="394" spans="37:37" ht="15" customHeight="1">
      <c r="AK394" s="246" t="str">
        <f>IF(ISERR(HYPERLINK(mPDM_Consolidated_Tasks[[#This Row],[Edit Task]],mPDM_Consolidated_Tasks[[#This Row],[Work Instruction Title]])),"",HYPERLINK(mPDM_Consolidated_Tasks[[#This Row],[Edit Task]],mPDM_Consolidated_Tasks[[#This Row],[Work Instruction Title]]))</f>
        <v/>
      </c>
    </row>
    <row r="395" spans="37:37" ht="15" customHeight="1">
      <c r="AK395" s="246" t="str">
        <f>IF(ISERR(HYPERLINK(mPDM_Consolidated_Tasks[[#This Row],[Edit Task]],mPDM_Consolidated_Tasks[[#This Row],[Work Instruction Title]])),"",HYPERLINK(mPDM_Consolidated_Tasks[[#This Row],[Edit Task]],mPDM_Consolidated_Tasks[[#This Row],[Work Instruction Title]]))</f>
        <v/>
      </c>
    </row>
    <row r="396" spans="37:37" ht="15" customHeight="1">
      <c r="AK396" s="246" t="str">
        <f>IF(ISERR(HYPERLINK(mPDM_Consolidated_Tasks[[#This Row],[Edit Task]],mPDM_Consolidated_Tasks[[#This Row],[Work Instruction Title]])),"",HYPERLINK(mPDM_Consolidated_Tasks[[#This Row],[Edit Task]],mPDM_Consolidated_Tasks[[#This Row],[Work Instruction Title]]))</f>
        <v/>
      </c>
    </row>
    <row r="397" spans="37:37" ht="15" customHeight="1">
      <c r="AK397" s="246" t="str">
        <f>IF(ISERR(HYPERLINK(mPDM_Consolidated_Tasks[[#This Row],[Edit Task]],mPDM_Consolidated_Tasks[[#This Row],[Work Instruction Title]])),"",HYPERLINK(mPDM_Consolidated_Tasks[[#This Row],[Edit Task]],mPDM_Consolidated_Tasks[[#This Row],[Work Instruction Title]]))</f>
        <v/>
      </c>
    </row>
    <row r="398" spans="37:37" ht="15" customHeight="1">
      <c r="AK398" s="246" t="str">
        <f>IF(ISERR(HYPERLINK(mPDM_Consolidated_Tasks[[#This Row],[Edit Task]],mPDM_Consolidated_Tasks[[#This Row],[Work Instruction Title]])),"",HYPERLINK(mPDM_Consolidated_Tasks[[#This Row],[Edit Task]],mPDM_Consolidated_Tasks[[#This Row],[Work Instruction Title]]))</f>
        <v/>
      </c>
    </row>
    <row r="399" spans="37:37" ht="15" customHeight="1">
      <c r="AK399" s="246" t="str">
        <f>IF(ISERR(HYPERLINK(mPDM_Consolidated_Tasks[[#This Row],[Edit Task]],mPDM_Consolidated_Tasks[[#This Row],[Work Instruction Title]])),"",HYPERLINK(mPDM_Consolidated_Tasks[[#This Row],[Edit Task]],mPDM_Consolidated_Tasks[[#This Row],[Work Instruction Title]]))</f>
        <v/>
      </c>
    </row>
    <row r="400" spans="37:37" ht="15" customHeight="1">
      <c r="AK400" s="246" t="str">
        <f>IF(ISERR(HYPERLINK(mPDM_Consolidated_Tasks[[#This Row],[Edit Task]],mPDM_Consolidated_Tasks[[#This Row],[Work Instruction Title]])),"",HYPERLINK(mPDM_Consolidated_Tasks[[#This Row],[Edit Task]],mPDM_Consolidated_Tasks[[#This Row],[Work Instruction Title]]))</f>
        <v/>
      </c>
    </row>
  </sheetData>
  <mergeCells count="5">
    <mergeCell ref="G1:L1"/>
    <mergeCell ref="M1:P1"/>
    <mergeCell ref="Q1:S1"/>
    <mergeCell ref="U1:V1"/>
    <mergeCell ref="AI1:AI2"/>
  </mergeCell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SharedContentType xmlns="Microsoft.SharePoint.Taxonomy.ContentTypeSync" SourceId="242584ab-b7b4-45ad-9c64-f936d5cb8ab7" ContentTypeId="0x0101005EEE68971716474CABDF87371185FDEC00EC6EA5ED20A94112869E9D0DC08914F4" PreviousValue="false"/>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documentManagement>
    <BT_x0020_Document_x0020_Owner xmlns="e0e35bac-e255-4a69-af54-5f01336af94f">
      <UserInfo>
        <DisplayName/>
        <AccountId xsi:nil="true"/>
        <AccountType/>
      </UserInfo>
    </BT_x0020_Document_x0020_Owner>
    <TaxCatchAll xmlns="e0e35bac-e255-4a69-af54-5f01336af94f"/>
    <_dlc_DocId xmlns="e0e35bac-e255-4a69-af54-5f01336af94f">KM437T7S5FYC-58-2212</_dlc_DocId>
    <_dlc_DocIdUrl xmlns="e0e35bac-e255-4a69-af54-5f01336af94f">
      <Url>https://office.bt.com/sites/SDA/Critical/ggp/_layouts/DocIdRedir.aspx?ID=KM437T7S5FYC-58-2212</Url>
      <Description>KM437T7S5FYC-58-2212</Description>
    </_dlc_DocIdUrl>
    <BT_x0020_Data_x0020_Classification xmlns="e0e35bac-e255-4a69-af54-5f01336af94f">In Confidence</BT_x0020_Data_x0020_Classification>
  </documentManagement>
</p:properties>
</file>

<file path=customXml/item6.xml><?xml version="1.0" encoding="utf-8"?>
<ct:contentTypeSchema xmlns:ct="http://schemas.microsoft.com/office/2006/metadata/contentType" xmlns:ma="http://schemas.microsoft.com/office/2006/metadata/properties/metaAttributes" ct:_="" ma:_="" ma:contentTypeName="BT Default Item" ma:contentTypeID="0x0101005EEE68971716474CABDF87371185FDEC00EC6EA5ED20A94112869E9D0DC08914F40074B140F6FC17C94DB1EE439C19B24848" ma:contentTypeVersion="13" ma:contentTypeDescription="Default item with a two year maximum retention period." ma:contentTypeScope="" ma:versionID="458215fa294cacda33a36bdc9ee2316b">
  <xsd:schema xmlns:xsd="http://www.w3.org/2001/XMLSchema" xmlns:xs="http://www.w3.org/2001/XMLSchema" xmlns:p="http://schemas.microsoft.com/office/2006/metadata/properties" xmlns:ns2="e0e35bac-e255-4a69-af54-5f01336af94f" targetNamespace="http://schemas.microsoft.com/office/2006/metadata/properties" ma:root="true" ma:fieldsID="54b24ad2eb0bd2d973d334cf71adf091" ns2:_="">
    <xsd:import namespace="e0e35bac-e255-4a69-af54-5f01336af94f"/>
    <xsd:element name="properties">
      <xsd:complexType>
        <xsd:sequence>
          <xsd:element name="documentManagement">
            <xsd:complexType>
              <xsd:all>
                <xsd:element ref="ns2:_dlc_DocId" minOccurs="0"/>
                <xsd:element ref="ns2:_dlc_DocIdUrl" minOccurs="0"/>
                <xsd:element ref="ns2:_dlc_DocIdPersistId" minOccurs="0"/>
                <xsd:element ref="ns2:TaxCatchAll" minOccurs="0"/>
                <xsd:element ref="ns2:TaxCatchAllLabel" minOccurs="0"/>
                <xsd:element ref="ns2:BT_x0020_Document_x0020_Owner" minOccurs="0"/>
                <xsd:element ref="ns2:BT_x0020_Data_x0020_Classifi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0e35bac-e255-4a69-af54-5f01336af94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11" nillable="true" ma:displayName="Taxonomy Catch All Column" ma:hidden="true" ma:list="{c3cbfed3-51eb-4c09-8e34-0aa12ab831a4}" ma:internalName="TaxCatchAll" ma:showField="CatchAllData" ma:web="5b42b8c8-74ce-4530-8719-66d5b59013d4">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c3cbfed3-51eb-4c09-8e34-0aa12ab831a4}" ma:internalName="TaxCatchAllLabel" ma:readOnly="true" ma:showField="CatchAllDataLabel" ma:web="5b42b8c8-74ce-4530-8719-66d5b59013d4">
      <xsd:complexType>
        <xsd:complexContent>
          <xsd:extension base="dms:MultiChoiceLookup">
            <xsd:sequence>
              <xsd:element name="Value" type="dms:Lookup" maxOccurs="unbounded" minOccurs="0" nillable="true"/>
            </xsd:sequence>
          </xsd:extension>
        </xsd:complexContent>
      </xsd:complexType>
    </xsd:element>
    <xsd:element name="BT_x0020_Document_x0020_Owner" ma:index="13" nillable="true" ma:displayName="BT Content Owner" ma:list="UserInfo" ma:SharePointGroup="0" ma:internalName="BT_x0020_Document_x0020_Owner"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BT_x0020_Data_x0020_Classification" ma:index="14" nillable="true" ma:displayName="BT Data Classification" ma:default="In Confidence" ma:description="To understand more about BT Data Classifications: https://office.bt.com/sites/BTFixIt/Lists/How%20To%20Articles/DispForm_Cust.aspx?ID=1937&#10;&#10;Please note that data classified as IN STRICTEST CONFIDENCE must be encrypted before it is uploaded to office.bt.com.&#10;&#10;To understand how to easily encrypt IN STRICTEST CONFIDENCE information: https://office.bt.com/sites/BTFixIt/SitePages/view.aspx?article=11561" ma:format="Dropdown" ma:internalName="BT_x0020_Data_x0020_Classification">
      <xsd:simpleType>
        <xsd:restriction base="dms:Choice">
          <xsd:enumeration value="Public"/>
          <xsd:enumeration value="BT Internal"/>
          <xsd:enumeration value="In Confidence"/>
          <xsd:enumeration value="In Strictest Confidenc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xml version="1.0" encoding="utf-8"?>
<?mso-contentType ?>
<customXsn xmlns="http://schemas.microsoft.com/office/2006/metadata/customXsn">
  <xsnLocation/>
  <cached>True</cached>
  <openByDefault>False</openByDefault>
  <xsnScope/>
</customXsn>
</file>

<file path=customXml/itemProps1.xml><?xml version="1.0" encoding="utf-8"?>
<ds:datastoreItem xmlns:ds="http://schemas.openxmlformats.org/officeDocument/2006/customXml" ds:itemID="{A905FEA0-3C39-4350-B97B-BCCD780E0FEC}"/>
</file>

<file path=customXml/itemProps2.xml><?xml version="1.0" encoding="utf-8"?>
<ds:datastoreItem xmlns:ds="http://schemas.openxmlformats.org/officeDocument/2006/customXml" ds:itemID="{BCDFDC7C-7B97-4EB5-913D-CAD0253ECA30}"/>
</file>

<file path=customXml/itemProps3.xml><?xml version="1.0" encoding="utf-8"?>
<ds:datastoreItem xmlns:ds="http://schemas.openxmlformats.org/officeDocument/2006/customXml" ds:itemID="{AAF5AA94-F4B9-48AE-9839-E07E353F63A7}"/>
</file>

<file path=customXml/itemProps4.xml><?xml version="1.0" encoding="utf-8"?>
<ds:datastoreItem xmlns:ds="http://schemas.openxmlformats.org/officeDocument/2006/customXml" ds:itemID="{6C73B11C-035C-49D5-92EB-05397EB6EF9D}"/>
</file>

<file path=customXml/itemProps5.xml><?xml version="1.0" encoding="utf-8"?>
<ds:datastoreItem xmlns:ds="http://schemas.openxmlformats.org/officeDocument/2006/customXml" ds:itemID="{C87A482B-8DDC-4A16-872A-4C4C0B006AE9}"/>
</file>

<file path=customXml/itemProps6.xml><?xml version="1.0" encoding="utf-8"?>
<ds:datastoreItem xmlns:ds="http://schemas.openxmlformats.org/officeDocument/2006/customXml" ds:itemID="{28CE77BA-5DBA-4B65-9FC1-916D6DBEEBFB}"/>
</file>

<file path=customXml/itemProps7.xml><?xml version="1.0" encoding="utf-8"?>
<ds:datastoreItem xmlns:ds="http://schemas.openxmlformats.org/officeDocument/2006/customXml" ds:itemID="{9606B0B4-0338-428B-BD1C-F2BD8BDF4E6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28</vt:i4>
      </vt:variant>
    </vt:vector>
  </HeadingPairs>
  <TitlesOfParts>
    <vt:vector size="75" baseType="lpstr">
      <vt:lpstr>VERSION INFO</vt:lpstr>
      <vt:lpstr>Key</vt:lpstr>
      <vt:lpstr>Product Model Diag(CN)</vt:lpstr>
      <vt:lpstr>Product Model Sheet(CN)</vt:lpstr>
      <vt:lpstr>Task Flow Diag-Prov1 (CCD)</vt:lpstr>
      <vt:lpstr>Task Flow Sheet-Prov1(CCD)</vt:lpstr>
      <vt:lpstr>Task Data Mapping-Prov1(CCD)</vt:lpstr>
      <vt:lpstr>Task Flow Diag-Modify1 (CCD)</vt:lpstr>
      <vt:lpstr>Task Flow Sheet-Modify1(CCD)</vt:lpstr>
      <vt:lpstr>Task Data Mapping-Modify1(CCD)</vt:lpstr>
      <vt:lpstr>Task Flow Diag-Cease1 (CCD)</vt:lpstr>
      <vt:lpstr>Task Flow Sheet-Cease1(CCD)</vt:lpstr>
      <vt:lpstr>Task Data Mapping-Cease1(CCD)</vt:lpstr>
      <vt:lpstr>Task Flow Diag-Prov2(CFS)</vt:lpstr>
      <vt:lpstr>Task Flow Sheet-Prov2(CFS)</vt:lpstr>
      <vt:lpstr>Task Data Mapping-Prov2(CFS)</vt:lpstr>
      <vt:lpstr>Task Flow Diag-Mod2(CFS)</vt:lpstr>
      <vt:lpstr>Task Flow Sheet-Mod2(CFS)</vt:lpstr>
      <vt:lpstr>Task Data Mapping-Mod2(CFS)</vt:lpstr>
      <vt:lpstr>Task Flow Diag-Cease2(CFS)</vt:lpstr>
      <vt:lpstr>Task Flow Sheet-Cease2(CFS)</vt:lpstr>
      <vt:lpstr>Task Data Mapping-Cease2(CFS)</vt:lpstr>
      <vt:lpstr>Task Flow Diag-Prov3(IG)</vt:lpstr>
      <vt:lpstr>Task Flow Sheet-Prov3(IG)</vt:lpstr>
      <vt:lpstr>Task Data Mapping-Prov3(IG)</vt:lpstr>
      <vt:lpstr>Task Flow Diag-Modify3(IG)</vt:lpstr>
      <vt:lpstr>Task Flow Sheet-Modify3(IG)</vt:lpstr>
      <vt:lpstr>Task Data Mapping-Modify3(IG)</vt:lpstr>
      <vt:lpstr>Task Flow Diag-Cease3(IG)</vt:lpstr>
      <vt:lpstr>Task Flow Sheet-Cease3(IG)</vt:lpstr>
      <vt:lpstr>Task Data Mapping-Cease(IG)</vt:lpstr>
      <vt:lpstr>Task Flow Diag-Prov4 (CD)</vt:lpstr>
      <vt:lpstr>Task Flow Sheet-Prov4(CD)</vt:lpstr>
      <vt:lpstr>Task Data Mapping-Prov4(CD)</vt:lpstr>
      <vt:lpstr>Task Flow Diag-Prov5(CAS)</vt:lpstr>
      <vt:lpstr>Task Flow Sheet-Prov5(CAS)</vt:lpstr>
      <vt:lpstr>Task Data Mapping-Prov5(CAS)</vt:lpstr>
      <vt:lpstr>Task Flow Diag-Mod5(CAS)</vt:lpstr>
      <vt:lpstr>Task Flow Sheet-Mod5(CAS)</vt:lpstr>
      <vt:lpstr>Task Data Mapping-Modify5(CAS)</vt:lpstr>
      <vt:lpstr>Task Flow Diag-Cease5(CAS)</vt:lpstr>
      <vt:lpstr>Task Flow Sheet-Cease5(CAS)</vt:lpstr>
      <vt:lpstr>Task Data Mapping-Cease5(CAS)</vt:lpstr>
      <vt:lpstr>Task Flow Diag-Prov6(VPN-Def)</vt:lpstr>
      <vt:lpstr>Task Flow Sheet-Prov6(VPN-Def)</vt:lpstr>
      <vt:lpstr>Task DataMapping-Prov6(VPN-Def)</vt:lpstr>
      <vt:lpstr>Consolidatd Tasks List</vt:lpstr>
      <vt:lpstr>'Task Flow Sheet-Cease1(CCD)'!Task_Ref_Id</vt:lpstr>
      <vt:lpstr>'Task Flow Sheet-Cease2(CFS)'!Task_Ref_Id</vt:lpstr>
      <vt:lpstr>'Task Flow Sheet-Cease3(IG)'!Task_Ref_Id</vt:lpstr>
      <vt:lpstr>'Task Flow Sheet-Cease5(CAS)'!Task_Ref_Id</vt:lpstr>
      <vt:lpstr>'Task Flow Sheet-Mod2(CFS)'!Task_Ref_Id</vt:lpstr>
      <vt:lpstr>'Task Flow Sheet-Mod5(CAS)'!Task_Ref_Id</vt:lpstr>
      <vt:lpstr>'Task Flow Sheet-Modify1(CCD)'!Task_Ref_Id</vt:lpstr>
      <vt:lpstr>'Task Flow Sheet-Modify3(IG)'!Task_Ref_Id</vt:lpstr>
      <vt:lpstr>'Task Flow Sheet-Prov2(CFS)'!Task_Ref_Id</vt:lpstr>
      <vt:lpstr>'Task Flow Sheet-Prov3(IG)'!Task_Ref_Id</vt:lpstr>
      <vt:lpstr>'Task Flow Sheet-Prov4(CD)'!Task_Ref_Id</vt:lpstr>
      <vt:lpstr>'Task Flow Sheet-Prov5(CAS)'!Task_Ref_Id</vt:lpstr>
      <vt:lpstr>'Task Flow Sheet-Prov6(VPN-Def)'!Task_Ref_Id</vt:lpstr>
      <vt:lpstr>Task_Ref_Id</vt:lpstr>
      <vt:lpstr>'Task Flow Sheet-Cease1(CCD)'!Task_Sheet</vt:lpstr>
      <vt:lpstr>'Task Flow Sheet-Cease2(CFS)'!Task_Sheet</vt:lpstr>
      <vt:lpstr>'Task Flow Sheet-Cease3(IG)'!Task_Sheet</vt:lpstr>
      <vt:lpstr>'Task Flow Sheet-Cease5(CAS)'!Task_Sheet</vt:lpstr>
      <vt:lpstr>'Task Flow Sheet-Mod2(CFS)'!Task_Sheet</vt:lpstr>
      <vt:lpstr>'Task Flow Sheet-Mod5(CAS)'!Task_Sheet</vt:lpstr>
      <vt:lpstr>'Task Flow Sheet-Modify1(CCD)'!Task_Sheet</vt:lpstr>
      <vt:lpstr>'Task Flow Sheet-Modify3(IG)'!Task_Sheet</vt:lpstr>
      <vt:lpstr>'Task Flow Sheet-Prov2(CFS)'!Task_Sheet</vt:lpstr>
      <vt:lpstr>'Task Flow Sheet-Prov3(IG)'!Task_Sheet</vt:lpstr>
      <vt:lpstr>'Task Flow Sheet-Prov4(CD)'!Task_Sheet</vt:lpstr>
      <vt:lpstr>'Task Flow Sheet-Prov5(CAS)'!Task_Sheet</vt:lpstr>
      <vt:lpstr>'Task Flow Sheet-Prov6(VPN-Def)'!Task_Sheet</vt:lpstr>
      <vt:lpstr>Task_Sheet</vt:lpstr>
    </vt:vector>
  </TitlesOfParts>
  <Company>BT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GSCE-165723, GSCE-165289</dc:title>
  <dc:creator>Praveen Raghul</dc:creator>
  <cp:lastModifiedBy>Aphale,S,Saraswathi,TGNG C</cp:lastModifiedBy>
  <cp:lastPrinted>2012-08-30T05:38:15Z</cp:lastPrinted>
  <dcterms:created xsi:type="dcterms:W3CDTF">2004-01-06T09:14:39Z</dcterms:created>
  <dcterms:modified xsi:type="dcterms:W3CDTF">2016-01-11T11:32:38Z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0x0101005EEE68971716474CABDF87371185FDEC00EC6EA5ED20A94112869E9D0DC08914F40074B140F6FC17C94DB1EE439C19B24848</vt:lpwstr>
  </property>
  <property fmtid="{D5CDD505-2E9C-101B-9397-08002B2CF9AE}" pid="3" name="_dlc_DocIdItemGuid">
    <vt:lpwstr>38313799-e412-4b41-b284-4a34d90cc06e</vt:lpwstr>
  </property>
  <property fmtid="{D5CDD505-2E9C-101B-9397-08002B2CF9AE}" pid="4" name="_dlc_DocId">
    <vt:lpwstr>XMUQ2RZJ3HEU-32-148</vt:lpwstr>
  </property>
  <property fmtid="{D5CDD505-2E9C-101B-9397-08002B2CF9AE}" pid="5" name="_dlc_DocIdUrl">
    <vt:lpwstr>https://office.bt.com/sites/btgssda/ggp/_layouts/DocIdRedir.aspx?ID=XMUQ2RZJ3HEU-32-148, XMUQ2RZJ3HEU-32-148</vt:lpwstr>
  </property>
</Properties>
</file>