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p5t\Documents\UWRT\electric_boogaloo\Evaluation Boards\Backplane_Breakout_Adapter\Project Outputs for Backplane_Breakout_Adapter\"/>
    </mc:Choice>
  </mc:AlternateContent>
  <xr:revisionPtr revIDLastSave="0" documentId="13_ncr:1_{A3DF8827-6273-42BB-B90A-518D8DA829E0}" xr6:coauthVersionLast="47" xr6:coauthVersionMax="47" xr10:uidLastSave="{00000000-0000-0000-0000-000000000000}"/>
  <bookViews>
    <workbookView xWindow="28680" yWindow="-8490" windowWidth="29040" windowHeight="15840" activeTab="1" xr2:uid="{884DE859-CC62-4230-B692-48781F784F07}"/>
  </bookViews>
  <sheets>
    <sheet name="Backplane_Breakout_Adapter" sheetId="1" r:id="rId1"/>
    <sheet name="Final Order" sheetId="2" r:id="rId2"/>
  </sheets>
  <definedNames>
    <definedName name="_xlnm.Print_Titles" localSheetId="0">Backplane_Breakout_Adapter!$1:$1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2" l="1"/>
  <c r="A3" i="2"/>
  <c r="A4" i="2"/>
  <c r="A5" i="2"/>
  <c r="A6" i="2"/>
  <c r="A8" i="2"/>
  <c r="A9" i="2"/>
  <c r="A10" i="2"/>
  <c r="A11" i="2"/>
  <c r="A12" i="2"/>
  <c r="A13" i="2"/>
  <c r="A14" i="2"/>
  <c r="A15" i="2"/>
  <c r="A16" i="2"/>
  <c r="A17" i="2"/>
  <c r="A18" i="2"/>
  <c r="A19" i="2"/>
  <c r="A1" i="2"/>
  <c r="L3" i="1"/>
  <c r="L4" i="1"/>
  <c r="L5" i="1"/>
  <c r="L6" i="1"/>
  <c r="L7" i="1"/>
  <c r="L9" i="1"/>
  <c r="L10" i="1"/>
  <c r="L11" i="1"/>
  <c r="L12" i="1"/>
  <c r="L13" i="1"/>
  <c r="L14" i="1"/>
  <c r="L15" i="1"/>
  <c r="L16" i="1"/>
  <c r="L17" i="1"/>
  <c r="L18" i="1"/>
  <c r="L19" i="1"/>
  <c r="L20" i="1"/>
  <c r="L2" i="1"/>
  <c r="I3" i="1"/>
  <c r="J3" i="1"/>
  <c r="K3" i="1"/>
  <c r="I4" i="1"/>
  <c r="J4" i="1"/>
  <c r="K4" i="1"/>
  <c r="I5" i="1"/>
  <c r="J5" i="1"/>
  <c r="K5" i="1"/>
  <c r="I6" i="1"/>
  <c r="J6" i="1"/>
  <c r="K6" i="1"/>
  <c r="I7" i="1"/>
  <c r="J7" i="1"/>
  <c r="K7" i="1"/>
  <c r="I8" i="1"/>
  <c r="L8" i="1" s="1"/>
  <c r="A7" i="2" s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K2" i="1"/>
  <c r="J2" i="1"/>
  <c r="I2" i="1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1" i="2"/>
</calcChain>
</file>

<file path=xl/sharedStrings.xml><?xml version="1.0" encoding="utf-8"?>
<sst xmlns="http://schemas.openxmlformats.org/spreadsheetml/2006/main" count="150" uniqueCount="117">
  <si>
    <t>Comment</t>
  </si>
  <si>
    <t>Description</t>
  </si>
  <si>
    <t>Designator</t>
  </si>
  <si>
    <t>Footprint</t>
  </si>
  <si>
    <t>LibRef</t>
  </si>
  <si>
    <t>Supplier Part Number 1</t>
  </si>
  <si>
    <t>Quantity</t>
  </si>
  <si>
    <t>1uF Ceramic 16V</t>
  </si>
  <si>
    <t>Cap 1uF 16V +/-10%_x000D_
Ceramic 0603</t>
  </si>
  <si>
    <t>C1, C3, C6, C8, C9</t>
  </si>
  <si>
    <t>CAPACITOR_0603</t>
  </si>
  <si>
    <t>CAPACITOR_1uF_0603</t>
  </si>
  <si>
    <t>399-7847-1-ND</t>
  </si>
  <si>
    <t>10uF Ceramic 6.3V</t>
  </si>
  <si>
    <t>Cap 10uF 6.3V +/-20%_x000D_
Ceramic 0603</t>
  </si>
  <si>
    <t>C2, C4</t>
  </si>
  <si>
    <t>CAPACITOR_10uF_0603</t>
  </si>
  <si>
    <t>1276-1119-1-ND</t>
  </si>
  <si>
    <t>100nF Ceramic 6.3V</t>
  </si>
  <si>
    <t>Cap 100nF 6.3V +/-10%_x000D_
Ceramic 0603</t>
  </si>
  <si>
    <t>C5, C7, C10</t>
  </si>
  <si>
    <t>CAPACITOR_0.1uF_0603</t>
  </si>
  <si>
    <t>399-15351-1-ND</t>
  </si>
  <si>
    <t>10nF Ceramic 6.3V</t>
  </si>
  <si>
    <t>Cap 10nF 6.3V +/-20%_x000D_
Ceramic 0603</t>
  </si>
  <si>
    <t>C11</t>
  </si>
  <si>
    <t>CAPACITOR_0.01uF_0603</t>
  </si>
  <si>
    <t>150060RS75000</t>
  </si>
  <si>
    <t>LED Red Vf= 2V If = 0.020A_x000D_
IN-S63AT5G</t>
  </si>
  <si>
    <t>D1</t>
  </si>
  <si>
    <t>LED_0603</t>
  </si>
  <si>
    <t>LED_Red_0603</t>
  </si>
  <si>
    <t>732-4978-1-ND</t>
  </si>
  <si>
    <t>150060GS75000</t>
  </si>
  <si>
    <t>LED Green Vf= 3.2V If = 0.025A_x000D_
150060GS75000</t>
  </si>
  <si>
    <t>D2</t>
  </si>
  <si>
    <t>LED_Green_0603_3.2V</t>
  </si>
  <si>
    <t>732-4971-1-ND</t>
  </si>
  <si>
    <t>Titan Backplane Edge Connector</t>
  </si>
  <si>
    <t>BACKBOARD_EDGE_CONN</t>
  </si>
  <si>
    <t>RP2040 GPIO Header</t>
  </si>
  <si>
    <t>CONN HEADER VERT 20POS 2.54MM</t>
  </si>
  <si>
    <t>J2</t>
  </si>
  <si>
    <t>HEADER_MIRRORED_2x10PIN_2.54MM</t>
  </si>
  <si>
    <t>HEADER_2x10PIN_2.54MM_RP2040_GPIO</t>
  </si>
  <si>
    <t>CONN HEADER VERT 4POS 2.54MM</t>
  </si>
  <si>
    <t>J3</t>
  </si>
  <si>
    <t>HEADER_MIRRORED_4PIN_2.54MM</t>
  </si>
  <si>
    <t>HEADER_4PIN_2.54MM</t>
  </si>
  <si>
    <t>S1012E-04-ND</t>
  </si>
  <si>
    <t>Backplane Breakout Pins</t>
  </si>
  <si>
    <t>J4</t>
  </si>
  <si>
    <t>HEADER_2X28PIN_2.54MM</t>
  </si>
  <si>
    <t>J5</t>
  </si>
  <si>
    <t>RPI-PICO</t>
  </si>
  <si>
    <t>RASPBERRY PI PICO RP2040 BOARD NO TEST PADS</t>
  </si>
  <si>
    <t>M1</t>
  </si>
  <si>
    <t>RPI-PICO-MOD</t>
  </si>
  <si>
    <t>RPI-PICO-MOD_SM</t>
  </si>
  <si>
    <t>2648-SC0915CT-ND</t>
  </si>
  <si>
    <t>W5x00 Breakout Board</t>
  </si>
  <si>
    <t>W5x00 Breakout Board (W5500IO-P Compatible boards)</t>
  </si>
  <si>
    <t>M2</t>
  </si>
  <si>
    <t>W5500IO-P</t>
  </si>
  <si>
    <t>10k Ohm 5% 1/10W</t>
  </si>
  <si>
    <t>RES 10k OHM 5% 1/10W 0603</t>
  </si>
  <si>
    <t>R1, R2, R3, R4, R5, R6, R7, R8, R9, R10, R11, R12, R13, R14, R15, R16</t>
  </si>
  <si>
    <t>RESISTOR_0603</t>
  </si>
  <si>
    <t>RESISTOR_10K_0603</t>
  </si>
  <si>
    <t>2019-RK73B1JTTD103JCT-ND</t>
  </si>
  <si>
    <t>62 Ohm 1% 1/4W</t>
  </si>
  <si>
    <t>RES SMD 62 OHM 1% 1/4W 0603</t>
  </si>
  <si>
    <t>R21</t>
  </si>
  <si>
    <t>RESISTOR_62_0603</t>
  </si>
  <si>
    <t>541-RCS060362R0FKEACT-ND</t>
  </si>
  <si>
    <t>27 Ohm 5% 1/8W</t>
  </si>
  <si>
    <t>RES 27 OHM 5% 1/8W 0603</t>
  </si>
  <si>
    <t>R22</t>
  </si>
  <si>
    <t>RESISTOR_27_0603</t>
  </si>
  <si>
    <t>2019-RK73B1JTTD270JCT-ND</t>
  </si>
  <si>
    <t>SPST Tactile Switch</t>
  </si>
  <si>
    <t>SWITCH TACTILE SPST-NO 0.05A 12V</t>
  </si>
  <si>
    <t>S1</t>
  </si>
  <si>
    <t>TactileSwitch</t>
  </si>
  <si>
    <t>Tactile Switch</t>
  </si>
  <si>
    <t>EG2494-ND</t>
  </si>
  <si>
    <t>0 Ohm Jumper No Fit</t>
  </si>
  <si>
    <t>0 Ohm Jumper No Fit for Solder Bridge</t>
  </si>
  <si>
    <t>SB1, SB2</t>
  </si>
  <si>
    <t>JUMPER_0_0603</t>
  </si>
  <si>
    <t>AO3404A</t>
  </si>
  <si>
    <t>N-Channel 30 V 5.8A (Ta) 1.4W (Ta) Surface Mount SOT-23-3</t>
  </si>
  <si>
    <t>U1, U2, U3, U4, U5, U6, U7, U8</t>
  </si>
  <si>
    <t>SOT-23-3</t>
  </si>
  <si>
    <t>785-1004-1-ND</t>
  </si>
  <si>
    <t>MOSFET P-CHANNEL 20V 4.7A SOT23</t>
  </si>
  <si>
    <t>P-Channel 20 V 4.7A (Tc) 1.56W (Tc) Surface Mount SOT-23</t>
  </si>
  <si>
    <t>U11</t>
  </si>
  <si>
    <t>TSM500P02CX</t>
  </si>
  <si>
    <t>TSM500P02CXRFGCT-ND</t>
  </si>
  <si>
    <t>RMCF0603ZT0R00CT-ND</t>
  </si>
  <si>
    <t>Configuration</t>
  </si>
  <si>
    <t>Pico</t>
  </si>
  <si>
    <t>S1011EC-28-ND</t>
  </si>
  <si>
    <t>Individual Breakout</t>
  </si>
  <si>
    <t>Evaluation</t>
  </si>
  <si>
    <t>Pico/Evaluation</t>
  </si>
  <si>
    <t>S7041-ND</t>
  </si>
  <si>
    <t>S7037-ND</t>
  </si>
  <si>
    <t>S6106-ND</t>
  </si>
  <si>
    <t>Board Types</t>
  </si>
  <si>
    <t>Number of Boards</t>
  </si>
  <si>
    <t>Pico Total</t>
  </si>
  <si>
    <t>Eval Total</t>
  </si>
  <si>
    <t>Breakout Total</t>
  </si>
  <si>
    <t>Total Qnt</t>
  </si>
  <si>
    <t>478-10055-1-ND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</si>
</sst>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  <xf numFmtId="0" fontId="0" fillId="0" borderId="1" xfId="0" applyFill="1" applyBorder="1"/>
    <xf numFmtId="0" fontId="0" fillId="0" borderId="0" xfId="0" applyFill="1" applyBorder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8A29B-4E6E-40FF-B15D-472B434A26E1}">
  <dimension ref="A1:L26"/>
  <sheetViews>
    <sheetView topLeftCell="B1" workbookViewId="0">
      <selection activeCell="F5" sqref="F5"/>
    </sheetView>
  </sheetViews>
  <sheetFormatPr defaultRowHeight="14.4" x14ac:dyDescent="0.3"/>
  <cols>
    <col min="1" max="1" width="32.44140625" bestFit="1" customWidth="1"/>
    <col min="2" max="2" width="53" bestFit="1" customWidth="1"/>
    <col min="3" max="3" width="19" customWidth="1"/>
    <col min="4" max="4" width="33.5546875" customWidth="1"/>
    <col min="5" max="5" width="36.6640625" bestFit="1" customWidth="1"/>
    <col min="6" max="6" width="26" bestFit="1" customWidth="1"/>
    <col min="7" max="7" width="19" customWidth="1"/>
    <col min="8" max="8" width="18.33203125" customWidth="1"/>
    <col min="9" max="9" width="9.33203125" bestFit="1" customWidth="1"/>
    <col min="10" max="10" width="9.109375" bestFit="1" customWidth="1"/>
    <col min="11" max="11" width="13.5546875" bestFit="1" customWidth="1"/>
  </cols>
  <sheetData>
    <row r="1" spans="1:12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8" t="s">
        <v>5</v>
      </c>
      <c r="G1" s="4" t="s">
        <v>6</v>
      </c>
      <c r="H1" s="4" t="s">
        <v>101</v>
      </c>
      <c r="I1" s="4" t="s">
        <v>112</v>
      </c>
      <c r="J1" s="4" t="s">
        <v>113</v>
      </c>
      <c r="K1" s="4" t="s">
        <v>114</v>
      </c>
      <c r="L1" s="8" t="s">
        <v>115</v>
      </c>
    </row>
    <row r="2" spans="1:12" ht="28.8" x14ac:dyDescent="0.3">
      <c r="A2" s="2" t="s">
        <v>7</v>
      </c>
      <c r="B2" s="3" t="s">
        <v>8</v>
      </c>
      <c r="C2" s="2" t="s">
        <v>9</v>
      </c>
      <c r="D2" s="2" t="s">
        <v>10</v>
      </c>
      <c r="E2" s="2" t="s">
        <v>11</v>
      </c>
      <c r="F2" s="10" t="s">
        <v>12</v>
      </c>
      <c r="G2" s="1">
        <v>5</v>
      </c>
      <c r="H2" s="6" t="s">
        <v>102</v>
      </c>
      <c r="I2" s="1">
        <f>SUMIF($H2, _xlfn.CONCAT("*",$C$25,"*"), $G2)*$D$25</f>
        <v>10</v>
      </c>
      <c r="J2" s="1">
        <f>SUMIF($H2, _xlfn.CONCAT("*",$C$24,"*"), $G2)*$D$24</f>
        <v>0</v>
      </c>
      <c r="K2" s="1">
        <f>SUMIF($H2, _xlfn.CONCAT("*",$C$26,"*"), $G2)*$D$26</f>
        <v>0</v>
      </c>
      <c r="L2" s="9">
        <f>SUM(I2:K2)</f>
        <v>10</v>
      </c>
    </row>
    <row r="3" spans="1:12" ht="28.8" x14ac:dyDescent="0.3">
      <c r="A3" s="2" t="s">
        <v>13</v>
      </c>
      <c r="B3" s="3" t="s">
        <v>14</v>
      </c>
      <c r="C3" s="2" t="s">
        <v>15</v>
      </c>
      <c r="D3" s="2" t="s">
        <v>10</v>
      </c>
      <c r="E3" s="2" t="s">
        <v>16</v>
      </c>
      <c r="F3" s="10" t="s">
        <v>17</v>
      </c>
      <c r="G3" s="1">
        <v>2</v>
      </c>
      <c r="H3" s="6" t="s">
        <v>102</v>
      </c>
      <c r="I3" s="1">
        <f t="shared" ref="I3:I20" si="0">SUMIF($H3, _xlfn.CONCAT("*",$C$25,"*"), $G3)*$D$25</f>
        <v>4</v>
      </c>
      <c r="J3" s="1">
        <f t="shared" ref="J3:J20" si="1">SUMIF($H3, _xlfn.CONCAT("*",$C$24,"*"), $G3)*$D$24</f>
        <v>0</v>
      </c>
      <c r="K3" s="1">
        <f t="shared" ref="K3:K20" si="2">SUMIF($H3, _xlfn.CONCAT("*",$C$26,"*"), $G3)*$D$26</f>
        <v>0</v>
      </c>
      <c r="L3" s="9">
        <f t="shared" ref="L3:L20" si="3">SUM(I3:K3)</f>
        <v>4</v>
      </c>
    </row>
    <row r="4" spans="1:12" ht="28.8" x14ac:dyDescent="0.3">
      <c r="A4" s="2" t="s">
        <v>18</v>
      </c>
      <c r="B4" s="3" t="s">
        <v>19</v>
      </c>
      <c r="C4" s="2" t="s">
        <v>20</v>
      </c>
      <c r="D4" s="2" t="s">
        <v>10</v>
      </c>
      <c r="E4" s="2" t="s">
        <v>21</v>
      </c>
      <c r="F4" s="10" t="s">
        <v>22</v>
      </c>
      <c r="G4" s="1">
        <v>3</v>
      </c>
      <c r="H4" s="6" t="s">
        <v>102</v>
      </c>
      <c r="I4" s="1">
        <f t="shared" si="0"/>
        <v>6</v>
      </c>
      <c r="J4" s="1">
        <f t="shared" si="1"/>
        <v>0</v>
      </c>
      <c r="K4" s="1">
        <f t="shared" si="2"/>
        <v>0</v>
      </c>
      <c r="L4" s="9">
        <f t="shared" si="3"/>
        <v>6</v>
      </c>
    </row>
    <row r="5" spans="1:12" ht="28.8" x14ac:dyDescent="0.3">
      <c r="A5" s="2" t="s">
        <v>23</v>
      </c>
      <c r="B5" s="3" t="s">
        <v>24</v>
      </c>
      <c r="C5" s="2" t="s">
        <v>25</v>
      </c>
      <c r="D5" s="2" t="s">
        <v>10</v>
      </c>
      <c r="E5" s="2" t="s">
        <v>26</v>
      </c>
      <c r="F5" s="10" t="s">
        <v>116</v>
      </c>
      <c r="G5" s="1">
        <v>1</v>
      </c>
      <c r="H5" s="6" t="s">
        <v>102</v>
      </c>
      <c r="I5" s="1">
        <f t="shared" si="0"/>
        <v>2</v>
      </c>
      <c r="J5" s="1">
        <f t="shared" si="1"/>
        <v>0</v>
      </c>
      <c r="K5" s="1">
        <f t="shared" si="2"/>
        <v>0</v>
      </c>
      <c r="L5" s="9">
        <f t="shared" si="3"/>
        <v>2</v>
      </c>
    </row>
    <row r="6" spans="1:12" ht="28.8" x14ac:dyDescent="0.3">
      <c r="A6" s="2" t="s">
        <v>27</v>
      </c>
      <c r="B6" s="3" t="s">
        <v>28</v>
      </c>
      <c r="C6" s="2" t="s">
        <v>29</v>
      </c>
      <c r="D6" s="2" t="s">
        <v>30</v>
      </c>
      <c r="E6" s="2" t="s">
        <v>31</v>
      </c>
      <c r="F6" s="10" t="s">
        <v>32</v>
      </c>
      <c r="G6" s="1">
        <v>1</v>
      </c>
      <c r="H6" s="6" t="s">
        <v>102</v>
      </c>
      <c r="I6" s="1">
        <f t="shared" si="0"/>
        <v>2</v>
      </c>
      <c r="J6" s="1">
        <f t="shared" si="1"/>
        <v>0</v>
      </c>
      <c r="K6" s="1">
        <f t="shared" si="2"/>
        <v>0</v>
      </c>
      <c r="L6" s="9">
        <f t="shared" si="3"/>
        <v>2</v>
      </c>
    </row>
    <row r="7" spans="1:12" ht="28.8" x14ac:dyDescent="0.3">
      <c r="A7" s="2" t="s">
        <v>33</v>
      </c>
      <c r="B7" s="3" t="s">
        <v>34</v>
      </c>
      <c r="C7" s="2" t="s">
        <v>35</v>
      </c>
      <c r="D7" s="2" t="s">
        <v>30</v>
      </c>
      <c r="E7" s="2" t="s">
        <v>36</v>
      </c>
      <c r="F7" s="10" t="s">
        <v>37</v>
      </c>
      <c r="G7" s="1">
        <v>1</v>
      </c>
      <c r="H7" s="6" t="s">
        <v>102</v>
      </c>
      <c r="I7" s="1">
        <f t="shared" si="0"/>
        <v>2</v>
      </c>
      <c r="J7" s="1">
        <f t="shared" si="1"/>
        <v>0</v>
      </c>
      <c r="K7" s="1">
        <f t="shared" si="2"/>
        <v>0</v>
      </c>
      <c r="L7" s="9">
        <f t="shared" si="3"/>
        <v>2</v>
      </c>
    </row>
    <row r="8" spans="1:12" x14ac:dyDescent="0.3">
      <c r="A8" s="2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s="10" t="s">
        <v>109</v>
      </c>
      <c r="G8" s="1">
        <v>1</v>
      </c>
      <c r="H8" s="6" t="s">
        <v>105</v>
      </c>
      <c r="I8" s="1">
        <f t="shared" si="0"/>
        <v>0</v>
      </c>
      <c r="J8" s="1">
        <f t="shared" si="1"/>
        <v>1</v>
      </c>
      <c r="K8" s="1">
        <f t="shared" si="2"/>
        <v>0</v>
      </c>
      <c r="L8" s="9">
        <f t="shared" si="3"/>
        <v>1</v>
      </c>
    </row>
    <row r="9" spans="1:12" x14ac:dyDescent="0.3">
      <c r="A9" s="2" t="s">
        <v>45</v>
      </c>
      <c r="B9" s="2" t="s">
        <v>45</v>
      </c>
      <c r="C9" s="2" t="s">
        <v>46</v>
      </c>
      <c r="D9" s="2" t="s">
        <v>47</v>
      </c>
      <c r="E9" s="2" t="s">
        <v>48</v>
      </c>
      <c r="F9" s="10" t="s">
        <v>108</v>
      </c>
      <c r="G9" s="1">
        <v>1</v>
      </c>
      <c r="H9" s="6" t="s">
        <v>105</v>
      </c>
      <c r="I9" s="1">
        <f t="shared" si="0"/>
        <v>0</v>
      </c>
      <c r="J9" s="1">
        <f t="shared" si="1"/>
        <v>1</v>
      </c>
      <c r="K9" s="1">
        <f t="shared" si="2"/>
        <v>0</v>
      </c>
      <c r="L9" s="9">
        <f t="shared" si="3"/>
        <v>1</v>
      </c>
    </row>
    <row r="10" spans="1:12" x14ac:dyDescent="0.3">
      <c r="A10" s="2" t="s">
        <v>50</v>
      </c>
      <c r="B10" s="2" t="s">
        <v>38</v>
      </c>
      <c r="C10" s="2" t="s">
        <v>51</v>
      </c>
      <c r="D10" s="2" t="s">
        <v>52</v>
      </c>
      <c r="E10" s="2" t="s">
        <v>39</v>
      </c>
      <c r="F10" s="9" t="s">
        <v>103</v>
      </c>
      <c r="G10" s="1">
        <v>2</v>
      </c>
      <c r="H10" s="1" t="s">
        <v>104</v>
      </c>
      <c r="I10" s="1">
        <f t="shared" si="0"/>
        <v>0</v>
      </c>
      <c r="J10" s="1">
        <f t="shared" si="1"/>
        <v>0</v>
      </c>
      <c r="K10" s="1">
        <f t="shared" si="2"/>
        <v>4</v>
      </c>
      <c r="L10" s="9">
        <f t="shared" si="3"/>
        <v>4</v>
      </c>
    </row>
    <row r="11" spans="1:12" x14ac:dyDescent="0.3">
      <c r="A11" s="2" t="s">
        <v>45</v>
      </c>
      <c r="B11" s="2" t="s">
        <v>45</v>
      </c>
      <c r="C11" s="2" t="s">
        <v>53</v>
      </c>
      <c r="D11" s="2" t="s">
        <v>48</v>
      </c>
      <c r="E11" s="2" t="s">
        <v>48</v>
      </c>
      <c r="F11" s="10" t="s">
        <v>49</v>
      </c>
      <c r="G11" s="1">
        <v>1</v>
      </c>
      <c r="H11" s="1" t="s">
        <v>102</v>
      </c>
      <c r="I11" s="1">
        <f t="shared" si="0"/>
        <v>2</v>
      </c>
      <c r="J11" s="1">
        <f t="shared" si="1"/>
        <v>0</v>
      </c>
      <c r="K11" s="1">
        <f t="shared" si="2"/>
        <v>0</v>
      </c>
      <c r="L11" s="9">
        <f t="shared" si="3"/>
        <v>2</v>
      </c>
    </row>
    <row r="12" spans="1:12" x14ac:dyDescent="0.3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10" t="s">
        <v>59</v>
      </c>
      <c r="G12" s="1">
        <v>1</v>
      </c>
      <c r="H12" s="6" t="s">
        <v>102</v>
      </c>
      <c r="I12" s="1">
        <f t="shared" si="0"/>
        <v>2</v>
      </c>
      <c r="J12" s="1">
        <f t="shared" si="1"/>
        <v>0</v>
      </c>
      <c r="K12" s="1">
        <f t="shared" si="2"/>
        <v>0</v>
      </c>
      <c r="L12" s="9">
        <f t="shared" si="3"/>
        <v>2</v>
      </c>
    </row>
    <row r="13" spans="1:12" x14ac:dyDescent="0.3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63</v>
      </c>
      <c r="F13" s="9" t="s">
        <v>107</v>
      </c>
      <c r="G13" s="1">
        <v>1</v>
      </c>
      <c r="H13" s="1" t="s">
        <v>106</v>
      </c>
      <c r="I13" s="1">
        <f t="shared" si="0"/>
        <v>2</v>
      </c>
      <c r="J13" s="1">
        <f t="shared" si="1"/>
        <v>1</v>
      </c>
      <c r="K13" s="1">
        <f t="shared" si="2"/>
        <v>0</v>
      </c>
      <c r="L13" s="9">
        <f t="shared" si="3"/>
        <v>3</v>
      </c>
    </row>
    <row r="14" spans="1:12" x14ac:dyDescent="0.3">
      <c r="A14" s="2" t="s">
        <v>64</v>
      </c>
      <c r="B14" s="2" t="s">
        <v>65</v>
      </c>
      <c r="C14" s="2" t="s">
        <v>66</v>
      </c>
      <c r="D14" s="2" t="s">
        <v>67</v>
      </c>
      <c r="E14" s="2" t="s">
        <v>68</v>
      </c>
      <c r="F14" s="10" t="s">
        <v>69</v>
      </c>
      <c r="G14" s="1">
        <v>16</v>
      </c>
      <c r="H14" s="1" t="s">
        <v>106</v>
      </c>
      <c r="I14" s="1">
        <f t="shared" si="0"/>
        <v>32</v>
      </c>
      <c r="J14" s="1">
        <f t="shared" si="1"/>
        <v>16</v>
      </c>
      <c r="K14" s="1">
        <f t="shared" si="2"/>
        <v>0</v>
      </c>
      <c r="L14" s="9">
        <f t="shared" si="3"/>
        <v>48</v>
      </c>
    </row>
    <row r="15" spans="1:12" x14ac:dyDescent="0.3">
      <c r="A15" s="2" t="s">
        <v>70</v>
      </c>
      <c r="B15" s="2" t="s">
        <v>71</v>
      </c>
      <c r="C15" s="2" t="s">
        <v>72</v>
      </c>
      <c r="D15" s="2" t="s">
        <v>67</v>
      </c>
      <c r="E15" s="2" t="s">
        <v>73</v>
      </c>
      <c r="F15" s="10" t="s">
        <v>74</v>
      </c>
      <c r="G15" s="1">
        <v>1</v>
      </c>
      <c r="H15" s="1" t="s">
        <v>102</v>
      </c>
      <c r="I15" s="1">
        <f t="shared" si="0"/>
        <v>2</v>
      </c>
      <c r="J15" s="1">
        <f t="shared" si="1"/>
        <v>0</v>
      </c>
      <c r="K15" s="1">
        <f t="shared" si="2"/>
        <v>0</v>
      </c>
      <c r="L15" s="9">
        <f t="shared" si="3"/>
        <v>2</v>
      </c>
    </row>
    <row r="16" spans="1:12" x14ac:dyDescent="0.3">
      <c r="A16" s="2" t="s">
        <v>75</v>
      </c>
      <c r="B16" s="2" t="s">
        <v>76</v>
      </c>
      <c r="C16" s="2" t="s">
        <v>77</v>
      </c>
      <c r="D16" s="2" t="s">
        <v>67</v>
      </c>
      <c r="E16" s="2" t="s">
        <v>78</v>
      </c>
      <c r="F16" s="10" t="s">
        <v>79</v>
      </c>
      <c r="G16" s="1">
        <v>1</v>
      </c>
      <c r="H16" s="1" t="s">
        <v>102</v>
      </c>
      <c r="I16" s="1">
        <f t="shared" si="0"/>
        <v>2</v>
      </c>
      <c r="J16" s="1">
        <f t="shared" si="1"/>
        <v>0</v>
      </c>
      <c r="K16" s="1">
        <f t="shared" si="2"/>
        <v>0</v>
      </c>
      <c r="L16" s="9">
        <f t="shared" si="3"/>
        <v>2</v>
      </c>
    </row>
    <row r="17" spans="1:12" x14ac:dyDescent="0.3">
      <c r="A17" s="2" t="s">
        <v>80</v>
      </c>
      <c r="B17" s="2" t="s">
        <v>81</v>
      </c>
      <c r="C17" s="2" t="s">
        <v>82</v>
      </c>
      <c r="D17" s="2" t="s">
        <v>83</v>
      </c>
      <c r="E17" s="2" t="s">
        <v>84</v>
      </c>
      <c r="F17" s="10" t="s">
        <v>85</v>
      </c>
      <c r="G17" s="1">
        <v>1</v>
      </c>
      <c r="H17" s="1" t="s">
        <v>102</v>
      </c>
      <c r="I17" s="1">
        <f t="shared" si="0"/>
        <v>2</v>
      </c>
      <c r="J17" s="1">
        <f t="shared" si="1"/>
        <v>0</v>
      </c>
      <c r="K17" s="1">
        <f t="shared" si="2"/>
        <v>0</v>
      </c>
      <c r="L17" s="9">
        <f t="shared" si="3"/>
        <v>2</v>
      </c>
    </row>
    <row r="18" spans="1:12" x14ac:dyDescent="0.3">
      <c r="A18" s="2" t="s">
        <v>86</v>
      </c>
      <c r="B18" s="2" t="s">
        <v>87</v>
      </c>
      <c r="C18" s="2" t="s">
        <v>88</v>
      </c>
      <c r="D18" s="2" t="s">
        <v>67</v>
      </c>
      <c r="E18" s="2" t="s">
        <v>89</v>
      </c>
      <c r="F18" s="9" t="s">
        <v>100</v>
      </c>
      <c r="G18" s="1">
        <v>1</v>
      </c>
      <c r="H18" s="6" t="s">
        <v>106</v>
      </c>
      <c r="I18" s="1">
        <f t="shared" si="0"/>
        <v>2</v>
      </c>
      <c r="J18" s="1">
        <f t="shared" si="1"/>
        <v>1</v>
      </c>
      <c r="K18" s="1">
        <f t="shared" si="2"/>
        <v>0</v>
      </c>
      <c r="L18" s="9">
        <f t="shared" si="3"/>
        <v>3</v>
      </c>
    </row>
    <row r="19" spans="1:12" x14ac:dyDescent="0.3">
      <c r="A19" s="2" t="s">
        <v>90</v>
      </c>
      <c r="B19" s="2" t="s">
        <v>91</v>
      </c>
      <c r="C19" s="2" t="s">
        <v>92</v>
      </c>
      <c r="D19" s="2" t="s">
        <v>93</v>
      </c>
      <c r="E19" s="2" t="s">
        <v>90</v>
      </c>
      <c r="F19" s="10" t="s">
        <v>94</v>
      </c>
      <c r="G19" s="1">
        <v>8</v>
      </c>
      <c r="H19" s="6" t="s">
        <v>106</v>
      </c>
      <c r="I19" s="1">
        <f t="shared" si="0"/>
        <v>16</v>
      </c>
      <c r="J19" s="1">
        <f t="shared" si="1"/>
        <v>8</v>
      </c>
      <c r="K19" s="1">
        <f t="shared" si="2"/>
        <v>0</v>
      </c>
      <c r="L19" s="9">
        <f t="shared" si="3"/>
        <v>24</v>
      </c>
    </row>
    <row r="20" spans="1:12" x14ac:dyDescent="0.3">
      <c r="A20" s="2" t="s">
        <v>95</v>
      </c>
      <c r="B20" s="2" t="s">
        <v>96</v>
      </c>
      <c r="C20" s="2" t="s">
        <v>97</v>
      </c>
      <c r="D20" s="2" t="s">
        <v>93</v>
      </c>
      <c r="E20" s="2" t="s">
        <v>98</v>
      </c>
      <c r="F20" s="10" t="s">
        <v>99</v>
      </c>
      <c r="G20" s="1">
        <v>1</v>
      </c>
      <c r="H20" s="6" t="s">
        <v>102</v>
      </c>
      <c r="I20" s="1">
        <f t="shared" si="0"/>
        <v>2</v>
      </c>
      <c r="J20" s="1">
        <f t="shared" si="1"/>
        <v>0</v>
      </c>
      <c r="K20" s="1">
        <f t="shared" si="2"/>
        <v>0</v>
      </c>
      <c r="L20" s="9">
        <f t="shared" si="3"/>
        <v>2</v>
      </c>
    </row>
    <row r="23" spans="1:12" x14ac:dyDescent="0.3">
      <c r="C23" s="7" t="s">
        <v>110</v>
      </c>
      <c r="D23" s="7" t="s">
        <v>111</v>
      </c>
    </row>
    <row r="24" spans="1:12" x14ac:dyDescent="0.3">
      <c r="C24" s="7" t="s">
        <v>105</v>
      </c>
      <c r="D24">
        <v>1</v>
      </c>
    </row>
    <row r="25" spans="1:12" x14ac:dyDescent="0.3">
      <c r="C25" s="7" t="s">
        <v>102</v>
      </c>
      <c r="D25">
        <v>2</v>
      </c>
    </row>
    <row r="26" spans="1:12" x14ac:dyDescent="0.3">
      <c r="C26" s="7" t="s">
        <v>104</v>
      </c>
      <c r="D26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0E31-E52A-4CA3-89B3-984B0FD6510F}">
  <dimension ref="A1:B19"/>
  <sheetViews>
    <sheetView tabSelected="1" workbookViewId="0">
      <selection activeCell="B7" sqref="B7"/>
    </sheetView>
  </sheetViews>
  <sheetFormatPr defaultRowHeight="14.4" x14ac:dyDescent="0.3"/>
  <cols>
    <col min="2" max="2" width="26" bestFit="1" customWidth="1"/>
  </cols>
  <sheetData>
    <row r="1" spans="1:2" x14ac:dyDescent="0.3">
      <c r="A1">
        <f>Backplane_Breakout_Adapter!L2</f>
        <v>10</v>
      </c>
      <c r="B1" t="str">
        <f>Backplane_Breakout_Adapter!F2</f>
        <v>399-7847-1-ND</v>
      </c>
    </row>
    <row r="2" spans="1:2" x14ac:dyDescent="0.3">
      <c r="A2">
        <f>Backplane_Breakout_Adapter!L3</f>
        <v>4</v>
      </c>
      <c r="B2" t="str">
        <f>Backplane_Breakout_Adapter!F3</f>
        <v>1276-1119-1-ND</v>
      </c>
    </row>
    <row r="3" spans="1:2" x14ac:dyDescent="0.3">
      <c r="A3">
        <f>Backplane_Breakout_Adapter!L4</f>
        <v>6</v>
      </c>
      <c r="B3" t="str">
        <f>Backplane_Breakout_Adapter!F4</f>
        <v>399-15351-1-ND</v>
      </c>
    </row>
    <row r="4" spans="1:2" x14ac:dyDescent="0.3">
      <c r="A4">
        <f>Backplane_Breakout_Adapter!L5</f>
        <v>2</v>
      </c>
      <c r="B4" t="str">
        <f>Backplane_Breakout_Adapter!F5</f>
        <v>478-10055-1-ND</v>
      </c>
    </row>
    <row r="5" spans="1:2" x14ac:dyDescent="0.3">
      <c r="A5">
        <f>Backplane_Breakout_Adapter!L6</f>
        <v>2</v>
      </c>
      <c r="B5" t="str">
        <f>Backplane_Breakout_Adapter!F6</f>
        <v>732-4978-1-ND</v>
      </c>
    </row>
    <row r="6" spans="1:2" x14ac:dyDescent="0.3">
      <c r="A6">
        <f>Backplane_Breakout_Adapter!L7</f>
        <v>2</v>
      </c>
      <c r="B6" t="str">
        <f>Backplane_Breakout_Adapter!F7</f>
        <v>732-4971-1-ND</v>
      </c>
    </row>
    <row r="7" spans="1:2" x14ac:dyDescent="0.3">
      <c r="A7">
        <f>Backplane_Breakout_Adapter!L8</f>
        <v>1</v>
      </c>
      <c r="B7" t="str">
        <f>Backplane_Breakout_Adapter!F8</f>
        <v>S6106-ND</v>
      </c>
    </row>
    <row r="8" spans="1:2" x14ac:dyDescent="0.3">
      <c r="A8">
        <f>Backplane_Breakout_Adapter!L9</f>
        <v>1</v>
      </c>
      <c r="B8" t="str">
        <f>Backplane_Breakout_Adapter!F9</f>
        <v>S7037-ND</v>
      </c>
    </row>
    <row r="9" spans="1:2" x14ac:dyDescent="0.3">
      <c r="A9">
        <f>Backplane_Breakout_Adapter!L10</f>
        <v>4</v>
      </c>
      <c r="B9" t="str">
        <f>Backplane_Breakout_Adapter!F10</f>
        <v>S1011EC-28-ND</v>
      </c>
    </row>
    <row r="10" spans="1:2" x14ac:dyDescent="0.3">
      <c r="A10">
        <f>Backplane_Breakout_Adapter!L11</f>
        <v>2</v>
      </c>
      <c r="B10" t="str">
        <f>Backplane_Breakout_Adapter!F11</f>
        <v>S1012E-04-ND</v>
      </c>
    </row>
    <row r="11" spans="1:2" x14ac:dyDescent="0.3">
      <c r="A11">
        <f>Backplane_Breakout_Adapter!L12</f>
        <v>2</v>
      </c>
      <c r="B11" t="str">
        <f>Backplane_Breakout_Adapter!F12</f>
        <v>2648-SC0915CT-ND</v>
      </c>
    </row>
    <row r="12" spans="1:2" x14ac:dyDescent="0.3">
      <c r="A12">
        <f>Backplane_Breakout_Adapter!L13</f>
        <v>3</v>
      </c>
      <c r="B12" t="str">
        <f>Backplane_Breakout_Adapter!F13</f>
        <v>S7041-ND</v>
      </c>
    </row>
    <row r="13" spans="1:2" x14ac:dyDescent="0.3">
      <c r="A13">
        <f>Backplane_Breakout_Adapter!L14</f>
        <v>48</v>
      </c>
      <c r="B13" t="str">
        <f>Backplane_Breakout_Adapter!F14</f>
        <v>2019-RK73B1JTTD103JCT-ND</v>
      </c>
    </row>
    <row r="14" spans="1:2" x14ac:dyDescent="0.3">
      <c r="A14">
        <f>Backplane_Breakout_Adapter!L15</f>
        <v>2</v>
      </c>
      <c r="B14" t="str">
        <f>Backplane_Breakout_Adapter!F15</f>
        <v>541-RCS060362R0FKEACT-ND</v>
      </c>
    </row>
    <row r="15" spans="1:2" x14ac:dyDescent="0.3">
      <c r="A15">
        <f>Backplane_Breakout_Adapter!L16</f>
        <v>2</v>
      </c>
      <c r="B15" t="str">
        <f>Backplane_Breakout_Adapter!F16</f>
        <v>2019-RK73B1JTTD270JCT-ND</v>
      </c>
    </row>
    <row r="16" spans="1:2" x14ac:dyDescent="0.3">
      <c r="A16">
        <f>Backplane_Breakout_Adapter!L17</f>
        <v>2</v>
      </c>
      <c r="B16" t="str">
        <f>Backplane_Breakout_Adapter!F17</f>
        <v>EG2494-ND</v>
      </c>
    </row>
    <row r="17" spans="1:2" x14ac:dyDescent="0.3">
      <c r="A17">
        <f>Backplane_Breakout_Adapter!L18</f>
        <v>3</v>
      </c>
      <c r="B17" t="str">
        <f>Backplane_Breakout_Adapter!F18</f>
        <v>RMCF0603ZT0R00CT-ND</v>
      </c>
    </row>
    <row r="18" spans="1:2" x14ac:dyDescent="0.3">
      <c r="A18">
        <f>Backplane_Breakout_Adapter!L19</f>
        <v>24</v>
      </c>
      <c r="B18" t="str">
        <f>Backplane_Breakout_Adapter!F19</f>
        <v>785-1004-1-ND</v>
      </c>
    </row>
    <row r="19" spans="1:2" x14ac:dyDescent="0.3">
      <c r="A19">
        <f>Backplane_Breakout_Adapter!L20</f>
        <v>2</v>
      </c>
      <c r="B19" t="str">
        <f>Backplane_Breakout_Adapter!F20</f>
        <v>TSM500P02CXRFGCT-ND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Backplane_Breakout_Adapter</vt:lpstr>
      <vt:lpstr>Final Order</vt:lpstr>
      <vt:lpstr>Backplane_Breakout_Adapter!Print_Titles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Pafford</dc:creator>
  <cp:lastModifiedBy>Robert Pafford</cp:lastModifiedBy>
  <dcterms:created xsi:type="dcterms:W3CDTF">2021-10-15T19:50:59Z</dcterms:created>
  <dcterms:modified xsi:type="dcterms:W3CDTF">2021-10-16T17:25:32Z</dcterms:modified>
</cp:coreProperties>
</file>