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appt\Documents\Underwater Robotics\uwrt_electronics\Titan Boards\Actuator\"/>
    </mc:Choice>
  </mc:AlternateContent>
  <xr:revisionPtr revIDLastSave="0" documentId="13_ncr:1_{EE79C78D-9A05-416B-8695-DF7ED343D3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 l="1"/>
  <c r="E4" i="2"/>
  <c r="E5" i="2"/>
  <c r="E6" i="2"/>
  <c r="E7" i="2"/>
  <c r="E8" i="2"/>
  <c r="E9" i="2"/>
  <c r="E10" i="2"/>
  <c r="E2" i="2"/>
  <c r="E36" i="2" s="1"/>
  <c r="O36" i="2" l="1"/>
</calcChain>
</file>

<file path=xl/sharedStrings.xml><?xml version="1.0" encoding="utf-8"?>
<sst xmlns="http://schemas.openxmlformats.org/spreadsheetml/2006/main" count="173" uniqueCount="93">
  <si>
    <t>Item #</t>
  </si>
  <si>
    <t>Item Description</t>
  </si>
  <si>
    <t>Quantity</t>
  </si>
  <si>
    <t>Cost per Item</t>
  </si>
  <si>
    <t>Total</t>
  </si>
  <si>
    <t>Order From</t>
  </si>
  <si>
    <t>URL to Part Page</t>
  </si>
  <si>
    <t>Manufacturer Part #</t>
  </si>
  <si>
    <t>Notes</t>
  </si>
  <si>
    <t>Ordered?</t>
  </si>
  <si>
    <t>Purchaser</t>
  </si>
  <si>
    <t>Date Ordered</t>
  </si>
  <si>
    <t>Purchase Method</t>
  </si>
  <si>
    <t>Order #</t>
  </si>
  <si>
    <t>Actual Cost</t>
  </si>
  <si>
    <t>Digikey</t>
  </si>
  <si>
    <t>Actual Total:</t>
  </si>
  <si>
    <t>DC/DC Converter</t>
  </si>
  <si>
    <t>0.1 uF Capacitor</t>
  </si>
  <si>
    <t>-</t>
  </si>
  <si>
    <t>Actuator</t>
  </si>
  <si>
    <t>18 pF Capacitor</t>
  </si>
  <si>
    <t>22 mF Capacitor</t>
  </si>
  <si>
    <t>47 uF Capacitor</t>
  </si>
  <si>
    <t>0.5 uF Capacitor</t>
  </si>
  <si>
    <t>2.2 uF Capacitor</t>
  </si>
  <si>
    <t>12.5 pF Capacitor</t>
  </si>
  <si>
    <t>1 uF Capacitor</t>
  </si>
  <si>
    <t>10 uF Capacitor</t>
  </si>
  <si>
    <t>SMB Diode</t>
  </si>
  <si>
    <t>Chip Indicator LED</t>
  </si>
  <si>
    <t>SMB Suppresor Diode</t>
  </si>
  <si>
    <t>N Channel MOSFET</t>
  </si>
  <si>
    <t>22 OHM Resistor</t>
  </si>
  <si>
    <t>100 OHM Resistor</t>
  </si>
  <si>
    <t>120 OHM Resistor</t>
  </si>
  <si>
    <t>560 OHM Resistor</t>
  </si>
  <si>
    <t>1.2K OHM Resistor</t>
  </si>
  <si>
    <t>1.5K OHM Resistor</t>
  </si>
  <si>
    <t>4.7 OHM Resistor</t>
  </si>
  <si>
    <t>10K OHM Resistor</t>
  </si>
  <si>
    <t>100K Ohm Resistor</t>
  </si>
  <si>
    <t>Momentary Reset Switch</t>
  </si>
  <si>
    <t>16 MHz Crystal Oscillator</t>
  </si>
  <si>
    <t>32.768 kHz Crystal Oscillator</t>
  </si>
  <si>
    <t>https://www.digikey.com/en/products/detail/micro-crystal-ag/CM7V-T1A-32-768KHZ-6PF-20PPM-TA-QC/10499118</t>
  </si>
  <si>
    <t>CM7V-T1A-32.768KHZ-6PF-20PPM-TA-QC</t>
  </si>
  <si>
    <t>IC Linear Regulator</t>
  </si>
  <si>
    <t>https://www.digikey.com/en/products/detail/texas-instruments/LM1117IMPX-3.3-NOPB/3440160</t>
  </si>
  <si>
    <t>LM1117IMPX-3.3/NOPB</t>
  </si>
  <si>
    <t>P Channel MOSFET</t>
  </si>
  <si>
    <t>https://www.digikey.com/product-detail/en/on-semiconductor/FDD4141/FDD4141TR-ND/1658354</t>
  </si>
  <si>
    <t>FDD4141</t>
  </si>
  <si>
    <t>https://www.digikey.com/product-detail/en/alpha-omega-semiconductor-inc/AO3404A/785-1004-2-ND/1855776</t>
  </si>
  <si>
    <t>AO3404A</t>
  </si>
  <si>
    <t>ARM Cortex Microcontroller</t>
  </si>
  <si>
    <t>STM32F405RGT6</t>
  </si>
  <si>
    <t>https://www.digikey.com/en/products/detail/stmicroelectronics/STM32F405RGT6/2754208</t>
  </si>
  <si>
    <t>https://www.digikey.com/product-detail/en/traco-power/TMR-6-2415WIR/1951-2017-ND/9383494</t>
  </si>
  <si>
    <t>TMR 6-2415WIR</t>
  </si>
  <si>
    <t>4-pin Molex Minifit Jr. Through Hole Connector</t>
  </si>
  <si>
    <t>https://www.digikey.com/products/en?keywords=26013115</t>
  </si>
  <si>
    <t>8-pin Molex Minifit Jr. Through Hole Connector</t>
  </si>
  <si>
    <t>https://www.digikey.com/product-detail/en/molex/0039301080/WM1354-ND/561081</t>
  </si>
  <si>
    <t>56-pin Board Connector</t>
  </si>
  <si>
    <t>https://www.digikey.com/product-detail/en/te-connectivity-amp-connectors/5530843-6/A31719-ND/770545</t>
  </si>
  <si>
    <t>5530843-6</t>
  </si>
  <si>
    <t>20-pin JTAG Header</t>
  </si>
  <si>
    <t>https://www.digikey.com/en/products/detail/sullins-connector-solutions/PPPC102LFBN-RC/807245</t>
  </si>
  <si>
    <t>PPPC102LFBN-RC</t>
  </si>
  <si>
    <t>https://www.digikey.com/en/products/detail/abracon-llc/ABM3B-16-000MHZ-B2-T/675317?s=N4IgTCBcDaIKwGY4FoCcBGMZnuQOQBEQBdAXyA</t>
  </si>
  <si>
    <t>ABM3B-16.000MHZ-B2-T</t>
  </si>
  <si>
    <t>Varistor</t>
  </si>
  <si>
    <t>https://www.digikey.com/en/products/detail/panasonic-electronic-components/ERZ-VF2M270/672899</t>
  </si>
  <si>
    <t>ERZ-VF2M270</t>
  </si>
  <si>
    <t>https://www.digikey.com/en/products/detail/samsung-electro-mechanics/CL10A225KP8NNNC/3889171</t>
  </si>
  <si>
    <t>CL10A225KP8NNNC</t>
  </si>
  <si>
    <t>https://www.digikey.com/product-detail/en/stackpole-electronics-inc/RMCF0603JT22R0/RMCF0603JT22R0CT-ND/1943150</t>
  </si>
  <si>
    <t>RMCF0603JT22R0</t>
  </si>
  <si>
    <t>https://www.digikey.com/en/products/detail/samsung-electro-mechanics/CL10A105KQ8NNNC/3889122</t>
  </si>
  <si>
    <t>CL10A105KQ8NNNC</t>
  </si>
  <si>
    <t>https://www.digikey.com/en/products/detail/stackpole-electronics-inc/RMCF0603JT560R/7789982</t>
  </si>
  <si>
    <t>RMCF0603JT560R</t>
  </si>
  <si>
    <t>https://www.digikey.com/product-detail/en/samsung-electro-mechanics/CL10C180JB8NNNC/1276-1089-1-ND/3889175</t>
  </si>
  <si>
    <t>CL10C180JB8NNNC</t>
  </si>
  <si>
    <t>https://www.digikey.com/product-detail/en/samsung-electro-mechanics/CL10B104KB8NNNC/1276-1000-1-ND/3889086</t>
  </si>
  <si>
    <t>CL10B104KB8NNNC</t>
  </si>
  <si>
    <t>https://www.digikey.com/product-detail/en/bourns-inc/CR0603-JW-104ELF/CR0603-JW-104ELFCT-ND/3767631</t>
  </si>
  <si>
    <t>CR0603-JW-104ELF</t>
  </si>
  <si>
    <t>https://www.digikey.com/en/products/detail/stackpole-electronics-inc/RMCF0603JT10K0/1943191</t>
  </si>
  <si>
    <t>RMCF0603JT10K0</t>
  </si>
  <si>
    <t>GRT32EC81C476ME13L</t>
  </si>
  <si>
    <t>https://www.digikey.com/product-detail/en/schurter-inc/1301.9302/486-3458-ND/7602712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</si>
</sst>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"/>
    <numFmt numFmtId="166" formatCode="_-[$$-409]* #,##0.00_ ;_-[$$-409]* \-#,##0.00\ ;_-[$$-409]* &quot;-&quot;??_ ;_-@_ 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5" fillId="0" borderId="1" applyNumberFormat="0" applyFill="0" applyBorder="0" applyAlignment="0" applyProtection="0"/>
    <xf numFmtId="44" fontId="4" fillId="0" borderId="1" applyFont="0" applyFill="0" applyBorder="0" applyAlignment="0" applyProtection="0"/>
  </cellStyleXfs>
  <cellXfs count="39">
    <xf numFmtId="0" fontId="0" fillId="0" borderId="0" xfId="0" applyFont="1" applyAlignment="1"/>
    <xf numFmtId="0" fontId="2" fillId="3" borderId="0" xfId="0" applyFont="1" applyFill="1"/>
    <xf numFmtId="0" fontId="0" fillId="3" borderId="1" xfId="0" applyFont="1" applyFill="1" applyBorder="1"/>
    <xf numFmtId="166" fontId="1" fillId="3" borderId="1" xfId="0" applyNumberFormat="1" applyFont="1" applyFill="1" applyBorder="1"/>
    <xf numFmtId="0" fontId="7" fillId="0" borderId="2" xfId="0" applyFont="1" applyBorder="1" applyAlignment="1">
      <alignment vertical="center" wrapText="1"/>
    </xf>
    <xf numFmtId="8" fontId="7" fillId="0" borderId="2" xfId="0" applyNumberFormat="1" applyFont="1" applyBorder="1" applyAlignment="1">
      <alignment vertical="center" wrapText="1"/>
    </xf>
    <xf numFmtId="0" fontId="7" fillId="0" borderId="0" xfId="0" applyFont="1"/>
    <xf numFmtId="164" fontId="7" fillId="0" borderId="1" xfId="4" applyNumberFormat="1" applyFont="1"/>
    <xf numFmtId="164" fontId="8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165" fontId="8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/>
    <xf numFmtId="164" fontId="8" fillId="0" borderId="0" xfId="0" applyNumberFormat="1" applyFont="1" applyAlignment="1"/>
    <xf numFmtId="0" fontId="9" fillId="0" borderId="0" xfId="0" applyFont="1"/>
    <xf numFmtId="0" fontId="9" fillId="2" borderId="1" xfId="0" applyFont="1" applyFill="1" applyBorder="1"/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1" applyAlignme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4" fontId="0" fillId="3" borderId="0" xfId="0" applyNumberFormat="1" applyFont="1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1" fillId="0" borderId="2" xfId="1" applyFont="1" applyBorder="1" applyAlignment="1">
      <alignment vertical="center" wrapText="1"/>
    </xf>
    <xf numFmtId="0" fontId="10" fillId="0" borderId="0" xfId="0" applyFont="1" applyAlignment="1"/>
    <xf numFmtId="0" fontId="11" fillId="0" borderId="0" xfId="1" applyFont="1" applyAlignment="1"/>
    <xf numFmtId="8" fontId="7" fillId="0" borderId="2" xfId="0" applyNumberFormat="1" applyFont="1" applyBorder="1" applyAlignment="1">
      <alignment horizontal="center" vertical="center" wrapText="1"/>
    </xf>
    <xf numFmtId="8" fontId="7" fillId="0" borderId="2" xfId="0" applyNumberFormat="1" applyFont="1" applyBorder="1" applyAlignment="1">
      <alignment horizontal="right" vertical="center" wrapText="1"/>
    </xf>
    <xf numFmtId="0" fontId="3" fillId="0" borderId="0" xfId="1" applyFont="1" applyAlignme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2" fillId="0" borderId="0" xfId="0" applyFont="1" applyAlignment="1"/>
    <xf numFmtId="0" fontId="11" fillId="4" borderId="2" xfId="1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</cellXfs>
  <cellStyles count="5">
    <cellStyle name="Currency 2" xfId="4" xr:uid="{3D9B0C57-85EF-4F96-B301-B768AB75FC08}"/>
    <cellStyle name="Hyperlink" xfId="1" builtinId="8"/>
    <cellStyle name="Hyperlink 2" xfId="3" xr:uid="{376C89D9-2172-4050-AB75-4890D67C5AA4}"/>
    <cellStyle name="Normal" xfId="0" builtinId="0"/>
    <cellStyle name="Normal 2" xfId="2" xr:uid="{BB65AEA1-BC94-49FD-992B-0DDB11A7F21F}"/>
  </cellStyles>
  <dxfs count="30"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b/>
        <strike val="0"/>
        <outline val="0"/>
        <shadow val="0"/>
        <vertAlign val="baseline"/>
        <sz val="12"/>
        <name val="Times New Roman"/>
        <family val="1"/>
        <scheme val="none"/>
      </font>
    </dxf>
    <dxf>
      <fill>
        <patternFill patternType="solid">
          <fgColor rgb="FFA6A6A6"/>
          <bgColor rgb="FFA6A6A6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A6A6A6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000000"/>
          <bgColor rgb="FFC00000"/>
        </patternFill>
      </fill>
      <border>
        <bottom style="thick">
          <color rgb="FFFFFFFF"/>
        </bottom>
      </border>
    </dxf>
    <dxf>
      <font>
        <color auto="1"/>
      </font>
      <fill>
        <patternFill patternType="solid">
          <fgColor rgb="FFD9D9D9"/>
          <bgColor rgb="FFD9D9D9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0000"/>
          <bgColor rgb="FFC00000"/>
        </patternFill>
      </fill>
    </dxf>
  </dxfs>
  <tableStyles count="2">
    <tableStyle name="Form-style" pivot="0" count="4" xr9:uid="{00000000-0011-0000-FFFF-FFFF00000000}">
      <tableStyleElement type="headerRow" dxfId="29"/>
      <tableStyleElement type="totalRow" dxfId="28"/>
      <tableStyleElement type="firstRowStripe" dxfId="27"/>
      <tableStyleElement type="secondRowStripe" dxfId="26"/>
    </tableStyle>
    <tableStyle name="TableStyleMedium8 2" pivot="0" count="8" xr9:uid="{E757C445-79B6-4970-9083-1AD233FE39EB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5" headerRowDxfId="17" dataDxfId="16" totalsRowDxfId="15">
  <tableColumns count="15">
    <tableColumn id="1" xr3:uid="{00000000-0010-0000-0000-000001000000}" name="Item #" dataDxfId="14"/>
    <tableColumn id="2" xr3:uid="{00000000-0010-0000-0000-000002000000}" name="Item Description" dataDxfId="13"/>
    <tableColumn id="3" xr3:uid="{00000000-0010-0000-0000-000003000000}" name="Quantity" dataDxfId="12"/>
    <tableColumn id="4" xr3:uid="{00000000-0010-0000-0000-000004000000}" name="Cost per Item" dataDxfId="11"/>
    <tableColumn id="5" xr3:uid="{00000000-0010-0000-0000-000005000000}" name="Total" dataDxfId="10">
      <calculatedColumnFormula>Table_1[[#This Row],[Cost per Item]]*Table_1[[#This Row],[Quantity]]</calculatedColumnFormula>
    </tableColumn>
    <tableColumn id="6" xr3:uid="{00000000-0010-0000-0000-000006000000}" name="Order From" dataDxfId="9"/>
    <tableColumn id="7" xr3:uid="{00000000-0010-0000-0000-000007000000}" name="URL to Part Page" dataDxfId="8"/>
    <tableColumn id="8" xr3:uid="{00000000-0010-0000-0000-000008000000}" name="Manufacturer Part #" dataDxfId="7"/>
    <tableColumn id="9" xr3:uid="{00000000-0010-0000-0000-000009000000}" name="Notes" dataDxfId="6"/>
    <tableColumn id="10" xr3:uid="{00000000-0010-0000-0000-00000A000000}" name="Ordered?" dataDxfId="5"/>
    <tableColumn id="11" xr3:uid="{00000000-0010-0000-0000-00000B000000}" name="Purchaser" dataDxfId="4"/>
    <tableColumn id="12" xr3:uid="{00000000-0010-0000-0000-00000C000000}" name="Date Ordered" dataDxfId="3"/>
    <tableColumn id="13" xr3:uid="{00000000-0010-0000-0000-00000D000000}" name="Purchase Method" dataDxfId="2"/>
    <tableColumn id="14" xr3:uid="{00000000-0010-0000-0000-00000E000000}" name="Order #" dataDxfId="1"/>
    <tableColumn id="15" xr3:uid="{00000000-0010-0000-0000-00000F000000}" name="Actual Cost" dataDxfId="0"/>
  </tableColumns>
  <tableStyleInfo name="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FDD4141/FDD4141TR-ND/1658354" TargetMode="External"/><Relationship Id="rId3" Type="http://schemas.openxmlformats.org/officeDocument/2006/relationships/hyperlink" Target="https://www.digikey.com/product-detail/en/molex/0039301080/WM1354-ND/561081" TargetMode="External"/><Relationship Id="rId7" Type="http://schemas.openxmlformats.org/officeDocument/2006/relationships/hyperlink" Target="https://www.digikey.com/en/products/detail/sullins-connector-solutions/PPPC102LFBN-RC/807245" TargetMode="External"/><Relationship Id="rId2" Type="http://schemas.openxmlformats.org/officeDocument/2006/relationships/hyperlink" Target="https://www.digikey.com/products/en?keywords=26013115" TargetMode="External"/><Relationship Id="rId1" Type="http://schemas.openxmlformats.org/officeDocument/2006/relationships/hyperlink" Target="https://www.digikey.com/en/products/detail/micro-crystal-ag/CM7V-T1A-32-768KHZ-6PF-20PPM-TA-QC/10499118" TargetMode="External"/><Relationship Id="rId6" Type="http://schemas.openxmlformats.org/officeDocument/2006/relationships/hyperlink" Target="https://www.digikey.com/product-detail/en/te-connectivity-amp-connectors/5530843-6/A31719-ND/770545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com/product-detail/en/traco-power/TMR-6-2415WIR/1951-2017-ND/938349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texas-instruments/LM1117IMPX-3.3-NOPB/3440160" TargetMode="External"/><Relationship Id="rId9" Type="http://schemas.openxmlformats.org/officeDocument/2006/relationships/hyperlink" Target="https://www.digikey.com/product-detail/en/alpha-omega-semiconductor-inc/AO3404A/785-1004-2-ND/18557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topLeftCell="D1" zoomScale="85" zoomScaleNormal="85" workbookViewId="0">
      <selection activeCell="H5" sqref="H5"/>
    </sheetView>
  </sheetViews>
  <sheetFormatPr defaultColWidth="11.1796875" defaultRowHeight="15" customHeight="1" x14ac:dyDescent="0.25"/>
  <cols>
    <col min="1" max="1" width="10.6328125" customWidth="1"/>
    <col min="2" max="2" width="46.6328125" style="20" bestFit="1" customWidth="1"/>
    <col min="3" max="3" width="9.81640625" customWidth="1"/>
    <col min="4" max="4" width="14.08984375" customWidth="1"/>
    <col min="5" max="5" width="10.36328125" customWidth="1"/>
    <col min="6" max="6" width="12.453125" customWidth="1"/>
    <col min="7" max="7" width="126.54296875" customWidth="1"/>
    <col min="8" max="8" width="22.453125" bestFit="1" customWidth="1"/>
    <col min="9" max="9" width="19.36328125" customWidth="1"/>
    <col min="10" max="10" width="11.36328125" customWidth="1"/>
    <col min="11" max="11" width="12.6328125" customWidth="1"/>
    <col min="12" max="12" width="13.453125" customWidth="1"/>
    <col min="13" max="13" width="16.1796875" customWidth="1"/>
    <col min="14" max="14" width="10.453125" customWidth="1"/>
    <col min="15" max="15" width="9.81640625" bestFit="1" customWidth="1"/>
    <col min="16" max="26" width="8.54296875" customWidth="1"/>
  </cols>
  <sheetData>
    <row r="1" spans="1:15" ht="16.2" thickBot="1" x14ac:dyDescent="0.35">
      <c r="A1" s="15" t="s">
        <v>0</v>
      </c>
      <c r="B1" s="17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spans="1:15" ht="16.2" thickBot="1" x14ac:dyDescent="0.35">
      <c r="A2" s="6">
        <v>1</v>
      </c>
      <c r="B2" s="18" t="s">
        <v>18</v>
      </c>
      <c r="C2" s="4">
        <v>2</v>
      </c>
      <c r="D2" s="31">
        <v>0.1</v>
      </c>
      <c r="E2" s="7">
        <f>Table_1[[#This Row],[Cost per Item]]*Table_1[[#This Row],[Quantity]]</f>
        <v>0.2</v>
      </c>
      <c r="F2" s="8" t="s">
        <v>15</v>
      </c>
      <c r="G2" s="28" t="s">
        <v>85</v>
      </c>
      <c r="H2" s="35" t="s">
        <v>86</v>
      </c>
      <c r="I2" s="4" t="s">
        <v>20</v>
      </c>
      <c r="J2" s="9"/>
      <c r="K2" s="10"/>
      <c r="L2" s="11"/>
      <c r="M2" s="10"/>
      <c r="N2" s="10"/>
      <c r="O2" s="12"/>
    </row>
    <row r="3" spans="1:15" ht="16.2" thickBot="1" x14ac:dyDescent="0.35">
      <c r="A3" s="6">
        <v>2</v>
      </c>
      <c r="B3" s="18" t="s">
        <v>21</v>
      </c>
      <c r="C3" s="4">
        <v>2</v>
      </c>
      <c r="D3" s="31">
        <v>0.1</v>
      </c>
      <c r="E3" s="7">
        <f>Table_1[[#This Row],[Cost per Item]]*Table_1[[#This Row],[Quantity]]</f>
        <v>0.2</v>
      </c>
      <c r="F3" s="8" t="s">
        <v>15</v>
      </c>
      <c r="G3" s="28" t="s">
        <v>83</v>
      </c>
      <c r="H3" s="35" t="s">
        <v>84</v>
      </c>
      <c r="I3" s="4" t="s">
        <v>20</v>
      </c>
      <c r="J3" s="9"/>
      <c r="K3" s="10"/>
      <c r="L3" s="11"/>
      <c r="M3" s="10"/>
      <c r="N3" s="10"/>
      <c r="O3" s="12"/>
    </row>
    <row r="4" spans="1:15" ht="16.2" thickBot="1" x14ac:dyDescent="0.35">
      <c r="A4" s="6">
        <v>3</v>
      </c>
      <c r="B4" s="18" t="s">
        <v>22</v>
      </c>
      <c r="C4" s="4">
        <v>1</v>
      </c>
      <c r="D4" s="31" t="s">
        <v>19</v>
      </c>
      <c r="E4" s="7" t="e">
        <f>Table_1[[#This Row],[Cost per Item]]*Table_1[[#This Row],[Quantity]]</f>
        <v>#VALUE!</v>
      </c>
      <c r="F4" s="13" t="s">
        <v>15</v>
      </c>
      <c r="G4" s="28"/>
      <c r="H4" s="18"/>
      <c r="I4" s="4" t="s">
        <v>20</v>
      </c>
      <c r="J4" s="9"/>
      <c r="K4" s="10"/>
      <c r="L4" s="11"/>
      <c r="M4" s="10"/>
      <c r="N4" s="10"/>
      <c r="O4" s="12"/>
    </row>
    <row r="5" spans="1:15" ht="16.2" thickBot="1" x14ac:dyDescent="0.35">
      <c r="A5" s="6">
        <v>4</v>
      </c>
      <c r="B5" s="18" t="s">
        <v>23</v>
      </c>
      <c r="C5" s="4">
        <v>1</v>
      </c>
      <c r="D5" s="31" t="s">
        <v>19</v>
      </c>
      <c r="E5" s="7" t="e">
        <f>Table_1[[#This Row],[Cost per Item]]*Table_1[[#This Row],[Quantity]]</f>
        <v>#VALUE!</v>
      </c>
      <c r="F5" s="6" t="s">
        <v>15</v>
      </c>
      <c r="G5" s="28"/>
      <c r="H5" s="38" t="s">
        <v>91</v>
      </c>
      <c r="I5" s="4" t="s">
        <v>20</v>
      </c>
      <c r="J5" s="9"/>
      <c r="K5" s="10"/>
      <c r="L5" s="10"/>
      <c r="M5" s="10"/>
      <c r="N5" s="10"/>
      <c r="O5" s="10"/>
    </row>
    <row r="6" spans="1:15" ht="16.2" thickBot="1" x14ac:dyDescent="0.35">
      <c r="A6" s="6">
        <v>5</v>
      </c>
      <c r="B6" s="18" t="s">
        <v>24</v>
      </c>
      <c r="C6" s="4">
        <v>2</v>
      </c>
      <c r="D6" s="31" t="s">
        <v>19</v>
      </c>
      <c r="E6" s="7" t="e">
        <f>Table_1[[#This Row],[Cost per Item]]*Table_1[[#This Row],[Quantity]]</f>
        <v>#VALUE!</v>
      </c>
      <c r="F6" s="6" t="s">
        <v>15</v>
      </c>
      <c r="G6" s="28"/>
      <c r="H6" s="18"/>
      <c r="I6" s="4" t="s">
        <v>20</v>
      </c>
      <c r="J6" s="9"/>
      <c r="K6" s="10"/>
      <c r="L6" s="10"/>
      <c r="M6" s="10"/>
      <c r="N6" s="10"/>
      <c r="O6" s="10"/>
    </row>
    <row r="7" spans="1:15" ht="16.2" thickBot="1" x14ac:dyDescent="0.35">
      <c r="A7" s="6">
        <v>6</v>
      </c>
      <c r="B7" s="18" t="s">
        <v>25</v>
      </c>
      <c r="C7" s="4">
        <v>2</v>
      </c>
      <c r="D7" s="31">
        <v>0.1</v>
      </c>
      <c r="E7" s="7">
        <f>Table_1[[#This Row],[Cost per Item]]*Table_1[[#This Row],[Quantity]]</f>
        <v>0.2</v>
      </c>
      <c r="F7" s="6" t="s">
        <v>15</v>
      </c>
      <c r="G7" s="28" t="s">
        <v>75</v>
      </c>
      <c r="H7" s="36" t="s">
        <v>76</v>
      </c>
      <c r="I7" s="4" t="s">
        <v>20</v>
      </c>
      <c r="J7" s="9"/>
      <c r="K7" s="10"/>
      <c r="L7" s="10"/>
      <c r="M7" s="10"/>
      <c r="N7" s="10"/>
      <c r="O7" s="10"/>
    </row>
    <row r="8" spans="1:15" ht="16.2" thickBot="1" x14ac:dyDescent="0.35">
      <c r="A8" s="6">
        <v>7</v>
      </c>
      <c r="B8" s="18" t="s">
        <v>26</v>
      </c>
      <c r="C8" s="4">
        <v>2</v>
      </c>
      <c r="D8" s="31" t="s">
        <v>19</v>
      </c>
      <c r="E8" s="7" t="e">
        <f>Table_1[[#This Row],[Cost per Item]]*Table_1[[#This Row],[Quantity]]</f>
        <v>#VALUE!</v>
      </c>
      <c r="F8" s="6" t="s">
        <v>15</v>
      </c>
      <c r="G8" s="28"/>
      <c r="H8" s="18"/>
      <c r="I8" s="4" t="s">
        <v>20</v>
      </c>
      <c r="J8" s="9"/>
      <c r="K8" s="10"/>
      <c r="L8" s="10"/>
      <c r="M8" s="10"/>
      <c r="N8" s="10"/>
      <c r="O8" s="10"/>
    </row>
    <row r="9" spans="1:15" ht="16.2" thickBot="1" x14ac:dyDescent="0.35">
      <c r="A9" s="6">
        <v>8</v>
      </c>
      <c r="B9" s="18" t="s">
        <v>27</v>
      </c>
      <c r="C9" s="4">
        <v>1</v>
      </c>
      <c r="D9" s="31">
        <v>0.1</v>
      </c>
      <c r="E9" s="7">
        <f>Table_1[[#This Row],[Cost per Item]]*Table_1[[#This Row],[Quantity]]</f>
        <v>0.1</v>
      </c>
      <c r="F9" s="6" t="s">
        <v>15</v>
      </c>
      <c r="G9" s="28" t="s">
        <v>79</v>
      </c>
      <c r="H9" s="35" t="s">
        <v>80</v>
      </c>
      <c r="I9" s="4" t="s">
        <v>20</v>
      </c>
      <c r="J9" s="9"/>
      <c r="K9" s="10"/>
      <c r="L9" s="10"/>
      <c r="M9" s="10"/>
      <c r="N9" s="10"/>
      <c r="O9" s="10"/>
    </row>
    <row r="10" spans="1:15" ht="16.2" thickBot="1" x14ac:dyDescent="0.35">
      <c r="A10" s="13">
        <v>9</v>
      </c>
      <c r="B10" s="18" t="s">
        <v>28</v>
      </c>
      <c r="C10" s="4">
        <v>2</v>
      </c>
      <c r="D10" s="31" t="s">
        <v>19</v>
      </c>
      <c r="E10" s="7" t="e">
        <f>Table_1[[#This Row],[Cost per Item]]*Table_1[[#This Row],[Quantity]]</f>
        <v>#VALUE!</v>
      </c>
      <c r="F10" s="13" t="s">
        <v>15</v>
      </c>
      <c r="G10" s="28"/>
      <c r="H10" s="18"/>
      <c r="I10" s="4" t="s">
        <v>20</v>
      </c>
      <c r="J10" s="9"/>
      <c r="K10" s="10"/>
      <c r="L10" s="10"/>
      <c r="M10" s="10"/>
      <c r="N10" s="10"/>
      <c r="O10" s="10"/>
    </row>
    <row r="11" spans="1:15" ht="16.2" thickBot="1" x14ac:dyDescent="0.35">
      <c r="A11" s="6">
        <v>10</v>
      </c>
      <c r="B11" s="18" t="s">
        <v>29</v>
      </c>
      <c r="C11" s="4">
        <v>8</v>
      </c>
      <c r="D11" s="31" t="s">
        <v>19</v>
      </c>
      <c r="E11" s="7" t="e">
        <f>Table_1[[#This Row],[Cost per Item]]*Table_1[[#This Row],[Quantity]]</f>
        <v>#VALUE!</v>
      </c>
      <c r="F11" s="8" t="s">
        <v>15</v>
      </c>
      <c r="G11" s="28"/>
      <c r="H11" s="18"/>
      <c r="I11" s="4" t="s">
        <v>20</v>
      </c>
      <c r="J11" s="9"/>
      <c r="K11" s="10"/>
      <c r="L11" s="11"/>
      <c r="M11" s="10"/>
      <c r="N11" s="10"/>
      <c r="O11" s="12"/>
    </row>
    <row r="12" spans="1:15" ht="16.2" thickBot="1" x14ac:dyDescent="0.35">
      <c r="A12" s="6">
        <v>11</v>
      </c>
      <c r="B12" s="18" t="s">
        <v>31</v>
      </c>
      <c r="C12" s="4">
        <v>1</v>
      </c>
      <c r="D12" s="31" t="s">
        <v>19</v>
      </c>
      <c r="E12" s="7" t="e">
        <f>Table_1[[#This Row],[Cost per Item]]*Table_1[[#This Row],[Quantity]]</f>
        <v>#VALUE!</v>
      </c>
      <c r="F12" s="8" t="s">
        <v>15</v>
      </c>
      <c r="G12" s="28"/>
      <c r="H12" s="18"/>
      <c r="I12" s="4" t="s">
        <v>20</v>
      </c>
      <c r="J12" s="9"/>
      <c r="K12" s="10"/>
      <c r="L12" s="11"/>
      <c r="M12" s="10"/>
      <c r="N12" s="10"/>
      <c r="O12" s="12"/>
    </row>
    <row r="13" spans="1:15" ht="16.2" thickBot="1" x14ac:dyDescent="0.35">
      <c r="A13" s="6">
        <v>12</v>
      </c>
      <c r="B13" s="18" t="s">
        <v>30</v>
      </c>
      <c r="C13" s="4">
        <v>11</v>
      </c>
      <c r="D13" s="31" t="s">
        <v>19</v>
      </c>
      <c r="E13" s="7" t="e">
        <f>Table_1[[#This Row],[Cost per Item]]*Table_1[[#This Row],[Quantity]]</f>
        <v>#VALUE!</v>
      </c>
      <c r="F13" s="13" t="s">
        <v>15</v>
      </c>
      <c r="G13" s="28"/>
      <c r="H13" s="18"/>
      <c r="I13" s="4" t="s">
        <v>20</v>
      </c>
      <c r="J13" s="9"/>
      <c r="K13" s="10"/>
      <c r="L13" s="11"/>
      <c r="M13" s="10"/>
      <c r="N13" s="10"/>
      <c r="O13" s="12"/>
    </row>
    <row r="14" spans="1:15" ht="18" customHeight="1" thickBot="1" x14ac:dyDescent="0.35">
      <c r="A14" s="6">
        <v>13</v>
      </c>
      <c r="B14" s="21" t="s">
        <v>32</v>
      </c>
      <c r="C14" s="4">
        <v>16</v>
      </c>
      <c r="D14" s="5">
        <v>0.45</v>
      </c>
      <c r="E14" s="7">
        <f>Table_1[[#This Row],[Cost per Item]]*Table_1[[#This Row],[Quantity]]</f>
        <v>7.2</v>
      </c>
      <c r="F14" s="6" t="s">
        <v>15</v>
      </c>
      <c r="G14" s="22" t="s">
        <v>53</v>
      </c>
      <c r="H14" s="29" t="s">
        <v>54</v>
      </c>
      <c r="I14" s="4" t="s">
        <v>20</v>
      </c>
      <c r="J14" s="9"/>
      <c r="K14" s="10"/>
      <c r="L14" s="10"/>
      <c r="M14" s="10"/>
      <c r="N14" s="10"/>
      <c r="O14" s="10"/>
    </row>
    <row r="15" spans="1:15" ht="16.2" thickBot="1" x14ac:dyDescent="0.35">
      <c r="A15" s="6">
        <v>14</v>
      </c>
      <c r="B15" s="18" t="s">
        <v>50</v>
      </c>
      <c r="C15" s="4">
        <v>2</v>
      </c>
      <c r="D15" s="5">
        <v>0.96</v>
      </c>
      <c r="E15" s="7">
        <f>Table_1[[#This Row],[Cost per Item]]*Table_1[[#This Row],[Quantity]]</f>
        <v>1.92</v>
      </c>
      <c r="F15" s="6" t="s">
        <v>15</v>
      </c>
      <c r="G15" s="22" t="s">
        <v>51</v>
      </c>
      <c r="H15" t="s">
        <v>52</v>
      </c>
      <c r="I15" s="4" t="s">
        <v>20</v>
      </c>
      <c r="J15" s="9"/>
      <c r="K15" s="10"/>
      <c r="L15" s="10"/>
      <c r="M15" s="10"/>
      <c r="N15" s="10"/>
      <c r="O15" s="10"/>
    </row>
    <row r="16" spans="1:15" ht="16.2" thickBot="1" x14ac:dyDescent="0.35">
      <c r="A16" s="6">
        <v>15</v>
      </c>
      <c r="B16" s="18" t="s">
        <v>33</v>
      </c>
      <c r="C16" s="4">
        <v>2</v>
      </c>
      <c r="D16" s="31">
        <v>0.1</v>
      </c>
      <c r="E16" s="7">
        <f>Table_1[[#This Row],[Cost per Item]]*Table_1[[#This Row],[Quantity]]</f>
        <v>0.2</v>
      </c>
      <c r="F16" s="6" t="s">
        <v>15</v>
      </c>
      <c r="G16" s="28" t="s">
        <v>77</v>
      </c>
      <c r="H16" s="35" t="s">
        <v>78</v>
      </c>
      <c r="I16" s="4" t="s">
        <v>20</v>
      </c>
      <c r="J16" s="9"/>
      <c r="K16" s="10"/>
      <c r="L16" s="10"/>
      <c r="M16" s="10"/>
      <c r="N16" s="10"/>
      <c r="O16" s="10"/>
    </row>
    <row r="17" spans="1:15" ht="16.2" thickBot="1" x14ac:dyDescent="0.35">
      <c r="A17" s="6">
        <v>16</v>
      </c>
      <c r="B17" s="18" t="s">
        <v>34</v>
      </c>
      <c r="C17" s="4">
        <v>9</v>
      </c>
      <c r="D17" s="31" t="s">
        <v>19</v>
      </c>
      <c r="E17" s="7" t="e">
        <f>Table_1[[#This Row],[Cost per Item]]*Table_1[[#This Row],[Quantity]]</f>
        <v>#VALUE!</v>
      </c>
      <c r="F17" s="6" t="s">
        <v>15</v>
      </c>
      <c r="G17" s="28"/>
      <c r="H17" s="18"/>
      <c r="I17" s="4" t="s">
        <v>20</v>
      </c>
      <c r="J17" s="9"/>
      <c r="K17" s="10"/>
      <c r="L17" s="10"/>
      <c r="M17" s="10"/>
      <c r="N17" s="10"/>
      <c r="O17" s="10"/>
    </row>
    <row r="18" spans="1:15" ht="16.2" thickBot="1" x14ac:dyDescent="0.35">
      <c r="A18" s="6">
        <v>17</v>
      </c>
      <c r="B18" s="18" t="s">
        <v>35</v>
      </c>
      <c r="C18" s="4">
        <v>1</v>
      </c>
      <c r="D18" s="31" t="s">
        <v>19</v>
      </c>
      <c r="E18" s="7" t="e">
        <f>Table_1[[#This Row],[Cost per Item]]*Table_1[[#This Row],[Quantity]]</f>
        <v>#VALUE!</v>
      </c>
      <c r="F18" s="6" t="s">
        <v>15</v>
      </c>
      <c r="G18" s="28"/>
      <c r="H18" s="18"/>
      <c r="I18" s="4" t="s">
        <v>20</v>
      </c>
      <c r="J18" s="9"/>
      <c r="K18" s="10"/>
      <c r="L18" s="10"/>
      <c r="M18" s="10"/>
      <c r="N18" s="10"/>
      <c r="O18" s="10"/>
    </row>
    <row r="19" spans="1:15" ht="16.2" thickBot="1" x14ac:dyDescent="0.35">
      <c r="A19" s="13">
        <v>18</v>
      </c>
      <c r="B19" s="18" t="s">
        <v>36</v>
      </c>
      <c r="C19" s="4">
        <v>1</v>
      </c>
      <c r="D19" s="31">
        <v>0.1</v>
      </c>
      <c r="E19" s="7">
        <f>Table_1[[#This Row],[Cost per Item]]*Table_1[[#This Row],[Quantity]]</f>
        <v>0.1</v>
      </c>
      <c r="F19" s="13" t="s">
        <v>15</v>
      </c>
      <c r="G19" s="28" t="s">
        <v>81</v>
      </c>
      <c r="H19" s="35" t="s">
        <v>82</v>
      </c>
      <c r="I19" s="4" t="s">
        <v>20</v>
      </c>
      <c r="J19" s="9"/>
      <c r="K19" s="10"/>
      <c r="L19" s="10"/>
      <c r="M19" s="10"/>
      <c r="N19" s="10"/>
      <c r="O19" s="10"/>
    </row>
    <row r="20" spans="1:15" ht="16.2" thickBot="1" x14ac:dyDescent="0.35">
      <c r="A20" s="6">
        <v>19</v>
      </c>
      <c r="B20" s="18" t="s">
        <v>37</v>
      </c>
      <c r="C20" s="4">
        <v>1</v>
      </c>
      <c r="D20" s="31" t="s">
        <v>19</v>
      </c>
      <c r="E20" s="7" t="e">
        <f>Table_1[[#This Row],[Cost per Item]]*Table_1[[#This Row],[Quantity]]</f>
        <v>#VALUE!</v>
      </c>
      <c r="F20" s="8" t="s">
        <v>15</v>
      </c>
      <c r="G20" s="28"/>
      <c r="H20" s="18"/>
      <c r="I20" s="4" t="s">
        <v>20</v>
      </c>
      <c r="J20" s="9"/>
      <c r="K20" s="10"/>
      <c r="L20" s="11"/>
      <c r="M20" s="10"/>
      <c r="N20" s="10"/>
      <c r="O20" s="12"/>
    </row>
    <row r="21" spans="1:15" ht="16.2" thickBot="1" x14ac:dyDescent="0.35">
      <c r="A21" s="6">
        <v>20</v>
      </c>
      <c r="B21" s="18" t="s">
        <v>38</v>
      </c>
      <c r="C21" s="4">
        <v>1</v>
      </c>
      <c r="D21" s="31" t="s">
        <v>19</v>
      </c>
      <c r="E21" s="7" t="e">
        <f>Table_1[[#This Row],[Cost per Item]]*Table_1[[#This Row],[Quantity]]</f>
        <v>#VALUE!</v>
      </c>
      <c r="F21" s="8" t="s">
        <v>15</v>
      </c>
      <c r="G21" s="28"/>
      <c r="H21" s="18"/>
      <c r="I21" s="4" t="s">
        <v>20</v>
      </c>
      <c r="J21" s="9"/>
      <c r="K21" s="10"/>
      <c r="L21" s="11"/>
      <c r="M21" s="10"/>
      <c r="N21" s="10"/>
      <c r="O21" s="12"/>
    </row>
    <row r="22" spans="1:15" ht="16.2" thickBot="1" x14ac:dyDescent="0.35">
      <c r="A22" s="6">
        <v>21</v>
      </c>
      <c r="B22" s="18" t="s">
        <v>39</v>
      </c>
      <c r="C22" s="4">
        <v>1</v>
      </c>
      <c r="D22" s="31" t="s">
        <v>19</v>
      </c>
      <c r="E22" s="7" t="e">
        <f>Table_1[[#This Row],[Cost per Item]]*Table_1[[#This Row],[Quantity]]</f>
        <v>#VALUE!</v>
      </c>
      <c r="F22" s="13" t="s">
        <v>15</v>
      </c>
      <c r="G22" s="28"/>
      <c r="H22" s="18"/>
      <c r="I22" s="4" t="s">
        <v>20</v>
      </c>
      <c r="J22" s="9"/>
      <c r="K22" s="10"/>
      <c r="L22" s="11"/>
      <c r="M22" s="10"/>
      <c r="N22" s="10"/>
      <c r="O22" s="12"/>
    </row>
    <row r="23" spans="1:15" ht="16.2" thickBot="1" x14ac:dyDescent="0.35">
      <c r="A23" s="6">
        <v>22</v>
      </c>
      <c r="B23" s="18" t="s">
        <v>40</v>
      </c>
      <c r="C23" s="4">
        <v>4</v>
      </c>
      <c r="D23" s="31">
        <v>0.1</v>
      </c>
      <c r="E23" s="7">
        <f>Table_1[[#This Row],[Cost per Item]]*Table_1[[#This Row],[Quantity]]</f>
        <v>0.4</v>
      </c>
      <c r="F23" s="6" t="s">
        <v>15</v>
      </c>
      <c r="G23" s="28" t="s">
        <v>89</v>
      </c>
      <c r="H23" s="35" t="s">
        <v>90</v>
      </c>
      <c r="I23" s="4" t="s">
        <v>20</v>
      </c>
      <c r="J23" s="9"/>
      <c r="K23" s="10"/>
      <c r="L23" s="10"/>
      <c r="M23" s="10"/>
      <c r="N23" s="10"/>
      <c r="O23" s="10"/>
    </row>
    <row r="24" spans="1:15" ht="15.75" customHeight="1" thickBot="1" x14ac:dyDescent="0.35">
      <c r="A24" s="6">
        <v>23</v>
      </c>
      <c r="B24" s="21" t="s">
        <v>41</v>
      </c>
      <c r="C24" s="4">
        <v>2</v>
      </c>
      <c r="D24" s="31">
        <v>0.1</v>
      </c>
      <c r="E24" s="7">
        <f>Table_1[[#This Row],[Cost per Item]]*Table_1[[#This Row],[Quantity]]</f>
        <v>0.2</v>
      </c>
      <c r="F24" s="6" t="s">
        <v>15</v>
      </c>
      <c r="G24" s="28" t="s">
        <v>87</v>
      </c>
      <c r="H24" s="35" t="s">
        <v>88</v>
      </c>
      <c r="I24" s="4" t="s">
        <v>20</v>
      </c>
      <c r="J24" s="9"/>
      <c r="K24" s="10"/>
      <c r="L24" s="10"/>
      <c r="M24" s="10"/>
      <c r="N24" s="10"/>
      <c r="O24" s="10"/>
    </row>
    <row r="25" spans="1:15" ht="16.2" thickBot="1" x14ac:dyDescent="0.35">
      <c r="A25" s="6">
        <v>24</v>
      </c>
      <c r="B25" s="18" t="s">
        <v>42</v>
      </c>
      <c r="C25" s="4">
        <v>1</v>
      </c>
      <c r="D25" s="31" t="s">
        <v>19</v>
      </c>
      <c r="E25" s="7" t="e">
        <f>Table_1[[#This Row],[Cost per Item]]*Table_1[[#This Row],[Quantity]]</f>
        <v>#VALUE!</v>
      </c>
      <c r="F25" s="6" t="s">
        <v>15</v>
      </c>
      <c r="G25" s="37" t="s">
        <v>92</v>
      </c>
      <c r="H25" s="18"/>
      <c r="I25" s="4" t="s">
        <v>20</v>
      </c>
      <c r="J25" s="9"/>
      <c r="K25" s="10"/>
      <c r="L25" s="10"/>
      <c r="M25" s="10"/>
      <c r="N25" s="10"/>
      <c r="O25" s="10"/>
    </row>
    <row r="26" spans="1:15" ht="17.25" customHeight="1" thickBot="1" x14ac:dyDescent="0.35">
      <c r="A26" s="6">
        <v>25</v>
      </c>
      <c r="B26" s="18" t="s">
        <v>43</v>
      </c>
      <c r="C26" s="4">
        <v>1</v>
      </c>
      <c r="D26" s="32">
        <v>0.95</v>
      </c>
      <c r="E26" s="7">
        <f>Table_1[[#This Row],[Cost per Item]]*Table_1[[#This Row],[Quantity]]</f>
        <v>0.95</v>
      </c>
      <c r="F26" s="6" t="s">
        <v>15</v>
      </c>
      <c r="G26" s="28" t="s">
        <v>70</v>
      </c>
      <c r="H26" s="29" t="s">
        <v>71</v>
      </c>
      <c r="I26" s="4" t="s">
        <v>20</v>
      </c>
      <c r="J26" s="9"/>
      <c r="K26" s="10"/>
      <c r="L26" s="10"/>
      <c r="M26" s="10"/>
      <c r="N26" s="10"/>
      <c r="O26" s="10"/>
    </row>
    <row r="27" spans="1:15" ht="16.2" thickBot="1" x14ac:dyDescent="0.35">
      <c r="A27" s="6">
        <v>26</v>
      </c>
      <c r="B27" s="18" t="s">
        <v>44</v>
      </c>
      <c r="C27" s="4">
        <v>1</v>
      </c>
      <c r="D27" s="5">
        <v>0.37</v>
      </c>
      <c r="E27" s="7">
        <f>Table_1[[#This Row],[Cost per Item]]*Table_1[[#This Row],[Quantity]]</f>
        <v>0.37</v>
      </c>
      <c r="F27" s="6" t="s">
        <v>15</v>
      </c>
      <c r="G27" s="30" t="s">
        <v>45</v>
      </c>
      <c r="H27" t="s">
        <v>46</v>
      </c>
      <c r="I27" s="4" t="s">
        <v>20</v>
      </c>
      <c r="J27" s="9"/>
      <c r="K27" s="10"/>
      <c r="L27" s="10"/>
      <c r="M27" s="10"/>
      <c r="N27" s="10"/>
      <c r="O27" s="10"/>
    </row>
    <row r="28" spans="1:15" ht="16.2" thickBot="1" x14ac:dyDescent="0.35">
      <c r="A28" s="13">
        <v>27</v>
      </c>
      <c r="B28" s="18" t="s">
        <v>47</v>
      </c>
      <c r="C28" s="4">
        <v>1</v>
      </c>
      <c r="D28" s="5">
        <v>1.1000000000000001</v>
      </c>
      <c r="E28" s="7">
        <f>Table_1[[#This Row],[Cost per Item]]*Table_1[[#This Row],[Quantity]]</f>
        <v>1.1000000000000001</v>
      </c>
      <c r="F28" s="13" t="s">
        <v>15</v>
      </c>
      <c r="G28" s="22" t="s">
        <v>48</v>
      </c>
      <c r="H28" t="s">
        <v>49</v>
      </c>
      <c r="I28" s="4" t="s">
        <v>20</v>
      </c>
      <c r="J28" s="9"/>
      <c r="K28" s="10"/>
      <c r="L28" s="10"/>
      <c r="M28" s="10"/>
      <c r="N28" s="10"/>
      <c r="O28" s="10"/>
    </row>
    <row r="29" spans="1:15" ht="16.2" thickBot="1" x14ac:dyDescent="0.35">
      <c r="A29" s="6">
        <v>28</v>
      </c>
      <c r="B29" s="18" t="s">
        <v>55</v>
      </c>
      <c r="C29" s="4">
        <v>1</v>
      </c>
      <c r="D29" s="5">
        <v>12.28</v>
      </c>
      <c r="E29" s="7">
        <f>Table_1[[#This Row],[Cost per Item]]*Table_1[[#This Row],[Quantity]]</f>
        <v>12.28</v>
      </c>
      <c r="F29" s="8" t="s">
        <v>15</v>
      </c>
      <c r="G29" s="28" t="s">
        <v>57</v>
      </c>
      <c r="H29" t="s">
        <v>56</v>
      </c>
      <c r="I29" s="4" t="s">
        <v>20</v>
      </c>
      <c r="J29" s="9"/>
      <c r="K29" s="10"/>
      <c r="L29" s="11"/>
      <c r="M29" s="10"/>
      <c r="N29" s="10"/>
      <c r="O29" s="12"/>
    </row>
    <row r="30" spans="1:15" ht="16.2" thickBot="1" x14ac:dyDescent="0.35">
      <c r="A30" s="6">
        <v>29</v>
      </c>
      <c r="B30" s="18" t="s">
        <v>17</v>
      </c>
      <c r="C30" s="6">
        <v>1</v>
      </c>
      <c r="D30" s="14">
        <v>28.7</v>
      </c>
      <c r="E30" s="7">
        <f>Table_1[[#This Row],[Cost per Item]]*Table_1[[#This Row],[Quantity]]</f>
        <v>28.7</v>
      </c>
      <c r="F30" s="8" t="s">
        <v>15</v>
      </c>
      <c r="G30" s="22" t="s">
        <v>58</v>
      </c>
      <c r="H30" t="s">
        <v>59</v>
      </c>
      <c r="I30" s="4" t="s">
        <v>20</v>
      </c>
      <c r="J30" s="9"/>
      <c r="K30" s="10"/>
      <c r="L30" s="11"/>
      <c r="M30" s="10"/>
      <c r="N30" s="10"/>
      <c r="O30" s="12"/>
    </row>
    <row r="31" spans="1:15" ht="15.75" customHeight="1" x14ac:dyDescent="0.3">
      <c r="A31" s="6">
        <v>30</v>
      </c>
      <c r="B31" s="23" t="s">
        <v>60</v>
      </c>
      <c r="C31" s="6">
        <v>3</v>
      </c>
      <c r="D31" s="14">
        <v>1.1200000000000001</v>
      </c>
      <c r="E31" s="7">
        <f>Table_1[[#This Row],[Cost per Item]]*Table_1[[#This Row],[Quantity]]</f>
        <v>3.3600000000000003</v>
      </c>
      <c r="F31" s="8" t="s">
        <v>15</v>
      </c>
      <c r="G31" s="30" t="s">
        <v>61</v>
      </c>
      <c r="H31" s="27">
        <v>26013115</v>
      </c>
      <c r="I31" s="24" t="s">
        <v>20</v>
      </c>
      <c r="J31" s="9"/>
      <c r="K31" s="10"/>
      <c r="L31" s="11"/>
      <c r="M31" s="10"/>
      <c r="N31" s="10"/>
      <c r="O31" s="12"/>
    </row>
    <row r="32" spans="1:15" ht="15.75" customHeight="1" x14ac:dyDescent="0.3">
      <c r="A32" s="6">
        <v>31</v>
      </c>
      <c r="B32" s="23" t="s">
        <v>62</v>
      </c>
      <c r="C32" s="6">
        <v>1</v>
      </c>
      <c r="D32" s="14">
        <v>1.1200000000000001</v>
      </c>
      <c r="E32" s="7">
        <f>Table_1[[#This Row],[Cost per Item]]*Table_1[[#This Row],[Quantity]]</f>
        <v>1.1200000000000001</v>
      </c>
      <c r="F32" s="8" t="s">
        <v>15</v>
      </c>
      <c r="G32" s="30" t="s">
        <v>63</v>
      </c>
      <c r="H32" s="27">
        <v>39301080</v>
      </c>
      <c r="I32" s="26" t="s">
        <v>20</v>
      </c>
      <c r="J32" s="9"/>
      <c r="K32" s="10"/>
      <c r="L32" s="11"/>
      <c r="M32" s="10"/>
      <c r="N32" s="10"/>
      <c r="O32" s="12"/>
    </row>
    <row r="33" spans="1:15" ht="15.75" customHeight="1" x14ac:dyDescent="0.3">
      <c r="A33" s="6">
        <v>32</v>
      </c>
      <c r="B33" s="23" t="s">
        <v>64</v>
      </c>
      <c r="C33" s="6">
        <v>1</v>
      </c>
      <c r="D33" s="14">
        <v>4.12</v>
      </c>
      <c r="E33" s="7">
        <f>Table_1[[#This Row],[Cost per Item]]*Table_1[[#This Row],[Quantity]]</f>
        <v>4.12</v>
      </c>
      <c r="F33" s="8" t="s">
        <v>15</v>
      </c>
      <c r="G33" s="22" t="s">
        <v>65</v>
      </c>
      <c r="H33" t="s">
        <v>66</v>
      </c>
      <c r="I33" s="24" t="s">
        <v>20</v>
      </c>
      <c r="J33" s="9"/>
      <c r="K33" s="10"/>
      <c r="L33" s="11"/>
      <c r="M33" s="10"/>
      <c r="N33" s="10"/>
      <c r="O33" s="12"/>
    </row>
    <row r="34" spans="1:15" ht="15.75" customHeight="1" x14ac:dyDescent="0.3">
      <c r="A34" s="6">
        <v>33</v>
      </c>
      <c r="B34" s="23" t="s">
        <v>67</v>
      </c>
      <c r="C34" s="6">
        <v>1</v>
      </c>
      <c r="D34" s="14">
        <v>1.2</v>
      </c>
      <c r="E34" s="7">
        <f>Table_1[[#This Row],[Cost per Item]]*Table_1[[#This Row],[Quantity]]</f>
        <v>1.2</v>
      </c>
      <c r="F34" s="8" t="s">
        <v>15</v>
      </c>
      <c r="G34" s="22" t="s">
        <v>68</v>
      </c>
      <c r="H34" t="s">
        <v>69</v>
      </c>
      <c r="I34" s="24" t="s">
        <v>20</v>
      </c>
      <c r="J34" s="9"/>
      <c r="K34" s="10"/>
      <c r="L34" s="11"/>
      <c r="M34" s="10"/>
      <c r="N34" s="10"/>
      <c r="O34" s="12"/>
    </row>
    <row r="35" spans="1:15" ht="15.75" customHeight="1" x14ac:dyDescent="0.3">
      <c r="A35" s="6">
        <v>34</v>
      </c>
      <c r="B35" s="23" t="s">
        <v>72</v>
      </c>
      <c r="C35" s="6">
        <v>6</v>
      </c>
      <c r="D35" s="14">
        <v>1.55</v>
      </c>
      <c r="E35" s="7">
        <f>Table_1[[#This Row],[Cost per Item]]*Table_1[[#This Row],[Quantity]]</f>
        <v>9.3000000000000007</v>
      </c>
      <c r="F35" s="8" t="s">
        <v>15</v>
      </c>
      <c r="G35" s="33" t="s">
        <v>73</v>
      </c>
      <c r="H35" s="34" t="s">
        <v>74</v>
      </c>
      <c r="I35" s="24" t="s">
        <v>20</v>
      </c>
      <c r="J35" s="9"/>
      <c r="K35" s="10"/>
      <c r="L35" s="11"/>
      <c r="M35" s="10"/>
      <c r="N35" s="10"/>
      <c r="O35" s="12"/>
    </row>
    <row r="36" spans="1:15" ht="15.75" customHeight="1" x14ac:dyDescent="0.3">
      <c r="A36" s="1" t="s">
        <v>4</v>
      </c>
      <c r="B36" s="19"/>
      <c r="C36" s="1"/>
      <c r="D36" s="1"/>
      <c r="E36" s="25" t="e">
        <f>SUBTOTAL(109,Form!$E$2:$E$35)</f>
        <v>#VALUE!</v>
      </c>
      <c r="F36" s="1"/>
      <c r="G36" s="1"/>
      <c r="H36" s="1"/>
      <c r="I36" s="1"/>
      <c r="J36" s="2"/>
      <c r="K36" s="2"/>
      <c r="L36" s="2"/>
      <c r="M36" s="2"/>
      <c r="N36" s="2" t="s">
        <v>16</v>
      </c>
      <c r="O36" s="3">
        <f>SUBTOTAL(109,Form!$O$2:$O$10)</f>
        <v>0</v>
      </c>
    </row>
    <row r="37" spans="1:15" ht="15.75" customHeight="1" x14ac:dyDescent="0.25"/>
    <row r="38" spans="1:15" ht="15.75" customHeight="1" x14ac:dyDescent="0.25"/>
    <row r="39" spans="1:15" ht="15.75" customHeight="1" x14ac:dyDescent="0.25"/>
    <row r="40" spans="1:15" ht="15.75" customHeight="1" x14ac:dyDescent="0.25"/>
    <row r="41" spans="1:15" ht="15.75" customHeight="1" x14ac:dyDescent="0.25"/>
    <row r="42" spans="1:15" ht="15.75" customHeight="1" x14ac:dyDescent="0.25"/>
    <row r="43" spans="1:15" ht="15.75" customHeight="1" x14ac:dyDescent="0.25"/>
    <row r="44" spans="1:15" ht="15.75" customHeight="1" x14ac:dyDescent="0.25"/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honeticPr fontId="6" type="noConversion"/>
  <hyperlinks>
    <hyperlink ref="G27" r:id="rId1" xr:uid="{43A19A1D-94D7-447A-A7BB-9343DB7F5EA9}"/>
    <hyperlink ref="G31" r:id="rId2" xr:uid="{C7AD1523-3059-46DE-9E1E-1C8887155495}"/>
    <hyperlink ref="G32" r:id="rId3" xr:uid="{950324A6-529A-4899-B2EA-7AC08FD1C614}"/>
    <hyperlink ref="G28" r:id="rId4" xr:uid="{D5AB1A71-D0F9-4E68-A4B9-A0069E9860D8}"/>
    <hyperlink ref="G30" r:id="rId5" xr:uid="{1F73EEBE-0782-4CEC-BBB4-BCD76D772803}"/>
    <hyperlink ref="G33" r:id="rId6" xr:uid="{C2EF4BDB-5060-43BB-BA7E-D01C16A76435}"/>
    <hyperlink ref="G34" r:id="rId7" xr:uid="{B7937A38-7BD0-451A-B440-31BDB8DA0B67}"/>
    <hyperlink ref="G15" r:id="rId8" xr:uid="{C224B96E-A726-4313-853B-8D0A98F3221C}"/>
    <hyperlink ref="G14" r:id="rId9" xr:uid="{E4991A6F-67EB-4FB1-9ECA-C4C0F9874D93}"/>
  </hyperlinks>
  <pageMargins left="0.7" right="0.7" top="0.75" bottom="0.75" header="0" footer="0"/>
  <pageSetup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lappt</cp:lastModifiedBy>
  <dcterms:created xsi:type="dcterms:W3CDTF">2020-01-30T18:38:40Z</dcterms:created>
  <dcterms:modified xsi:type="dcterms:W3CDTF">2021-02-06T17:57:26Z</dcterms:modified>
</cp:coreProperties>
</file>